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510" yWindow="615" windowWidth="15015" windowHeight="7560"/>
  </bookViews>
  <sheets>
    <sheet name="Demandas recebidas" sheetId="8" r:id="rId1"/>
    <sheet name="Docentes Beneficiados" sheetId="1" r:id="rId2"/>
    <sheet name="Projetos FAPESP vigentes 2021" sheetId="7" r:id="rId3"/>
    <sheet name="Projetos (recursos)" sheetId="9" r:id="rId4"/>
  </sheets>
  <definedNames>
    <definedName name="_xlnm._FilterDatabase" localSheetId="2" hidden="1">'Projetos FAPESP vigentes 2021'!$A$1:$S$27</definedName>
  </definedNames>
  <calcPr calcId="145621"/>
</workbook>
</file>

<file path=xl/calcChain.xml><?xml version="1.0" encoding="utf-8"?>
<calcChain xmlns="http://schemas.openxmlformats.org/spreadsheetml/2006/main">
  <c r="F16" i="9" l="1"/>
  <c r="G16" i="9"/>
  <c r="H16" i="9"/>
  <c r="I16" i="9"/>
  <c r="J16" i="9"/>
  <c r="K16" i="9"/>
  <c r="E16" i="9"/>
  <c r="D26" i="8" l="1"/>
  <c r="D24" i="8"/>
  <c r="B20" i="9" l="1"/>
  <c r="B19" i="9"/>
  <c r="D15" i="9"/>
  <c r="H28" i="7" l="1"/>
  <c r="I28" i="7"/>
  <c r="J28" i="7"/>
  <c r="K28" i="7"/>
  <c r="L28" i="7"/>
  <c r="M28" i="7"/>
  <c r="N28" i="7"/>
  <c r="O28" i="7"/>
  <c r="P28" i="7"/>
  <c r="Q28" i="7"/>
  <c r="R28" i="7"/>
  <c r="S28" i="7"/>
  <c r="G28" i="7"/>
  <c r="L76" i="1" l="1"/>
  <c r="I76" i="1"/>
  <c r="H76" i="1"/>
  <c r="D76" i="1"/>
  <c r="C76" i="1"/>
  <c r="E76" i="1"/>
  <c r="F76" i="1"/>
  <c r="G76" i="1"/>
  <c r="J76" i="1"/>
  <c r="K76" i="1"/>
  <c r="M76" i="1"/>
  <c r="N76" i="1"/>
  <c r="B76" i="1"/>
</calcChain>
</file>

<file path=xl/comments1.xml><?xml version="1.0" encoding="utf-8"?>
<comments xmlns="http://schemas.openxmlformats.org/spreadsheetml/2006/main">
  <authors>
    <author/>
    <author>ufabc</author>
  </authors>
  <commentList>
    <comment ref="K2" authorId="0">
      <text>
        <r>
          <rPr>
            <sz val="10"/>
            <color rgb="FF000000"/>
            <rFont val="Arial"/>
          </rPr>
          <t>Estava preenchido 129
	-Administração CCNH</t>
        </r>
      </text>
    </comment>
    <comment ref="AH5" authorId="1">
      <text>
        <r>
          <rPr>
            <b/>
            <sz val="9"/>
            <color indexed="81"/>
            <rFont val="Tahoma"/>
            <charset val="1"/>
          </rPr>
          <t>ufabc:</t>
        </r>
        <r>
          <rPr>
            <sz val="9"/>
            <color indexed="81"/>
            <rFont val="Tahoma"/>
            <charset val="1"/>
          </rPr>
          <t xml:space="preserve">
Ticket finalizado em 02/06/2021 com algumas observações referentes à capacidade máxima (kg) e comprimento</t>
        </r>
      </text>
    </comment>
    <comment ref="E25" authorId="1">
      <text>
        <r>
          <rPr>
            <b/>
            <sz val="9"/>
            <color indexed="81"/>
            <rFont val="Tahoma"/>
            <charset val="1"/>
          </rPr>
          <t>ufabc:</t>
        </r>
        <r>
          <rPr>
            <sz val="9"/>
            <color indexed="81"/>
            <rFont val="Tahoma"/>
            <charset val="1"/>
          </rPr>
          <t xml:space="preserve">
Foram considerados os orçamentos de maior valor, havendo a possibilidade de reajjuste</t>
        </r>
      </text>
    </comment>
  </commentList>
</comments>
</file>

<file path=xl/comments2.xml><?xml version="1.0" encoding="utf-8"?>
<comments xmlns="http://schemas.openxmlformats.org/spreadsheetml/2006/main">
  <authors>
    <author>ufabc</author>
  </authors>
  <commentList>
    <comment ref="G3" authorId="0">
      <text>
        <r>
          <rPr>
            <b/>
            <sz val="9"/>
            <color indexed="81"/>
            <rFont val="Tahoma"/>
            <charset val="1"/>
          </rPr>
          <t>ufabc: Docentes que não são da UFABC</t>
        </r>
        <r>
          <rPr>
            <sz val="9"/>
            <color indexed="81"/>
            <rFont val="Tahoma"/>
            <charset val="1"/>
          </rPr>
          <t xml:space="preserve">
1. Niels Olsen Saraiva Câmara (ICB/USP) (FAPESP: 2019/19435-3 ); 2. Caroline Marcantonio Ferreira (UNIFESP/Diadema) (FAPESP: 2019/12324-1); 
3. Leonardo Fernandes Fraceto (UNESP) (FAPESP: 2017/21004-5); 4. Renata de Lima (UNISO); Vânia Leite (UNIFESP); 
5. Gislaine Ricci Leonardi (UNICAMP) (FAPESP: 2018/06973-4); 
6. Michele Franz-Montan (UNICAMP) (FAPESP: 2020/03786-9)</t>
        </r>
      </text>
    </comment>
  </commentList>
</comments>
</file>

<file path=xl/sharedStrings.xml><?xml version="1.0" encoding="utf-8"?>
<sst xmlns="http://schemas.openxmlformats.org/spreadsheetml/2006/main" count="897" uniqueCount="352">
  <si>
    <t>Javier Acuña</t>
  </si>
  <si>
    <t>Wendel Andrade Alves</t>
  </si>
  <si>
    <t>Ivanise Gaubeur</t>
  </si>
  <si>
    <t>Guilherme Cunha Ribeiro</t>
  </si>
  <si>
    <t>Marcella Pecora Milazzotto</t>
  </si>
  <si>
    <t>Vinicius de Andrade Oliveira</t>
  </si>
  <si>
    <t>Dalmo Mandelli</t>
  </si>
  <si>
    <t>Ana Paula de Mattos Arêas Dau</t>
  </si>
  <si>
    <t>Pedro Alves da Silva autreto</t>
  </si>
  <si>
    <t>Tiago Rodrigues</t>
  </si>
  <si>
    <t>Márcia Aparecida da Silva Spinacé</t>
  </si>
  <si>
    <t>Thiago Branquinho de Queiroz</t>
  </si>
  <si>
    <t>Alexandre Hiroaki Kihara (CMCC)</t>
  </si>
  <si>
    <t>X</t>
  </si>
  <si>
    <t>Álvaro Takeo Omori</t>
  </si>
  <si>
    <t>Amedea B. Seabra</t>
  </si>
  <si>
    <t>Ana Carolina Santos de Souza Galvão</t>
  </si>
  <si>
    <t>Ana Melva Champi Farfan</t>
  </si>
  <si>
    <t>Anderson Orzari Ribeiro</t>
  </si>
  <si>
    <t>André Sarto Polo</t>
  </si>
  <si>
    <t>Arnaldo Rodrigues dos Santos Junior</t>
  </si>
  <si>
    <t>Artur Franz Keppler</t>
  </si>
  <si>
    <t>Bruno Lemos Batista</t>
  </si>
  <si>
    <t xml:space="preserve">Celio Fernando Figueiredo Angolini </t>
  </si>
  <si>
    <t>Cesar Augusto João Ribeiro</t>
  </si>
  <si>
    <t>Charles Morphy Dias dos Santos</t>
  </si>
  <si>
    <t>Cristina Ribas Fürstenau</t>
  </si>
  <si>
    <t>Daniele Ribeiro de Araujo</t>
  </si>
  <si>
    <t>Danilo da Cruz Centeno</t>
  </si>
  <si>
    <t xml:space="preserve">Diogo Librandi da Rocha </t>
  </si>
  <si>
    <t>Elizabeth Teodorov (CMCC)</t>
  </si>
  <si>
    <t>Eloah Rabello Suarez</t>
  </si>
  <si>
    <t>Fabio Furlan Ferreira</t>
  </si>
  <si>
    <t>Fernando Carlos Giacomelli</t>
  </si>
  <si>
    <t>Fernando Heering Bartoloni</t>
  </si>
  <si>
    <t>Fúlvio Rieli Mendes</t>
  </si>
  <si>
    <t>Giselle Cerchiaro</t>
  </si>
  <si>
    <t>Gustavo Martini Dalpian</t>
  </si>
  <si>
    <t>Gustavo Morari do Nascimento</t>
  </si>
  <si>
    <t>Heloisa F. Maltez</t>
  </si>
  <si>
    <t>Hueder Paulo M. de Oliveira</t>
  </si>
  <si>
    <t>Iseli Lourenço Nantes</t>
  </si>
  <si>
    <t>Janaina de Souza Garcia</t>
  </si>
  <si>
    <t>Jean-Jacques Bonvent</t>
  </si>
  <si>
    <t>João Henrique Ghilardi Lago</t>
  </si>
  <si>
    <t>João Nuno Barbosa Rodrigues</t>
  </si>
  <si>
    <t>José Antonio Souza</t>
  </si>
  <si>
    <t>José Carlos Rodrigues Silva</t>
  </si>
  <si>
    <t>Julian Andres Munevar Cagigas</t>
  </si>
  <si>
    <t>Juliana dos Santos de Souza</t>
  </si>
  <si>
    <t>Juliana Marchi</t>
  </si>
  <si>
    <t>Karina Passalacqua Morelli Frin</t>
  </si>
  <si>
    <t>Leonardo Jose Steil</t>
  </si>
  <si>
    <t xml:space="preserve">Leticie Mendonça Ferreira </t>
  </si>
  <si>
    <t>Livia Seno Ferreira Camargo</t>
  </si>
  <si>
    <t>Lucia Helena Gomes Coelho (CECS)</t>
  </si>
  <si>
    <t xml:space="preserve">Marcela Sorelli Carneiro Ramos </t>
  </si>
  <si>
    <t>Marcelo Augusto Christoffolete</t>
  </si>
  <si>
    <t>Marcos de Abreu Avila</t>
  </si>
  <si>
    <t>Maria Camila Almeida</t>
  </si>
  <si>
    <t>Mauro Coelho dos Santos</t>
  </si>
  <si>
    <t>Mirela Inês de Sairre</t>
  </si>
  <si>
    <t>Nathalia de Setta Costa</t>
  </si>
  <si>
    <t>Otto Müller Patrão de Oliveira</t>
  </si>
  <si>
    <t>Paula Homem de Mello</t>
  </si>
  <si>
    <t>Rodrigo Luiz O. R. Cunha</t>
  </si>
  <si>
    <t>Rodrigo Maghdissian Cordeiro</t>
  </si>
  <si>
    <t>Romarly Fernandes da Costa</t>
  </si>
  <si>
    <t xml:space="preserve">Ronei Miotto </t>
  </si>
  <si>
    <t>Roosevelt Droppa Junior</t>
  </si>
  <si>
    <t xml:space="preserve">Tiago Rodrigues </t>
  </si>
  <si>
    <t>Vani Xavier Oliveira Junior</t>
  </si>
  <si>
    <t>Wagner Alves Carvalho</t>
  </si>
  <si>
    <t>Wagner Rodrigo de Souza</t>
  </si>
  <si>
    <t>Márcia Ap da Silva Spinacé</t>
  </si>
  <si>
    <t>Docentes Beneficiados</t>
  </si>
  <si>
    <t>DEMANDAS 2021</t>
  </si>
  <si>
    <t>PLANO DE APLICAÇÃO 2020</t>
  </si>
  <si>
    <t>PLANO DE APLICAÇÃO 2019</t>
  </si>
  <si>
    <t xml:space="preserve">Javier Acuña </t>
  </si>
  <si>
    <t xml:space="preserve">Thiago Branquinho de Queiroz
</t>
  </si>
  <si>
    <t xml:space="preserve">Marcos de Abreu Avila
</t>
  </si>
  <si>
    <t xml:space="preserve"> Patricia Aparecida da Ana
</t>
  </si>
  <si>
    <t>Carlos Rettori</t>
  </si>
  <si>
    <t>Sergio Daishi Sasaki</t>
  </si>
  <si>
    <t>Breno Marques G. Teixeira</t>
  </si>
  <si>
    <t>Mirela Inês Sairre</t>
  </si>
  <si>
    <t>Luana Sucupira Pedroza</t>
  </si>
  <si>
    <t>Pedro Alves da Silva Autreto</t>
  </si>
  <si>
    <t>URL: https://bv.fapesp.br/52732</t>
  </si>
  <si>
    <t>Dados gerados em: 10/May/21 09:34:03</t>
  </si>
  <si>
    <t>&gt;&gt;&gt; Biblioteca Virtual da FAPESP (BV FAPESP) &lt;&lt;&lt;</t>
  </si>
  <si>
    <t>Auxílio à Pesquisa - Apoio a Jovens Pesquisadores</t>
  </si>
  <si>
    <t>Metaboloepigenética: Inter-relação entre o metabolismo energético e a metilação do DNA em embriões bovinos</t>
  </si>
  <si>
    <t>19/25094-4</t>
  </si>
  <si>
    <t>Auxílio à Pesquisa - Regular</t>
  </si>
  <si>
    <t>Seletividade de spin no transporte de elétrons entre semicondutores e citocromo C</t>
  </si>
  <si>
    <t>19/22092-0</t>
  </si>
  <si>
    <t xml:space="preserve"> </t>
  </si>
  <si>
    <t>Metaboloepigenética: Interrelação entre o metabolismo energético e a metilação do DNA em embriões bovinos</t>
  </si>
  <si>
    <t>18/11668-6</t>
  </si>
  <si>
    <t>Auxílio à Pesquisa - Reserva Técnica para Infra-estrutura Institucional de Pesquisa</t>
  </si>
  <si>
    <t>Ronei Miotto</t>
  </si>
  <si>
    <t>Dispositivo eletrônico para o diagnóstico de Leishmaniose Visceral Humana</t>
  </si>
  <si>
    <t>19/25277-1</t>
  </si>
  <si>
    <t>Métodos de Big Data para ajustar perovskitas às propriedades alvo: ligas, defeitos e dopagem</t>
  </si>
  <si>
    <t>19/21656-8</t>
  </si>
  <si>
    <t>Auxílio à Pesquisa - Publicações científicas - Artigo</t>
  </si>
  <si>
    <t>Avaliação do uso de nanopartículas de selênio para biofortificação de grãos de arroz</t>
  </si>
  <si>
    <t>20/00284-2</t>
  </si>
  <si>
    <t>Marcela Sorelli Carneiro Ramos</t>
  </si>
  <si>
    <t>Alterações cardíacas induzidas por modelos de inflamação renal: participação do eixo Klotho/FGF-23</t>
  </si>
  <si>
    <t>19/11077-0</t>
  </si>
  <si>
    <t>Inibidores de serinoproteases em células pulmonares e em enfisema pulmonar</t>
  </si>
  <si>
    <t>18/11874-5</t>
  </si>
  <si>
    <t>Lívia Seno Ferreira Camargo</t>
  </si>
  <si>
    <t>Propagação de raios cósmicos em campos magnéticos galácticos e extragalácticos</t>
  </si>
  <si>
    <t>20/03357-0</t>
  </si>
  <si>
    <t>Metabólitos das cascas dos frutos de Porcelia macrocarpa (Warm.) R. E. Fries (Annonaceae): desreplicação molecular, avaliação do potencial antiparasitário e estudo da ação mecanística fenotípica e metabolômica</t>
  </si>
  <si>
    <t>20/01221-4</t>
  </si>
  <si>
    <t>Métodos de machine learning aplicados a interfaces entre materiais semicondutores</t>
  </si>
  <si>
    <t>18/11641-0</t>
  </si>
  <si>
    <t>Efeitos de modificações genéticas na parede celular para aumento da digestibilidade de biomassa e durante estresses abióticos em gramíneas</t>
  </si>
  <si>
    <t>19/26761-4</t>
  </si>
  <si>
    <t>Estudos sobre processos fotofísicos e de transferência de energia de fotossensibilizadores com ênfase em terapia fotodinâmica: uma abordagem e primeiros princípios</t>
  </si>
  <si>
    <t>18/25576-6</t>
  </si>
  <si>
    <t>Arte e emancipação: Marcuse e a dimensão estética em Eros e Civilização</t>
  </si>
  <si>
    <t>20/02989-3</t>
  </si>
  <si>
    <t>Papel do eixo Klotho/FGF23 no desenvolvimento da Síndrome Cardiorenal do tipo 3 induzida por lesão renal isquêmica</t>
  </si>
  <si>
    <t>18/03089-6</t>
  </si>
  <si>
    <t>Análise estrutural e expressão relativa das isoformas de IL10 do HCMV em amostras de glioblastoma</t>
  </si>
  <si>
    <t>20/07767-9</t>
  </si>
  <si>
    <t>Olha quem está falando: a comunicação materno-embrionária em novo sistema de células ovidutais</t>
  </si>
  <si>
    <t>20/02500-4</t>
  </si>
  <si>
    <t>Interfaces - grafenos funcionalizados e poluentes orgânicos: uma abordagem teórica-experimental em nanotecnologia ambiental</t>
  </si>
  <si>
    <t>18/25103-0</t>
  </si>
  <si>
    <t>Auxílio à Pesquisa - Apoio a Jovens Pesquisadores - Fase 2</t>
  </si>
  <si>
    <t>Perfil metabólico de Nectandra oppositifolia Nees &amp; Mart. e avaliação da atividade antitripanossomal de compostos bioativos por meio de análises de eficiência</t>
  </si>
  <si>
    <t>21/01026-0</t>
  </si>
  <si>
    <t>Plano anual de aplicação da reserva técnica para infraestrutura institucional de pesquisa,  referente aos projetos de 2018.</t>
  </si>
  <si>
    <t>19/25230-5</t>
  </si>
  <si>
    <t>Célio Fernando Figueiredo Angolini</t>
  </si>
  <si>
    <t>Biomecânica da postura da asa em voo de Anhanguera piscator e Tupuxuara leonardii (Pterosauria: Pterodactyloidea) e considerações acerca da evolução do voo no grupo</t>
  </si>
  <si>
    <t>19/10231-6</t>
  </si>
  <si>
    <t>Auxílio à Pesquisa - Programa Equipamentos Multiusuários</t>
  </si>
  <si>
    <t>Apicotermitinae (Blattaria, Isoptera, Termitidae) da região do alto Rio Madeira, Rondônia: taxonomia e dimensões da diversidade</t>
  </si>
  <si>
    <t>20/06041-4</t>
  </si>
  <si>
    <t>O papel da fumarase na gramínea C4 Setaria viridis</t>
  </si>
  <si>
    <t>20/12362-8</t>
  </si>
  <si>
    <t>Amedea Barozzi Seabra</t>
  </si>
  <si>
    <t>Neutrinos em configurações genéricas de sistemas binários de estrelas de nêutrons</t>
  </si>
  <si>
    <t>19/26287-0</t>
  </si>
  <si>
    <t>Data de Término</t>
  </si>
  <si>
    <t>Data de Início</t>
  </si>
  <si>
    <t>Linha de Fomento</t>
  </si>
  <si>
    <t>Pesquisador Responsável</t>
  </si>
  <si>
    <t>Título (Português)</t>
  </si>
  <si>
    <t>N. Processo</t>
  </si>
  <si>
    <t>ID</t>
  </si>
  <si>
    <t>Timestamp</t>
  </si>
  <si>
    <t>Para que a demanda seja recebida, envie o orçamento detalhado do e-mail institucional para administracao.ccnh@ufabc.edu.br. O prazo para envio é 23/04/2021</t>
  </si>
  <si>
    <t>1 - Nome do responsável pela demanda</t>
  </si>
  <si>
    <t>2 - E-mail institucional para contato</t>
  </si>
  <si>
    <t>3 - Título da demanda</t>
  </si>
  <si>
    <t>4 - Defina a opção em que sua demanda se encaixa.</t>
  </si>
  <si>
    <t>5 - Detalhe sua demanda.</t>
  </si>
  <si>
    <t>6 - Para qual(is) laboratório(s) a demanda se destina?</t>
  </si>
  <si>
    <t>7 - Quantos docentes serão beneficiados?</t>
  </si>
  <si>
    <t>8 - Quem serão os docentes beneficiados?</t>
  </si>
  <si>
    <t>9 - Quais os projetos FAPESP beneficiados?</t>
  </si>
  <si>
    <t xml:space="preserve">10 - Esta demanda foi preterida nos anos anteriores? </t>
  </si>
  <si>
    <t>11 - Qual é o valor estimado (em reais)?</t>
  </si>
  <si>
    <t>12 - A demanda apresentada é exigência explícita da FAPESP para o uso da RTI? Em caso afirmativo, descreva a exigência na questão 13.</t>
  </si>
  <si>
    <t>13 - Descreva a exigência da FAPESP no campo abaixo e envie comprovante para administracao.ccnh@ufabc.edu.br</t>
  </si>
  <si>
    <t xml:space="preserve">14 - No caso de equipamento multiusuário, a qual critério do Art. 2º da Resolução nº 01, de 13 de dezembro de 2019, da Comissão de Pesquisa da UFABC, referente a  Equipamento Multiusuário da Pesquisa da UFABC, a demanda atende? </t>
  </si>
  <si>
    <t>15 - Sua demanda envolve aquisição de equipamentos, software ou infraestrutura? Em caso afirmativo, já solicitou a Análise de Viabilidade Técnica na Central de Serviços da UFABC?</t>
  </si>
  <si>
    <t>8 - Quem serão os docentes beneficiados? [Row 2]</t>
  </si>
  <si>
    <t>8 - Quem serão os docentes beneficiados? [Row 3]</t>
  </si>
  <si>
    <t>Orçamento</t>
  </si>
  <si>
    <t>Análise de Viabilidade Técnica</t>
  </si>
  <si>
    <t>I) Propostas que comprovem exigência explícita da FAPESP para o uso da RTI</t>
  </si>
  <si>
    <t>II) Número de docentes do CCNH beneficiados pela proposta</t>
  </si>
  <si>
    <t>IV) Propostas que envolvam docentes que participem de mais de uma demanda</t>
  </si>
  <si>
    <t>V) Propostas que beneficiem projetos FAPESP que originaram recursos RTI</t>
  </si>
  <si>
    <t>VI) Propostas que envolvam projetos vigentes no período da chamada</t>
  </si>
  <si>
    <t>VII) Equipamentos multiusuários</t>
  </si>
  <si>
    <t>Observações</t>
  </si>
  <si>
    <t>DEMANDAS APRESENTADAS</t>
  </si>
  <si>
    <t>Estou Ciente</t>
  </si>
  <si>
    <t>javier.acuna@ufabc.edu.br</t>
  </si>
  <si>
    <t>Aquisição do No-Break para o Microscópio Eletrônico de Transmissão de Alta-Resolução da CEM</t>
  </si>
  <si>
    <t>Reformas de laboratórios e outras despesas para infraestrutura de pesquisa</t>
  </si>
  <si>
    <t xml:space="preserve">A demanda tem como objetivo comprar um no-break para um equipamento de alto custo, um Microscópio Eletrônico de Transmissão de Alta-Resolução (HRTEM), onde a UFABC já gastou mais de 5 milhões de reais. O HRTEM está na UFABC e prestes a ser instalado em 2021.
A razão deste pedido está em que o no-break que esse equipamento usa (de 7.5kVA), por questões de alfândega (a causa de ser uma bateria gigante), também por questões de peso, não é fornecido pelas empresas que os fabricam, sendo freqüente a compra deste acessório no pais de instalação.
A saber, um HRTEM é um equipamento primário de analise em nanociências, ou seja, a analises deste vão diretamente ao mundo atômico e, lá, esse “vê” a realidade, a diferença de qualquer espectroscopia que como função da varredura de uma grandeza física, obtêm picos que segundo uma tabela calculada teoricamente, indicam a presencia da realidade física procurada (mas que só vê um pico numa curva). Um HRTEM é um equipamento em que todas as áreas da nanociência vem-se beneficiadas. Estes equipamentos são os mais caros que uma universidade pode comprar (custando próximo do milhão de dólares) cuja sala já custou à UFABC perto do milhão de reais.
Sobre Quantos docentes serão beneficiados: Temos 129 cartas de apoio (de professores doutores contratados e ativos) à compra do microscópio. O equipamento virá suprir uma necessidade de análise de mais de 63 pesquisadores da UFABC que serão diretamente beneficiados. Um listado cartas de adesão à equipe científica de docente doutores da UFABC pode ser encontrado no link propes.ufabc.edu.br/HRTEM/ufabc, e 66 pesquisadores de instituições externas demonstradas também por cartas de apoio, no link propes.ufabc.edu.br/HRTEM/universidades.
</t>
  </si>
  <si>
    <t>CEM-SA</t>
  </si>
  <si>
    <t xml:space="preserve">- André Sarto Polo        (2019/23277-4 vigente até 2022)
- Iseli Lourenço Nantes Cardoso        (Sim, pesquisador principal do Temático 2017/02317-2 vigente até Outubro de 2022, com possibilidade de prorrogação por mais um ano)
- Wendel Andrade Alves        (Pesquisador Principal (Auxílio à Pesquisa - Temático): 17/02317-2  e 14/50867-3)
- Jose Antonio Souza        (Temático 2017/02317-2 e auxílio regular  2018/15682-3)
- Otto Müller Patrão De Oliveira        
- Márcia Aparecida Da Silva Spinacé                
- Wagner Alves Carvalho                
- Janaina De Souza Garcia        (2018/06677-6 Jul/2018 - jul/2020, mas foi suspenso e retornou só agora com vigência até 30/03/2021)
- Gustavo Dalpian        (20/11560-0 ; Vigência: 01 de outubro de 2020 - 30 de setembro de 2022)
- Gustavo Morari Do Nascimento                
- Fernando Carlos Giacomelli        (Auxílios Regular 2019/20470-8 ;01 de março de 2021 - 28 de fevereiro de 2023)
- Auxílios Regular 2019/06634-8 (01 de fevereiro de 2020 - 31 de janeiro de 2023)
- Fabio Furlan Ferreira                
- Tiago Rodrigues        (2018/25747-5 - 01/07/2019 a 30/06/2021)
- Leticie Mendonça Ferreira        (Sim. 2017/20989-8, 01/12/2017 a 30/11/2024)
- Arnaldo Rodrigues Dos Santos Jr                
- Roosevelt Droppa Jr.                
- Anderson O Ribeiro        </t>
  </si>
  <si>
    <t>2019/23277-4
2017/02317-2
2017/02317-2
2014/50867-3
2017/02317-2 
2018/15682-3
2018/06677-6 
2020/11560-0
2019/20470-8
2019/06634-8 
2018/25747-5
2017/20989-8</t>
  </si>
  <si>
    <t>Não</t>
  </si>
  <si>
    <t>I - Todos os equipamentos instalados nos Laboratórios Multiusuário da UFABC sob gestão da Pró-Reitoria de Pesquisa</t>
  </si>
  <si>
    <t>SIM. Obs. Enviar ticket ou resposta para administracao.ccnh@ufabc.edu.br, dentro do prazo estabelecido no Edital.</t>
  </si>
  <si>
    <t>PRÉ-ANÁLISE</t>
  </si>
  <si>
    <t>wendel.alves@ufabc.edu.br</t>
  </si>
  <si>
    <t>Manutenção preventiva e/ou corretiva do LC/MS (modelo: SYS-LM-QUAD) e gerador de nitrogênio</t>
  </si>
  <si>
    <t>Apoio à manutenção e melhoramentos em infraestruturas coletivas de apoio a pesquisa</t>
  </si>
  <si>
    <t xml:space="preserve">Solicitamos um pedido de manutenção preventiva e/ou corretiva do equipamentos LC/MS (modelo: SYS-LM-QUAD) e gerador de nitrogênio localizado no laboratório L605, na chamada RTI/FAPESP 2021 no CCNH, no valor total de R$ 33.834,18.
Justificativa: Existem vários projetos de pesquisa financiados pela FAPESP e CNPq (projetos de auxílio regular, temático e dissertações/teses de alunos de pós-graduação em desenvolvimento), que se beneficiam diretamente desses equipamentos LC/MS alocados nos laboratórios L605 e L203, e que precisam manter o bom funcionamento e calibração do mesmo. São os únicos equipamentos de espectrometria de massas existentes na UFABC e estão sob responsabilidade patrimonial da coordenação dos laboratórios didáticos. Eles são utilizados tanto no ensino quanto na pesquisa de acordo com documento em anexo assinado pela Pró-Reitora Adjunta - Pro-reitoria de Graduação: Profa. Vânia Trombini Hernandes (vide documento em Anexo). 
</t>
  </si>
  <si>
    <r>
      <rPr>
        <sz val="10"/>
        <color theme="1"/>
        <rFont val="Arial"/>
      </rPr>
      <t xml:space="preserve">MAURO COELHO DOS SANTOS
ANDERSON ORZARI RIBEIRO
VANI XAVIER DE OLIVEIRA JR
ANDRE SARTO POLO
KARINA PASSALAQUA FRIN
CESAR AUGUSTO RIBEIRO
LUCIA COELHO </t>
    </r>
    <r>
      <rPr>
        <sz val="10"/>
        <color rgb="FFFF0000"/>
        <rFont val="Arial"/>
      </rPr>
      <t>(CECS)</t>
    </r>
    <r>
      <rPr>
        <sz val="10"/>
        <color theme="1"/>
        <rFont val="Arial"/>
      </rPr>
      <t xml:space="preserve">
DANILO CENTENO
FERNANDO GIACOMELLI
CELIO FERNANDO 
JOÃO HENRIQUE LAGO
JANAINA GARCIA
GISELLE CERCHIARO
</t>
    </r>
    <r>
      <rPr>
        <sz val="10"/>
        <color rgb="FFFF0000"/>
        <rFont val="Arial"/>
      </rPr>
      <t>WENDEL ALVES</t>
    </r>
    <r>
      <rPr>
        <sz val="10"/>
        <color theme="1"/>
        <rFont val="Arial"/>
      </rPr>
      <t xml:space="preserve">
WAGNER CARVALHO
JULIANA DOS SANTOS</t>
    </r>
  </si>
  <si>
    <t>17/10118-0 (Temático), 19/23277-4, 	18/15576-9, 21/01026-0, 19/13906-4, 18/06677-6, 19/20470-8, 19/06634-8, 19/08853-9, 18/14152-0, 17/02317-2 (Temático), 14/50867-3 (INCTBio), 17/24931-4, 17/11395-7.</t>
  </si>
  <si>
    <t>Sim</t>
  </si>
  <si>
    <t>Temos uma demanda apresentada à FAPESP em 2016 (proc. no. 2015/24018-1), onde a FAPESP solicita o uso da reserva técnica para manutenção do espectrômetro (vide documento anexo).</t>
  </si>
  <si>
    <t>Nenhuma das alternativas</t>
  </si>
  <si>
    <t>Não se aplica.</t>
  </si>
  <si>
    <t>ivanise.gaubeur@ufabc.edu.br</t>
  </si>
  <si>
    <t xml:space="preserve">Aquisição de consumíveis para o equipamento multiusuário ICP OES </t>
  </si>
  <si>
    <t>Aquisição de dois consumíveis, tocha em quartzo e nebulizador em vidro, que apresentam desgaste com o tempo de uso. São consumíveis exclusivos para o equipamento multiusuário ICP OES Agilent serie 700 em uso no Bloco K - CEM.</t>
  </si>
  <si>
    <t>Multiusuário CEM Bloco K</t>
  </si>
  <si>
    <t>06</t>
  </si>
  <si>
    <r>
      <rPr>
        <sz val="10"/>
        <color theme="1"/>
        <rFont val="Arial"/>
      </rPr>
      <t xml:space="preserve">Bruno Lemos Batista (projeto vigente), Diogo Librandi da Rocha, Heloisa França Maltez, </t>
    </r>
    <r>
      <rPr>
        <sz val="10"/>
        <color rgb="FFFF0000"/>
        <rFont val="Arial"/>
      </rPr>
      <t>Ivanise Gaubeur</t>
    </r>
    <r>
      <rPr>
        <sz val="10"/>
        <color theme="1"/>
        <rFont val="Arial"/>
      </rPr>
      <t xml:space="preserve">, Jiuliana Marchi (projeto vigente) e Lucia Helena Gomes Coelho </t>
    </r>
    <r>
      <rPr>
        <sz val="10"/>
        <color rgb="FFFF0000"/>
        <rFont val="Arial"/>
      </rPr>
      <t>(CECS)</t>
    </r>
    <r>
      <rPr>
        <sz val="10"/>
        <color theme="1"/>
        <rFont val="Arial"/>
      </rPr>
      <t>.</t>
    </r>
  </si>
  <si>
    <t xml:space="preserve">2020/00329-6; 2016/10060-9 e 2016/23878-0 </t>
  </si>
  <si>
    <t>nada a declarar</t>
  </si>
  <si>
    <t>guilherme.ribeiro@ufabc.edu.br</t>
  </si>
  <si>
    <t>Adequação do Lab. 501-3 (Evolução e Diversidae) para a Coleção Paleontológica do CCNH</t>
  </si>
  <si>
    <t xml:space="preserve">Desde 2010, trabalhamos no Lab. 501-3 com materiais emprestados de coleções científicas de insetos de diversos institutos do Brasil e do Exterior. Ao longo desses anos, com reserva técnica dos auxílios que tivemos, adequamos a sala anexa ao laboratório com alguns armários específicos para o correto e seguro armazenamento desses materiais. No entanto, a quantidade de material de pesquisa se avolumou, não sendo mais possível uma organização correta do acervo, tanto do material emprestado, quanto do acervo, ainda mais importante, que está sendo reunido.
Desde 2019, uma nova linha de pesquisa do laboratório, liderada pelo responsável desta proposta, vêm reunindo um dos mais importantes acervos paleontológicos do Brasil, especificamente, de fósseis de Insetos e Plantas (principalmente, além de outros organismos) do Cretáceo Inferior da Formação Crato. Trata-se de um dos sítios paleontológicos mais importantes do mundo mas, que no entanto, encontra-se ainda carente de estudo e de coleções científicas representativas. Agora com mais de 2 mil exemplares de fósseis de insetos e plantas, muitos dos quais novos para a ciência e que só agora estão sendo formalmente descritos nos trabalhos de nosso laboratório em colaborações com pesquisadores do Brasil e do Exterior. Um Ponto particularmente importante é que muitos destes novos organismos, muitas vezes conhecidos por um único ou pouquíssimos exemplares, necessitam de espaço adequado para sua correta preservação. Principalmente em se tratando dos espécimes tipo das novas espécies descritas. 
Em 2020, este proponente teve um auxílio regular da FAPESP aprovado visando justamente criar uma rede de colaboração nacional e internacional para o estudo dos fósseis de insetos da Formação Crato. (https://bv.fapesp.br/pt/auxilios/107069/a-paleoentomofauna-da-formacao-crato-cretaceo-inferior-bacia-do-araripe-sistematica-e-paleoecologia/). Fomentado por este projeto, muitas novas coletas de fósseis estão previstas para 2021 e 2022, sendo que a coleção paleontológica do CCNH, já com mais de 2 mil exemplares, deverá duplicar de tamanho até o final do projeto.
Assim, se faz necessária a aquisição de um armário do tipo deslizante (também muitas vezes chamado de compactador). Esse tipo de armário permite um aumento significativo da capacidade de armazenamento, sendo o principal tipo de armário utilizados em coleções biológicas e paleontológicas.
É importante dizer que a coleção paleontológica do CCNH já é uma coleção científica oficialmente reconhecida internacionalmente, uma vez que foi a base para a publicação de alguns trabalhos recentes importantes, entre eles, um dos mais importantes trabalhos sobre a reconstrução do Paleoambiente da Formação Crato (Veja o artigo no. 2 da lista abaixo, publicado no Periódico Earth-Sciences Reviews, com fator de impacto 9,7). Trata-se de uma legitimação internacional da importância de nossa coleção científica, que certamente será um grande fator de internacionalização da instituição, ao atrair pesquisadores de todo o mundo para visita ao acervo científico.
Esta coleção que já está sendo organizada, estudada, e ampliada, já é a base para trabalhos não apenas dos docentes, mas também, dos alunos, de IC a Doutorado, que frequentam nosso laboratório diariamente.
Finalmente, listo alguns dos trabalhos já publicados no ano de 2021, em sua maior parte com base na coleção peloentológica do CCNH-UFABC: 
1- Bezerra, F.I., De Souza, O., Ribeiro, G.C., Mendes, M. 2021. A new primitive termite (Isoptera) from the Crato Formation, Araripe Basin, Early Cretaceous of South America. Journal of South American Earth Sciences, 103260. https://doi.org/10.1016/j.jsames.2021.103260
2- Ribeiro, A. C., Ribeiro, G. C., Varejão, F. G., Batriolla, L. D., Pessoa, E. M., Simões, M. G., Warren, L. V., Riccomini, C. &amp; Poyato-Ariza, F. J. (2021) Towards an actualistic view of the Crato Konservat-Lagerstätte paleoenvironment: A new hypothesis as an Early Cretaceous (Aptian) equatorial and semi-arid wetland. Earth-Science Reviews, 103573: doi.org/10.1016/j.earscirev.2021.103573
3-Ribeiro, G.C., Santos, R. R. &amp; Santos, D. (2021) Four new species of the genus Leptotarsus Guérin-Méneville, 1831 (Insecta: Diptera: Tipulidae) from the Lower Cretaceous Crato Formation of Brazil. Cretaceous Research, 104776: https://doi.org/10.1016/j.cretres.2021.104776
4-Machado, R. J. P., Freitas, A.V.L. &amp; Ribeiro, G.C. (2021). A new giant species of the remarkable extinct family Kalligrammatidae (Insecta, Neuroptera) from the Lower Cretaceous Crato Formation of Brazil. Cretaceous Research 120:104724 DOI: https://doi.org/10.1016/j.cretres.2020.104724) 
</t>
  </si>
  <si>
    <t>501-3</t>
  </si>
  <si>
    <r>
      <rPr>
        <sz val="10"/>
        <color rgb="FFFF0000"/>
        <rFont val="Arial"/>
      </rPr>
      <t>Guilherme Cunha Ribeiro;</t>
    </r>
    <r>
      <rPr>
        <sz val="10"/>
        <color theme="1"/>
        <rFont val="Arial"/>
      </rPr>
      <t xml:space="preserve"> Charles Morphy dias dos Santos</t>
    </r>
  </si>
  <si>
    <t xml:space="preserve">1- A paleoentomofauna da formação crato (Cretáceo Inferior; Bacia do Araripe): sistemática e paleoecologia (Processo: 20/02844-5). Responsável Guilherme Cunha Ribeiro. 
2-Sistemática, biogeografia e diversidade filogenética de Tipulomorpha, com ênfase na subfamília Chioneinae (Diptera: Limoniidae) (Processo:	17/16305-6) Responsável Guilherme Cunha Ribeiro. </t>
  </si>
  <si>
    <t>marcella.milazzotto@ufabc.edu.br</t>
  </si>
  <si>
    <t>Adequação de LGP</t>
  </si>
  <si>
    <t xml:space="preserve">Recentemente solicitei a CALGP a minha mudança de LGP devido a incompatibilidade da rotina e experimentos com outro docente alocado no LGP do qual faço parte atualmente. A solicitação encontra-se em análise mas, caso aprovada, resultará na necessidade de adequação do novo laboratório. Especificamente, trabalho com cultivo de células e embriões, o que demandará a adequação de uma área já isolada no novo laboratório para evitar contaminações com microorganismos. Trata-se da substituição das atuais divisórias por outras em melhores condições e parcialmente compostas por vidros, para que haja a possibilidade de comunicação entre a área interna e externa do laboratório, aumentando inclusive a segurança dos alunos que trabalham nessa área isolada. Ressalto que o isolamento dessa área para este tipo de procedimentos beneficiará não só a mim e meu grupo, mas também os docentes que serão futuramente alocados neste laboratório. </t>
  </si>
  <si>
    <t>L504-3</t>
  </si>
  <si>
    <t xml:space="preserve">Serão beneficiados docentes que serão contratados nos concursos da área de biotecnologia abertos. </t>
  </si>
  <si>
    <t>Descrevo os projetos sobre minha responsabilidade atualmente vigentes: Auxílio Regular 2019/25982-7 (valor aproximado R$190.000,00), bolsas de pós doutorado 2018/11668-6; 2020/02500-4; 2019/25094-4, Bolsas de iniciação científica 2020/09051-0; 2018/23142-9</t>
  </si>
  <si>
    <t>andrade.vinicius@ufabc.edu.br</t>
  </si>
  <si>
    <t>Compra e instalação de equipamentos de ar condicionado para climatização de LGP L-503-3, Bloco A, torre 3, Campus Santo André</t>
  </si>
  <si>
    <t>Atualmente, o laboratório L-503 conta com aparelhos multiusuários como (i) fotodocumentador (que atende às demandas de docentes vinculados ou não ao PPG-Biossistemas e foi adquirido com verba Pró-equipamentos CAPES) (ii) sistema para estudos de permeação transdérmica (iii) reômetro oscilatório (iv) sensor de umidade relativa para estudos ex vivo em pele. Todos esses equipamentos são de uso de vários pesquisadores da UFABC, sendo os equipamentos ii e iii adquiridos com verba do projeto temático FAPESP 2014/14457-5, e o equipamento iv adquirido com verba do auxílio regular também financiado pela FAPESP 2019/20303-4 também utilizados por pesquisadores da UNICAMP, UNIFESP, UNISO e UNESP-Sorocaba, demonstrando a capacidade colaborativa do laboratório com outras instituições de pesquisa do estado de São Paulo. 
Em acréscimo, o laboratório L503-3 teve recentemente aprovado um projeto Jovem Pesquisador FAPESP (2019/14755-0) coordenado pelo Prof. Vinicius de Andrade Oliveira, cuja aprovação contemplou a aquisição de alguns novos equipamentos como um Freezer -80oC, bem como equipamentos para a montagem de uma cultura celular com fluxo laminar (1 unidade), estufa de CO2 (1 unidade), dentre outros, obviamente todos esses equipamentos são essenciais para desenvolvimento do projeto aprovado. Para o funcionamento ideal dos aparelhos adquiridos bem como aumento da sua vida útil, o freezer -80oC requer controle de temperatura ambiente. De mesma importância, a sala de cultura, com todos seus equipamentos ligados como fluxo laminar, estufa de CO2, associada à circulação de pessoas paramentadas adequadamente para trabalhar na cultura celular com jaleco, touca e luva também requerem um controle da temperatura da sala para diminuir o calor, o que prejudica tanto o funcionamento como a vida útil dos aparelhos, e acima de tudo, a bem-estar de alunos e frequentadores do ambiente para trabalhar em condições adequadas. O Prof. Vinicius Andrade Oliveira também coordena um processo de importação (já com aprovação setor de importação da UFABC, processos nos 23006.002377/2020-09 e 23006.002378/2020-4) de um aparelho de PCR em tempo real, um microscópio de fluorescência e um quantificador de ácidos nucleicos e proteína, todos aparelhos fruto de um grant internacional com a PEW Charitable Trust através do programa Pew Latin American Fellow Program, o que proporcionará melhora na infraestrutura para desenvolvimento dos projetos não só L-503-3 como para todos os pesquisadores que queiram utilizar os equipamentos. Obviamente esses aparelhos também necessitam de controle de temperatura para seu funcionamento adequado e aumento da sua vida útil. Com a chegada de todos esses novos equipamentos, estima-se que o L503-3 integra mais de R$ 1.000.000,00 (um milhão de reais) em equipamentos neste espaço, todos disponíveis para uso dos alunos, pesquisadores e professores da comunidade interna e externa à UFABC, ressaltando a importância do compartilhamento de infraestrutura adquirida com verba pública.
De acordo com as normas da FAPESP, aparelhos de ar-condicionado não são itens financiáveis com reserva técnica do projeto de pesquisa aprovado pela FAPESP, e sim, compõem a contrapartida institucional para desenvolvimento dos projetos aprovados pela FAPESP desenvolvidos na instituição-sede. 
De forma adicional, ressalta-se que a melhora na infraestrutura do L-503-3 proporcionará o desenvolvimento adequado do projeto Jovem Pesquisador aprovado (Processo FAPESP: 2019/14755-0) bem como do auxílio regular recém-aprovado (Processo FAPESP: 2019/20303-4), os quais contribuíram para a RTI vigente destinada ao CCNH. Por todos os motivos supracitados, encaminhamos a presente demanda para compra e instalação de dois aparelhos de ar-condicionado, sendo um aparelho de 60.000 btus, inverter, high wall para climatizar uma área de -100 m2, e outro aparelho com 9.000 btu, inverter, high wall para uma área de – 9m2. Todos esses valores foram baseados no tamanho da área do laboratório, quantidade de pessoas circulando, incidência da luz solar e a quantidade de equipamentos na área. Os orçamentos para compra e instalação, bem como a parecer da análise de viabilidade técnica estão anexos.</t>
  </si>
  <si>
    <t>LGP-503-3, Torre 3, Bloco A, Campus Santo André</t>
  </si>
  <si>
    <r>
      <rPr>
        <sz val="10"/>
        <color theme="1"/>
        <rFont val="Arial"/>
      </rPr>
      <t xml:space="preserve">Vinicius de Andrade Oliveira (UFABC) (FAPESP: 2019/14755-0); Daniele Ribeiro de Araujo (UFABC) (FAPESP: 2019/20303-4); Cristina Ribas Furstenau (UFABC); Ana Carolina de Souza Galvão (UFABC); Wendel Andrade Alves (UFABC) (FAPESP: 2017/02317-2); Juliana Marchi (UFABC); Jean-Jacques Bonvent (UFABC); Sergio Saishi Sasaki (Coordenação Biossistemas-UFABC) (FAPESP: 2018/11874-5); </t>
    </r>
    <r>
      <rPr>
        <sz val="10"/>
        <color rgb="FFFF0000"/>
        <rFont val="Arial"/>
      </rPr>
      <t>Niels Olsen Saraiva Câmara (ICB/USP) (FAPESP: 2019/19435-3 ); Caroline Marcantonio Ferreira (UNIFESP/Diadema) (FAPESP: 2019/12324-1); Leonardo Fernandes Fraceto (UNESP) (FAPESP: 2017/21004-5); Renata de Lima (UNISO); Vânia Leite (UNIFESP); Gislaine Ricci Leonardi (UNICAMP) (FAPESP: 2018/06973-4); Michele Franz-Montan (UNICAMP) (FAPESP: 2020/03786-9)</t>
    </r>
  </si>
  <si>
    <t>Projetos UFABC 
FAPESP: 2019/14755-0 - Auxílio Jovem Pesquisador
FAPESP: 2019/20303-4 - Auxílio Regular
FAPESP: 2017/02317-2 - Auxílio Projeto Temático
FAPESP: 2018/11874-5 - Auxílio Regular
Projetos externos:
FAPESP: 2019/19435-3 - Auxílio Projeto Temático
FAPESP: 2019/12324-1 - Auxílio Regular
FAPESP: 2017/21004-5 - Auxílio Projeto Temático
FAPESP: 2018/06973-4 - Auxílio Regular
FAPESP: 2020/03786-9 - Auxílio Regular</t>
  </si>
  <si>
    <t>De acordo com a Normas para Utilização dos Recursos da Reserva Técnica Concedidos pela FAPESP, aparelho de ar condicionado pode ser adquirido com a RTI, conforme consta na letra B, do item 6.2 desta norma. Importante salientar que a aquisição desses equipamentos de ar condicionado NÃO pode ser realizada com reserva técnica do projeto, conforme consta na mesma norma, no item 4.9, subitem 4.9.1, letra B.</t>
  </si>
  <si>
    <t>IV - Equipamentos que os Laboratórios de Grupos de Pesquisa optem por definir como multiusuário, mediante solicitação a ser avaliada pela Comissão de Pesquisa da UFABC</t>
  </si>
  <si>
    <t>dalmo.mandelli@ufabc.edu.br</t>
  </si>
  <si>
    <t>Infraestrutura completa para instalação de linhas independentes de gás hidrogênio para Laboratórios do CCNH no Bloco L</t>
  </si>
  <si>
    <t xml:space="preserve">Esclarecimento: uma outra proposta, similar a essa está sendo encaminhada neste edital. ESCLAREÇO QUE SÃO EXCLUDENTES, ou seja, não se deve aprovar ambas. A proposta aqui apresentada é de maior custo e MAIS completa, envolvendo as linhas de hidrogênio, centrais manifold e válvulas diafragma ao final de cada linha. Por questão de custos, a outra proposta trata de uma segunda opção de menor custo para avaliação no Conselho do CCNH, onde foram excluídas as Centrais Manifolds e válvulas diafragma ao final de cada linha. Porém, a parte mais complexa, que envolve trabalho no shaft, estaria concluída. Posteriormente, cada laboratório, com recursos de projetos pesquisa (ou futuras chamadas RTI), poderia instalar as Centrais Manifolds e válvulas diafragma ao final de cada linha.
Contextualização: O Bloco L foi construído no Campus de Santo André da UFABC para atender uma demanda de espaço físico para pesquisa, antes limitada aos Blocos A e B. O Edital de Licitação para sua construção foi disponibilizado por meio de Regime Diferenciado de Contratações Eletrônico N° 003/2013 (Processo 23006.001531/2013-43). Devido à crise financeira que ocorre no país, não há uma perspectiva de médio prazo para a instalação de linhas de gases especiais, com o armazenamento em cilindros no terraço. Desta forma, cabe aos gestores e pesquisadores da UFABC encontrar formas que viabilizem a utilização do prédio em condições satisfatórias para o desenvolvimento das atividades de pesquisa. 
Objetivos Gerais: -Fomentar o desenvolvimento de atividades de pesquisa científica e tecnológica, bem como as respectivas linhas de pesquisa e programas de pós-graduação da UFABC.
Objetivos Específicos: -Possibilitar a instalação de linhas independentes de gás hidrogênio no Bloco L que uniriam a Central de Gases aos respectivos laboratórios; -Distribuir os gases até um ponto de entrada nos laboratórios de pesquisa, onde futuramente serão instalados postos de trabalho de acordo com a necessidade dos usuários. 
Desenvolvimento: Uma das necessidades imediatas para o desenvolvimento de atividades de pesquisa no Bloco L é o uso de gases especiais, seja no desenvolvimento de reações, preparo de materiais, uso de equipamentos, entre outros. A infraestrutura de linha de gases se encontra dentro de um conjunto de itens que são fundamentais, tanto do ponto de vista operacional quanto de segurança, eliminando um entrave para o desenvolvimento das pesquisas. Ficou decidido, pela questão do espaço físico no terraço, que ali serão instalados gases inflamáveis, tóxicos e/ou asfixiantes, a saber: hidrogênio, dióxido de carbono, butano, propano, acetileno, óxido nitroso, monóxido de carbono, mistura He/NH3, mistura H2/N2. Adicionalmente, a mudança de grupos de pesquisa que necessitam de hidrogênio para o desenvolvimento de seus trabalhos dependem destas linhas. Esta proposta envolve a instalação de linhas de distribuição de gás hidrogênio para abastecimento dos laboratórios de pesquisa do CCNH no Bloco L no Campus Santo André, na UFABC descritos nesta proposta. Mais especificamente, pretende-se instalar centrais manifolds dedicadas para cada laboratório, no terraço do Bloco L. As linhas descerão até as entradas dos laboratórios onde serão instaladas válvulas diafragma de alta pressão. Desta forma, as linhas estariam prontas para uso, sendo que a distribuição dos gases para dentro dos laboratórios ficaria sob responsabilidade de cada docente. As linhas de gás hidrogênio permitirão o uso dos equipamentos e o desenvolvimento dos projetos de pesquisa, muitos dos quais financiados por agências de fomento como CAPES, FAPESP e CNPq.  Acreditamos que a força desta proposta está no grande número de docentes beneficiados, além de atender todas as recomendações do assessor da FAPESP para a antiga RTI 2014/2015 (que ainda é atual), ou seja, a) partir de um diagnóstico da situação atual, o plano descreve ações previstas para a superação de eventuais dificuldades e para a melhoria da infraestrutura de pesquisa da unidade; b) na elaboração do Plano está sendo evitada a pulverização na aplicação dos recursos entre pesquisadores e departamentos, uma vez que a RTI representa uma oportunidade ímpar para investimentos de grande porte em infraestrutura de pesquisa. Deve-se ressaltar que a instalação das linhas independentes de gás hidrogênio aqui propostas iriam minimizar o uso de cilindros dentro dos laboratórios. Os usuários poderiam, assim, dentro do espaço do laboratório, eventualmente instalar, dentro de armários ventilados, cilindros dos gases não atendidos por esta demanda.
Esclarecimento: uma outra proposta, similar a essa está sendo encaminhada neste edital. ESCLAREÇO QUE SÃO EXCLUDENTES, ou seja, não se deve aprovar ambas. A proposta aqui apresentada é MAIS completa, envolvendo as linhas de hidrogênio, centrais manifold e válvulas diafragma ao final de cada linha. Por questão de custos, a outra proposta trata de uma segunda opção de menor custo para avaliação no Conselho do CCNH, onde foram excluídas as Centrais Manifolds e válvulas diafragma ao final de cada linha. Porém, a parte mais complexa, que envolve trabalho no shaft, estaria concluída. Posteriormente, cada laboratório, com recursos de projetos pesquisa (ou futuras chamadas RTI), poderia instalar as Centrais Manifolds e válvulas diafragma ao final de cada linha.
</t>
  </si>
  <si>
    <t xml:space="preserve">A numeração dos laboratórios aqui apresentada é baseada na Anexo 1 da Portaria Nº 45, de 25 de setembro de 2019. Também foram informados os números disponibilizados nas plantas, presentes no projeto anexado. Serão atendidos seis diferentes laboratórios do Bloco L descritos abaixo.  L009 Subsolo, (numeração na planta do Projeto Anexado: Laboratório Úmido 1 e 2 – CCNH),  L505, 5º andar, (numeração na planta do Projeto Anexado: Laboratório 2).  L506, 5º andar, (numeração na planta do Projeto Anexado: Laboratório 8).  L507, 5º andar (numeração na planta do Projeto Anexado: Laboratório 9).  L602, 6º andar, (numeração na planta do Projeto Anexado: Laboratório 9).  L604, 6º andar, (numeração na planta do Projeto Anexado: Laboratório 10). </t>
  </si>
  <si>
    <r>
      <rPr>
        <sz val="10"/>
        <color theme="1"/>
        <rFont val="Arial"/>
      </rPr>
      <t xml:space="preserve">Álvaro Takeo Omori, Anderson Orzari Ribeiro, </t>
    </r>
    <r>
      <rPr>
        <sz val="10"/>
        <color rgb="FFFF0000"/>
        <rFont val="Arial"/>
      </rPr>
      <t>Dalmo Mandelli (Projetos FAPESP),</t>
    </r>
    <r>
      <rPr>
        <sz val="10"/>
        <color theme="1"/>
        <rFont val="Arial"/>
      </rPr>
      <t xml:space="preserve"> Elizabeth Teodorov </t>
    </r>
    <r>
      <rPr>
        <sz val="10"/>
        <color rgb="FFFF0000"/>
        <rFont val="Arial"/>
      </rPr>
      <t>(CMCC)</t>
    </r>
    <r>
      <rPr>
        <sz val="10"/>
        <color theme="1"/>
        <rFont val="Arial"/>
      </rPr>
      <t xml:space="preserve">, Hueder Paulo Moisés de Oliveira, João Henrique Ghilardi Lago (Projetos FAPESP), José Carlos Rodrigues, Leonardo José Steil, Mirela Inês de Sairre, Rodrigo Luiz Oliveira Rodrigues Cunha, Vani Xavier de Oliveira Junior, Wagner Alves Carvalho.
A proposta atende não somente os docentes usuários de H2 do Bloco L, mas outros que aguardam a liberação dos laboratórios que serão desocupados pelas mudanças, por ex., os novos docentes a serem contratados para o Curso de Bacharelado em Biotecnologia são potenciais usuários e interessados indiretos na proposta. Parte desses futuros docentes poderá ser credenciada ao Programa de Pós-Graduação em Biotecnociência. Assim esta proposta possui como parte interessada a Coordenação do Programa de Pós-Graduação em Biotecnociência, aqui representada pela Profa. Elizabeth Teodorov.
</t>
    </r>
  </si>
  <si>
    <t xml:space="preserve">Oito projetos FAPESP. 
1) Novos processos catalíticos e fotocatalíticos para a conversão direta de metano e CO2 em produtos, Processo:	18/01258-5, Linha de fomento: Auxílio à Pesquisa – Temático, 
2) Catalisadores híbridos de clusters de óxido metálico@MOF: síntese via deposição por camada atômica e aplicação na oxidação catalítica de metano, Processo: 19/17719-4, Linha de fomento: Bolsas no Brasil - Doutorado Direto. 
3) Novos catalisadores multifuncionais de estruturas metal-orgânicas para oxidação leve de metano a metanol, Processo: 19/13170-8, Linha de fomento: Bolsas no Brasil - Pós-Doutorado
4) Valorização de produtos naturais via metátese e epoxidação de alquenos, Processo: 15/26787-2, Linha de fomento: Bolsas no Brasil – Doutorado
5) Perfil metabólico de Nectandra oppositifolia Nees &amp; Mart. e avaliação da atividade antitripanossomal de compostos bioativos por meio de análises de eficiência, Processo:	21/01026-0, Linha de fomento:Auxílio à Pesquisa - Publicações científicas – Artigo.	
6) Busca de novos protótipos frente a Doença de Chagas a partir de moléculas bioativas de plantas brasileiras, Processo: 19/13906-4, Linha de fomento: Auxílio à Pesquisa – Regular
7) Metabólitos das cascas dos frutos de Porcelia macrocarpa (Warm.) R. E. Fries (Annonaceae): desreplicação molecular, avaliação do potencial antiparasitário e estudo da ação mecanística fenotípica e metabolômica, Processo 20/01221-4, Linha de fomento: Bolsas no Brasil - Doutorado Direto.
8) Biomoléculas de Nectandra barbellata Coe-Teixeira (Lauraceae): uso de método alternativo sustentável para extração, caracterização molecular e avaliação do potencial antiparasitário, Processo: 17/17044-1, Linha de fomento:	Bolsas no Brasil – Doutorado.
</t>
  </si>
  <si>
    <t>Infraestrutura (excluindo as Centrais Manifolds e válvulas diafragma) para instalação de linhas independentes de gás hidrogênio para Laboratórios do CCNH no Bloco L</t>
  </si>
  <si>
    <t xml:space="preserve">Esclarecimento: uma outra proposta, similar a essa está sendo encaminhada neste edital. ESCLAREÇO QUE SÃO EXCLUDENTES, ou seja, não se deve aprovar ambas. A proposta aqui apresentada é de menor curso e MENOS completa, envolvendo linhas de hidrogênio (devidamente instaladas), mas não prevendo centrais manifold e válvulas diafragma ao final de cada linha. Por questão de custos, a proposta aqui mostrada trata de uma opção de menor valor para avaliação no Conselho do CCNH. Assim, foram excluídas as Centrais Manifolds e válvulas diafragma, que ficariam ao final de cada linha. Porém, a parte mais complexa, que envolve trabalho no shaft e instalação da tubulação de aço, estaria concluída. Posteriormente, cada laboratório, com recursos de projetos pesquisa (ou futuras chamadas RTI), poderia instalar as Centrais Manifolds e válvulas diafragma ao final de cada linha.
Contextualização: O Bloco L foi construído no Campus de Santo André da UFABC para atender uma demanda de espaço físico para pesquisa, antes limitada aos Blocos A e B. O Edital de Licitação para sua construção foi disponibilizado por meio de Regime Diferenciado de Contratações Eletrônico N° 003/2013 (Processo 23006.001531/2013-43). Devido à crise financeira que ocorre no país, não há uma perspectiva de médio prazo para a instalação de linhas de gases especiais, com o armazenamento em cilindros no terraço. Desta forma, cabe aos gestores e pesquisadores da UFABC encontrar formas que viabilizem a utilização do prédio em condições satisfatórias para o desenvolvimento das atividades de pesquisa. 
Objetivos Gerais: Fomentar o desenvolvimento de atividades de pesquisa científica e tecnológica, bem como as respectivas linhas de pesquisa e programas de pós-graduação da UFABC.
Objetivos Específicos: Possibilitar a instalação de linhas independentes de gás hidrogênio no Bloco L que uniriam a Central de Gases aos respectivos laboratórios; Facilitar a distribuição dos gases até um ponto de entrada nos laboratórios de pesquisa, onde futuramente serão instalados postos de trabalho de acordo com a necessidade dos usuários. 
Desenvolvimento: Uma das necessidades imediatas para o desenvolvimento de atividades de pesquisa no Bloco L é o uso de gases especiais, seja no desenvolvimento de reações, preparo de materiais, uso de equipamentos, entre outros. A infraestrutura de linha de gases se encontra dentro de um conjunto de itens que são fundamentais, tanto do ponto de vista operacional quanto de segurança, eliminando um entrave para o desenvolvimento das pesquisas. Ficou decidido, pela questão do espaço físico no terraço, que ali serão instalados gases inflamáveis, tóxicos e/ou asfixiantes, a saber: hidrogênio, dióxido de carbono, butano, propano, acetileno, óxido nitroso, monóxido de carbono, mistura He/NH3, mistura H2/N2. Adicionalmente, a mudança de grupos de pesquisa que necessitam de hidrogênio para o desenvolvimento de seus trabalhos dependem destas linhas. Esta proposta envolve a instalação de linhas de distribuição de gás hidrogênio para abastecimento dos laboratórios de pesquisa do CCNH no Bloco L no Campus Santo André, na UFABC descritos nesta proposta. As linhas descerão até as entradas dos laboratórios onde serão capeadas. Desta forma, as linhas estariam praticamente prontas para uso (não estão previstas aqui as Centrais Manifolds e as válvulas diafragma, ao final de cada linha). A distribuição dos gases para dentro dos laboratórios ficaria sob responsabilidade de cada docente.  As linhas de gás hidrogênio permitirão o uso dos equipamentos e o desenvolvimento dos projetos de pesquisa, muitos dos quais financiados por agências de fomento como CAPES, FAPESP e CNPq.  Acreditamos que a força desta proposta está no grande número de docentes beneficiados, além de atender todas as recomendações do assessor da FAPESP para a antiga RTI 2014/2015 (que ainda é atual), ou seja, a) partir de um diagnóstico da situação atual, o plano descreve ações previstas para a superação de eventuais dificuldades e para a melhoria da infraestrutura de pesquisa da unidade; b) na elaboração do Plano está sendo evitada a pulverização na aplicação dos recursos entre pesquisadores e departamentos, uma vez que a RTI representa uma oportunidade ímpar para investimentos de grande porte em infraestrutura de pesquisa. Deve-se ressaltar que a instalação das linhas independentes de gás hidrogênio aqui propostas iriam minimizar o uso de cilindros dentro dos laboratórios. Os usuários poderiam, assim, dentro do espaço do laboratório, eventualmente instalar, dentro de armários ventilados, cilindros dos gases não atendidos por esta demanda.
</t>
  </si>
  <si>
    <r>
      <rPr>
        <sz val="10"/>
        <color theme="1"/>
        <rFont val="Arial"/>
      </rPr>
      <t>Álvaro Takeo Omori, Anderson Orzari Ribeiro,</t>
    </r>
    <r>
      <rPr>
        <sz val="10"/>
        <color rgb="FFFF0000"/>
        <rFont val="Arial"/>
      </rPr>
      <t xml:space="preserve"> Dalmo Mandelli (Projetos FAPESP)</t>
    </r>
    <r>
      <rPr>
        <sz val="10"/>
        <color theme="1"/>
        <rFont val="Arial"/>
      </rPr>
      <t>, Elizabeth Teodorov, Hueder Paulo Moisés de Oliveira, João Henrique Ghilardi Lago (Projetos FAPESP), José Carlos Rodrigues, Leonardo José Steil, Mirela Inês de Sairre, Rodrigo Luiz Oliveira Rodrigues Cunha, Vani Xavier de Oliveira Junior, Wagner Alves Carvalho.
A proposta atende não somente os docentes usuários de hidrogênio do Bloco L, mas outros que aguardam a liberação dos laboratórios que serão desocupados pelas mudanças, por ex., os novos docentes a serem contratados para o Curso de Bacharelado em Biotecnologia são potenciais usuários e interessados indiretos na proposta. Parte desses futuros docentes poderá ser credenciada ao Programa de Pós-Graduação em Biotecnociência. Assim esta proposta possui como parte interessada a Coordenação do Programa de Pós-Graduação em Biotecnociência, aqui representada pela Profa. Elizabeth Teodorov.</t>
    </r>
  </si>
  <si>
    <t xml:space="preserve">Oito (8)  projetos FAPESP:
1) Novos processos catalíticos e fotocatalíticos para a conversão direta de metano e CO2 em produtos, Processo:	18/01258-5, Linha de fomento: Auxílio à Pesquisa – Temático, 
2) Catalisadores híbridos de clusters de óxido metálico@MOF: síntese via deposição por camada atômica e aplicação na oxidação catalítica de metano, Processo: 19/17719-4, Linha de fomento: Bolsas no Brasil - Doutorado Direto. 
3) Novos catalisadores multifuncionais de estruturas metal-orgânicas para oxidação leve de metano a metanol, Processo: 19/13170-8, Linha de fomento: Bolsas no Brasil - Pós-Doutorado
4) Valorização de produtos naturais via metátese e epoxidação de alquenos, Processo: 15/26787-2, Linha de fomento: Bolsas no Brasil – Doutorado
5) Perfil metabólico de Nectandra oppositifolia Nees &amp; Mart. e avaliação da atividade antitripanossomal de compostos bioativos por meio de análises de eficiência, Processo:	21/01026-0, Linha de fomento:Auxílio à Pesquisa - Publicações científicas – Artigo.	
6) Busca de novos protótipos frente a Doença de Chagas a partir de moléculas bioativas de plantas brasileiras, Processo: 19/13906-4, Linha de fomento: Auxílio à Pesquisa – Regular
7) Metabólitos das cascas dos frutos de Porcelia macrocarpa (Warm.) R. E. Fries (Annonaceae): desreplicação molecular, avaliação do potencial antiparasitário e estudo da ação mecanística fenotípica e metabolômica, Processo 20/01221-4, Linha de fomento: Bolsas no Brasil - Doutorado Direto.
8) Biomoléculas de Nectandra barbellata Coe-Teixeira (Lauraceae): uso de método alternativo sustentável para extração, caracterização molecular e avaliação do potencial antiparasitário, Processo: 17/17044-1, Linha de fomento: Bolsas no Brasil – Doutorado.
</t>
  </si>
  <si>
    <t>ana.areas@ufabc.edu.br</t>
  </si>
  <si>
    <t>Aquisição de máquinas de gelo</t>
  </si>
  <si>
    <t>Aquisição de equipamentos, livros e base de dados para manutenção de bibliotecas</t>
  </si>
  <si>
    <t>O controle de temperatura é um dos aspectos mais conservados entre as diversas áreas de pesquisa realizadas em laboratórios úmidos, como: Física, Química, Biologia, Bioquímica, Engenharia, Nano e Biotecnologia, dentre tantas outras. A aquisição de máquinas de gelo para os dois campi visa abarcar essa necessidade. São equipamentos simples, mas de uso corriqueiro e de grande demanda. Por isso, foram orçadas 4 máquinas de gelo, das quais duas serão instaladas no Campus de Santo André – a princípio, uma na torre 3 do Bloco A e outra no Bloco B (Ou Bloco L) – e duas no Campus de São Bernardo do Campo no Bloco Delta (talvez também no Zeta), cujo local preciso de instalação será decidido em contato posterior com docentes lotados neste campus. 
	Na renovação da cotação por parte da empresa, ela orçou somente duas unidades, mas a proposta é inicialmente para 4. A demanda de tantos laboratórios, em ambos os campi, seria idealmente suprida pela aquisição das 4 unidades orçadas, mas se não for possível, pelo menos duas precisam ser adquiridas com a verba da Reserva Técnica Institucional para cumprir o objetivo proposto. Virtualmente, todos ou quase todos os docentes experimentais do CCNH fariam uso dessas máquinas, mas pelo tempo exíguo entre a divulgação dessa proposta e a submissão da mesma, houve manifestação de poucos docentes, perfazendo 9 interessados.</t>
  </si>
  <si>
    <t>Todos os laboratórios úmidos do Campus de Santo André e do campus de São Bernardo</t>
  </si>
  <si>
    <r>
      <rPr>
        <sz val="10"/>
        <color rgb="FFFF0000"/>
        <rFont val="Arial"/>
      </rPr>
      <t xml:space="preserve">Ana Paula de Mattos Arêas Dau (proponente) </t>
    </r>
    <r>
      <rPr>
        <sz val="10"/>
        <color theme="1"/>
        <rFont val="Arial"/>
      </rPr>
      <t xml:space="preserve">               Não possui projeto vigente
Ana Carolina Santos de Souza Galvão                               Não possui projeto vigente
Fúlvio Rieli Mendes                                                             Não possui projeto vigente
Wagner Rodrigo de Souza                                              Possui um projeto JP da FAPESP
Fernando Heering Bartoloni                                              Não possui projeto vigente
Lívia Seno Ferreira Camargo                                              Possui um projeto da FAPESP
Maria Camila Almeida                                                     Não possui projeto vigente
Nathália de Setta Costa                                                     Não possui projeto vigente
Eloah Rabello Suarez        2353139                                      Possui um projeto da FAPESP
</t>
    </r>
  </si>
  <si>
    <t>Projeto JP FAPESP 2019/04878-7; Projeto FAPESP 2016/12992-6 e Projeto FAPESP 2018/17656-0.</t>
  </si>
  <si>
    <t>Não se aplica</t>
  </si>
  <si>
    <t>pedro.autreto@ufabc.edu.br</t>
  </si>
  <si>
    <t>Suporte Cluster Titânio</t>
  </si>
  <si>
    <t>Para mantermos o cluster Titânio com bibliotecas e softwares atualizados com o fim de atender a demanda dos usuários, como estamos fazendo nos últimos anos, precisamos estender nosso contrato de suporte.</t>
  </si>
  <si>
    <t>ABCSIM</t>
  </si>
  <si>
    <r>
      <rPr>
        <sz val="10"/>
        <color theme="1"/>
        <rFont val="Arial"/>
      </rPr>
      <t xml:space="preserve">Ronei Miotto
Paula Homem de Mello
</t>
    </r>
    <r>
      <rPr>
        <sz val="10"/>
        <color rgb="FFFF0000"/>
        <rFont val="Arial"/>
      </rPr>
      <t>Pedro Alves da Silva Autreto</t>
    </r>
    <r>
      <rPr>
        <sz val="10"/>
        <color theme="1"/>
        <rFont val="Arial"/>
      </rPr>
      <t xml:space="preserve">
Gustavo Martini Dalpian
João Nuno Barbosa Rodrigues
Romarly Fernandes da Costa
José Antonio Souza
Rodrigo Maghdissian Cordeiro</t>
    </r>
  </si>
  <si>
    <t>17/02317-2
20/11560-0
19/11230-3
19/21656-8
19/04176-2
18/11856-7
18/11641-0
18/14181-0
17/ 02317-2
18/15682-3
18/25576-6
17/23416-9</t>
  </si>
  <si>
    <t>tiago.rodrigues@ufabc.edu.br</t>
  </si>
  <si>
    <t>Manutenção preventiva do citômetro de fluxo e do sistema de microscopia de fluorescência</t>
  </si>
  <si>
    <t xml:space="preserve">O estudo de organismos vivos se dá em vários níveis, variando desde aspectos macroscópicos até detalhes moleculares ou atômicos dentro de uma célula. Tais estudos visam à compreensão tanto de fenômenos biológicos relacionados ao funcionamento normal deste organismo quanto de alterações que levam a estados patológicos ou morte. Especificamente para estudos em Biologia Celular, o uso de células em cultura (in vitro) tem sido um recurso bastante utilizado desde os primórdios e tem ganhado nova atenção nos dias atuais em questões éticas para substituição total ou parcial aos experimentos envolvendo animais.
A técnica de cultivo celular se iniciou no início do século XX com a finalidade de estudar o comportamento de células animais ou vegetais fora do organismo. O cultivo celular compreende um conjunto de técnicas que permitem manter células e tecidos in vitro, conservando ao máximo suas propriedades morfológicas, funcionais e genéticas. Atualmente, esta técnica não se limita apenas a estudos na área de Biologia, mas permeia inúmeras áreas da Ciência, incluindo a Química, Física, Matemática, Nanociência, entre outras.
Várias técnicas são empregadas para o estudo de características morfológicas e funcionais de células e tecidos. Muitas dessas técnicas são espectroscópicas e envolvem transições eletrônicas. Uma transição eletrônica consiste na passagem de um elétron de um orbital molecular no estado fundamental para um orbital não ocupado de maior energia por absorção de um fóton. Assim, diz-se que a molécula está em um estado excitado. O retorno do elétron para o seu estado fundamental gera liberação de energia, que pode ser na forma de luz ou calor, sendo que a emissão de luz na forma de fluorescência se constituiu em ferramenta crucial para o avanço da Biologia Celular e todas as áreas afins. Entende-se por fluorescência a propriedade que algumas substâncias possuem de emissão de energia na forma de luz, resultante do decaimento de um estado excitado singleto, após serem excitadas com radiação de baixo comprimento de onda.
Essas substâncias capazes de emitir fluorescência decorrente de excitação são denominadas fluorocromos ou fluoróforos. Atualmente existem empresas especializadas no desenvolvimento de fluoróforos, que emitem fluorescência com alto rendimento quântico, capazes de monitorar “locais” ou funções específicas dentro de uma célula ou tecido, utilizando equipamentos específicos. Entre esses equipamentos, dois são muito utilizados na Biologia Celular para esse fim: o microscópio de fluorescência e o citômetro de fluxo.
 	O microscópio de fluorescência é uma variação do microscópio óptico no qual se detecta a emissão de fluorescência por uma amostra, sendo que a luz de excitação e de emissão são manipuladas e direcionadas por sistemas de filtros, objetivas e espelhos dicroicos para sistemas de aquisição das imagens, normalmente constituídos por câmeras CCD. Já a citometria de fluxo utiliza sistemas diversos para direcionar e posicionar células marcadas com fluoróforos, de tal forma que passem uma por vez por capilares. Nesse capilar, denominado célula de fluxo, a radiação emitida por um sistema de lasers incide sobre cada célula individualmente, fazendo com o que seja possível a detecção da emissão de fluorescência por cada célula individualmente. Esses dois sistemas são complementares e possuem alta complexidade instrumental, resultando em alto custo de aquisição. Dessa forma, uma vez adquiridos, a manutenção preventiva periódica desses equipamentos é crucial para o seu adequado funcionamento.
	A UFABC possui tais equipamentos que são disponibilizados aos seus usuários na forma de equipamentos multiusuários, com agenda pública e ampla política de acesso. O microscópio, na verdade um sistema de microscopia de fluorescência, é da marca Leica Microsystems (Alemanha), modelo AF6000, com duas câmeras CCD (DCF365FX e Andor), 5 objetivas de tamanhos e aberturas numéricas diversos, sistema de aquecimento e atmosfera de CO2. O citômetro de fluxo é da marca BD Biosciences, modelo FACS Canto II, contendo dois lasers (azul e vermelho).
	Dessa forma, esta solicitação para utilização da Reserva Técnica Institucional da FAPESP (RTI) refere-se à manutenção preventiva anual desses dois equipamentos multiusuários de grande porte, que estão sob a responsabilidade do Prof. Tiago Rodrigues. </t>
  </si>
  <si>
    <t>LS-20 - Laboratório de equipamentos multiusuários do CCNH</t>
  </si>
  <si>
    <r>
      <rPr>
        <sz val="10"/>
        <color theme="1"/>
        <rFont val="Arial"/>
      </rPr>
      <t xml:space="preserve">Alexandre Hiroaki Kihara </t>
    </r>
    <r>
      <rPr>
        <sz val="10"/>
        <color rgb="FFFF0000"/>
        <rFont val="Arial"/>
      </rPr>
      <t>(CMCC)</t>
    </r>
    <r>
      <rPr>
        <sz val="10"/>
        <color theme="1"/>
        <rFont val="Arial"/>
      </rPr>
      <t xml:space="preserve"> FAPESP 17/26439-0
Ana Carolina Santos de Souza Galvão FAPESP 14/02301-0
Anderson Orzari Ribeiro FAPESP 14/18527-8
Arnaldo Rodrigues dos Santos Jr FAPESP 15/24374-2
Eloah Rabelo Suarez FAPESP 18/17656-0
Fernando Carlos Giacomelli FAPESP 19/06634-8
Giselle Cerchiaro FAPESP 18/14152-0
Iseli Lourenço Nantes Cardoso FAPESP 17/02317-2 
Jean-Jacques Bonvent
Marcela Sorelli Carneiro Ramos FAPESP 15/19107-5
Marcella Pecora Milazzotto FAPESP 17/18384-0
Marcelo Augusto Christoffoleti FAPESP 18/07811-8
</t>
    </r>
    <r>
      <rPr>
        <sz val="10"/>
        <color rgb="FFFF0000"/>
        <rFont val="Arial"/>
      </rPr>
      <t>Tiago Rodrigues FAPESP 18/25747-5</t>
    </r>
    <r>
      <rPr>
        <sz val="10"/>
        <color theme="1"/>
        <rFont val="Arial"/>
      </rPr>
      <t xml:space="preserve">
Wendel Andrade Alves FAPESP 17/02317-2 e 14/50867-3</t>
    </r>
  </si>
  <si>
    <t>17/26439-0; 14/02301-0; 14/18527-8; 15/24374-2; 18/17656-0; 19/06634-8; 18/14152-0; 17/02317-2; 15/19107-5; 17/18384-0; 18/07811-8; 18/25747-5; 17/02317-2.</t>
  </si>
  <si>
    <t>Manutenção de equipamentos multiusuários de grande porte.</t>
  </si>
  <si>
    <t>marcia.spinace@ufabc.edu.br</t>
  </si>
  <si>
    <t>Reparo do TGA Q500 - CEM</t>
  </si>
  <si>
    <t>A demanda se refere à aquisição do forno, hangdown wire e visita para troca do forno e calibração do TGA.</t>
  </si>
  <si>
    <t>Central Multiusuários</t>
  </si>
  <si>
    <r>
      <rPr>
        <sz val="10"/>
        <color theme="1"/>
        <rFont val="Arial"/>
      </rPr>
      <t xml:space="preserve">Amedea Barozzi Seabra - Projeto FAPESP vigente
Arnaldo Rodrigues dos Santos Júnior
Daniele Ribeiro de Araújo - Projeto FAPESP vigente
Fábio Furlan Ferreira 
Jean-Jacques Bonvent
José Antonio Souza - Projeto FAPESP vigente
Karina Passalacqua Morelli Frin 
</t>
    </r>
    <r>
      <rPr>
        <sz val="10"/>
        <color rgb="FFFF0000"/>
        <rFont val="Arial"/>
      </rPr>
      <t>Márcia Aparecida  da Silva Spinacé</t>
    </r>
    <r>
      <rPr>
        <sz val="10"/>
        <color theme="1"/>
        <rFont val="Arial"/>
      </rPr>
      <t xml:space="preserve">
Wendel Andrade Alves
</t>
    </r>
  </si>
  <si>
    <t>Processos: 18/15682-3, 18/14181-0, 19/20303-4, 18/08194-2</t>
  </si>
  <si>
    <t xml:space="preserve">Foi solicitado auxilio para FAPESP na modalidade "reparo de equipamento", o qual foi denegado e foi indicado pela FAPESP que o reparo deveria ser custeado pela Reserva Técnica de projetos vigentes ou Institucional. </t>
  </si>
  <si>
    <t>thiago.branquinho@ufabc.edu.br</t>
  </si>
  <si>
    <t>Substituição do computador do Espectrômetro de Ressonância Paramagnética Eletrônica</t>
  </si>
  <si>
    <t xml:space="preserve">A técnica de ressonância paramagnética eletrônica (EPR) é uma técnica espectroscópica que detecta espécies que possuem elétrons desemparelhados. Um grande número de materiais se incluem nesta classe, tais como radicais livres, muitos íons de metais de transição, defeitos em materiais, bem como vários processos tais como fotosíntese, oxidação, catalise e reações de polimerização. O sistema da CEM-SA é bastante versátil e muito utilizado (EPR EMX 10-2,7 Plus, Bruker). No entanto, o equipamento tem um sistema de operação antigo, com software e hardware bem defasados. Inclusive o HD do computador já foi trocado e este pode deixar de funcionar a qualquer momento. De acordo com laudo da Bruker, problemas intermitentes no computador também advém do fato do sistema operacional Windows 7 não ter mais atualizações de segurança por parte do fornecedor do sistema operacional. Desta maneira, este parecer recomenda a "troca do computador de controle do equipamento".
Sendo assim, solicitamos computador e placa de rede para substituição no equipamento. 
Sobre possíveis questionamentos do uso do RTI para aquisção do computador, é válido lembrar:
i. É muito difícil (infactível) comprar computador para equipamentos de pesquisa com verba institucional UFABC, pois esta aquisição é feita via NTI, que por sua vez faz licitações por grandes lotes de equipamento.
ii. Não é possível fazer esse tipo de substituição por Reparo FAPESP, pois não é caracterizado manutenção corretiva.
iii. É possível fazer aquisição de computador de equipamentos de pesquisa com RTI FAPESP, como feito anteriormente para troca do computador do RMN.
Atenciosamente, Thiago.
  </t>
  </si>
  <si>
    <r>
      <rPr>
        <sz val="10"/>
        <color theme="1"/>
        <rFont val="Arial"/>
      </rPr>
      <t xml:space="preserve">Artur Keppler (sem projeto vigente)
Ana Champi (sem projeto vigente)
Leticie Ferreira - EMU concedido no processo 11/19924-2: atualização do PPMS para Evercool-II mais peças, USD 271,932.00 Processo: 17/20989-8 - Linha de fomento: Auxílio à Pesquisa - Programa Equipamentos Multiusuários
Marcos Avila - Fenômenos emergentes em sistemas de dimensões reduzidas -  Processo: 17/10581-1 Linha de fomento: Auxílio à Pesquisa - Temático
Wendel Alves - Interfaces em materiais: propriedades eletrônicas, magnéticas, estruturais e de transporte , Processo: 17/02317-2 - Linha de fomento: Auxílio à Pesquisa - Temático
Giselle Cerchiaro
Iseli Lourenço Nantes - Interfaces em materiais: propriedades eletrônicas, magnéticas, estruturais e de transporte Processo:        17/02317-2
Juliana dos Santos de Souza - Desenvolvimento de fotocatalisadores baseados em nanoestruturas híbridas de BiVO4/WO3, nitreto de carbono grafítico e cubanos de cobalto
Processo:        20/02886-0
Dispositivos fotoativos baseados em heterojunções de vanadato de bismuto e óxido de tungstênio sobre grafeno
Processo:        19/26010-9
Julián Munevar (sem projeto vigente)
</t>
    </r>
    <r>
      <rPr>
        <sz val="10"/>
        <color rgb="FFFF0000"/>
        <rFont val="Arial"/>
      </rPr>
      <t>Thiago Branquinho de Queiroz (sem projeto vigente)</t>
    </r>
  </si>
  <si>
    <t xml:space="preserve">1. EMU concedido no processo 11/19924-2: atualização do PPMS para Evercool-II mais peças, USD 271,932.00 Processo: 17/20989-8 - Linha de fomento: Auxílio à Pesquisa - Programa Equipamentos Multiusuários
2. Fenômenos emergentes em sistemas de dimensões reduzidas -  Processo: 17/10581-1 Linha de fomento: Auxílio à Pesquisa - Temático
3. Interfaces em materiais: propriedades eletrônicas, magnéticas, estruturais e de transporte Processo:	17/02317-2
4. Desenvolvimento de fotocatalisadores baseados em nanoestruturas híbridas de BiVO4/WO3, nitreto de carbono grafítico e cubanos de cobalto
Processo:	20/02886-0
5. Dispositivos fotoativos baseados em heterojunções de vanadato de bismuto e óxido de tungstênio sobre grafeno
Processo:	19/26010-9
</t>
  </si>
  <si>
    <t>Ofício 471/2021 - PROPES</t>
  </si>
  <si>
    <t>Sônia Malmonge / Thiago Branquinho de Queiroz (PROPES)</t>
  </si>
  <si>
    <t>sonia.malmonge@ufabc.edu.br / thiago.branquinho@ufabc.edu.br</t>
  </si>
  <si>
    <t>Hélio líquido e manutenção do equipamento de Ressonância Magnética Nuclear da CEM/ProPes.</t>
  </si>
  <si>
    <t>Central Experimental Mulusuário do campus de Santo André (CEM-SA)</t>
  </si>
  <si>
    <t>OK</t>
  </si>
  <si>
    <t>Número de docentes de outros centros</t>
  </si>
  <si>
    <t>Art 2º - I</t>
  </si>
  <si>
    <t>http://rt.ufabc.edu.br/rt/Ticket/Display.html?id=67320</t>
  </si>
  <si>
    <t>http://rt.ufabc.edu.br/rt/Ticket/Display.html?id=68380</t>
  </si>
  <si>
    <t>http://rt.ufabc.edu.br/rt/Ticket/Display.html?id=67440.</t>
  </si>
  <si>
    <t>http://rt.ufabc.edu.br/rt/Ticket/Display.html?id=68382</t>
  </si>
  <si>
    <t>http://rt.ufabc.edu.br/rt/Ticket/Display.html?id=69268</t>
  </si>
  <si>
    <t>http://rt.ufabc.edu.br/rt/Ticket/Display.html?id=69269</t>
  </si>
  <si>
    <t>O equipamento será transferido da PROGRAD para PROPES  (email do Prof Tiago Branquinho em 24.05.2021)</t>
  </si>
  <si>
    <t xml:space="preserve">Laboratório didático L605 </t>
  </si>
  <si>
    <t>III) Docentes Beneficiados em 2020</t>
  </si>
  <si>
    <t>III) Docentes Beneficiados em 2019</t>
  </si>
  <si>
    <t>http://rt.ufabc.edu.br/rt/Ticket/Display.html?id=68619</t>
  </si>
  <si>
    <t>coordenadores dos subprojetos</t>
  </si>
  <si>
    <t>docentes de outros Centros</t>
  </si>
  <si>
    <t>OBS:</t>
  </si>
  <si>
    <t>No subprojeto 6 há seis docentes beneficiados que não são da UFABC, listados no comentário.</t>
  </si>
  <si>
    <t>Projetos que originaram a RTI FAPESP 2021</t>
  </si>
  <si>
    <t>Processo</t>
  </si>
  <si>
    <t>Beneficiário</t>
  </si>
  <si>
    <t>Valor da Reserva Técnica</t>
  </si>
  <si>
    <t>2019/06634-8</t>
  </si>
  <si>
    <t>2019/11077-0</t>
  </si>
  <si>
    <t>2019/11197-6</t>
  </si>
  <si>
    <t>2019/14755-0</t>
  </si>
  <si>
    <t>2019/15628-1</t>
  </si>
  <si>
    <t>2019/20303-4</t>
  </si>
  <si>
    <t>2019/20470-8</t>
  </si>
  <si>
    <t>2019/23277-4</t>
  </si>
  <si>
    <t>2019/25982-7</t>
  </si>
  <si>
    <t>2020/02844-5</t>
  </si>
  <si>
    <t>2020/08121-5</t>
  </si>
  <si>
    <t>Auxílio Pesquisa - Regular</t>
  </si>
  <si>
    <t>Auxílio Pesquisa - Jovem Pesquisador</t>
  </si>
  <si>
    <t>Chee Sheng Fong</t>
  </si>
  <si>
    <t>Gustavo Muniz Dias</t>
  </si>
  <si>
    <t>Andre Sarto Polo</t>
  </si>
  <si>
    <t>Marcela Pecora Milazzotto</t>
  </si>
  <si>
    <t>Ives Haifig</t>
  </si>
  <si>
    <t>TOTAL</t>
  </si>
  <si>
    <t xml:space="preserve">TOTAL </t>
  </si>
  <si>
    <t>10% PROPES</t>
  </si>
  <si>
    <t>CCNH</t>
  </si>
  <si>
    <t>Art 2º - IV</t>
  </si>
  <si>
    <t>Demandante enviou normas de utilização da RTI</t>
  </si>
  <si>
    <t>Demandante não enviou documentos</t>
  </si>
  <si>
    <t>Demandante enviou despacho da FAPESP</t>
  </si>
  <si>
    <t>Valor 10% PROPES</t>
  </si>
  <si>
    <t>Valor PROPES contrapartida capelas</t>
  </si>
  <si>
    <t>Saldo para Demandas</t>
  </si>
  <si>
    <t>Valor Concedido RTI 2021</t>
  </si>
  <si>
    <t>Legenda</t>
  </si>
  <si>
    <t>Verificar observações</t>
  </si>
  <si>
    <t>Em 2020 foi apresentada a demanda "Manutenção dos sistemas de microscopia de fluorescência e citometria de fluxo multiusuários"</t>
  </si>
  <si>
    <t>O laboratório L503-3 se trata de LGP e não LMU.</t>
  </si>
  <si>
    <t>Contrapartida PROPES</t>
  </si>
  <si>
    <t xml:space="preserve">Cayo Antonio Soares de Almeida/Helvia Arandas Monteiro Giacon 
</t>
  </si>
  <si>
    <t>bioterio@ufabc.edu.br</t>
  </si>
  <si>
    <t>Biotérios</t>
  </si>
  <si>
    <t>Calibração de detectores de Amonia e Manutenção Lavadora - Biotérios</t>
  </si>
  <si>
    <t>Análise de viabilidade técnica - aguardando visita técnica da Prefeitura Universitária (31.05.2021)</t>
  </si>
  <si>
    <t>Helvia Arandas Monteiro Giacon</t>
  </si>
  <si>
    <t>helvia.silva@ufabc.edu.br</t>
  </si>
  <si>
    <t>Aquisição e instalação de (02 unidades) fechaduras biométricas para os biotérios da UFABC</t>
  </si>
  <si>
    <t>TOTAL R$ 21.862,40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</si>
</sst>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R$&quot;\ #,##0.00;[Red]\-&quot;R$&quot;\ #,##0.00"/>
    <numFmt numFmtId="44" formatCode="_-&quot;R$&quot;\ * #,##0.00_-;\-&quot;R$&quot;\ * #,##0.00_-;_-&quot;R$&quot;\ * &quot;-&quot;??_-;_-@_-"/>
    <numFmt numFmtId="43" formatCode="_-* #,##0.00_-;\-* #,##0.00_-;_-* &quot;-&quot;??_-;_-@_-"/>
    <numFmt numFmtId="164" formatCode="m/d/yyyy\ h:mm:ss"/>
    <numFmt numFmtId="165" formatCode="&quot;R$&quot;\ #,##0.00"/>
  </numFmts>
  <fonts count="19" x14ac:knownFonts="1">
    <font>
      <sz val="10"/>
      <color rgb="FF000000"/>
      <name val="Arial"/>
    </font>
    <font>
      <sz val="11"/>
      <color theme="1"/>
      <name val="Arial"/>
      <family val="2"/>
      <scheme val="minor"/>
    </font>
    <font>
      <sz val="11"/>
      <color theme="1"/>
      <name val="Arial"/>
      <family val="2"/>
      <scheme val="minor"/>
    </font>
    <font>
      <sz val="10"/>
      <color theme="1"/>
      <name val="Arial"/>
    </font>
    <font>
      <sz val="10"/>
      <name val="Arial"/>
    </font>
    <font>
      <sz val="10"/>
      <color theme="1"/>
      <name val="Arial"/>
      <family val="2"/>
    </font>
    <font>
      <sz val="10"/>
      <color rgb="FF000000"/>
      <name val="Arial"/>
      <family val="2"/>
    </font>
    <font>
      <b/>
      <sz val="10"/>
      <color rgb="FF000000"/>
      <name val="Arial"/>
      <family val="2"/>
    </font>
    <font>
      <sz val="10"/>
      <name val="Arial"/>
      <family val="2"/>
    </font>
    <font>
      <sz val="10"/>
      <color theme="5" tint="0.39997558519241921"/>
      <name val="Arial"/>
      <family val="2"/>
    </font>
    <font>
      <sz val="10"/>
      <color theme="9" tint="0.39997558519241921"/>
      <name val="Arial"/>
      <family val="2"/>
    </font>
    <font>
      <b/>
      <sz val="11"/>
      <color theme="1"/>
      <name val="Arial"/>
      <family val="2"/>
      <scheme val="minor"/>
    </font>
    <font>
      <sz val="10"/>
      <color rgb="FFFF0000"/>
      <name val="Arial"/>
    </font>
    <font>
      <b/>
      <sz val="10"/>
      <name val="Arial"/>
      <family val="2"/>
    </font>
    <font>
      <sz val="9"/>
      <color indexed="81"/>
      <name val="Tahoma"/>
      <charset val="1"/>
    </font>
    <font>
      <b/>
      <sz val="9"/>
      <color indexed="81"/>
      <name val="Tahoma"/>
      <charset val="1"/>
    </font>
    <font>
      <u/>
      <sz val="10"/>
      <color theme="10"/>
      <name val="Arial"/>
    </font>
    <font>
      <sz val="14"/>
      <color rgb="FF000000"/>
      <name val="Arial"/>
      <family val="2"/>
    </font>
    <font>
      <sz val="10"/>
      <color rgb="FF000000"/>
      <name val="Arial"/>
    </font>
  </fonts>
  <fills count="15">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theme="1"/>
      </left>
      <right style="medium">
        <color theme="1"/>
      </right>
      <top style="medium">
        <color theme="1"/>
      </top>
      <bottom style="medium">
        <color theme="1"/>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0" fontId="2" fillId="0" borderId="0"/>
    <xf numFmtId="0" fontId="16" fillId="0" borderId="0" applyNumberFormat="0" applyFill="0" applyBorder="0" applyAlignment="0" applyProtection="0"/>
    <xf numFmtId="43" fontId="18" fillId="0" borderId="0" applyFont="0" applyFill="0" applyBorder="0" applyAlignment="0" applyProtection="0"/>
  </cellStyleXfs>
  <cellXfs count="141">
    <xf numFmtId="0" fontId="0" fillId="0" borderId="0" xfId="0" applyFont="1" applyAlignment="1"/>
    <xf numFmtId="0" fontId="0" fillId="0" borderId="1" xfId="0" applyFont="1" applyBorder="1" applyAlignment="1"/>
    <xf numFmtId="0" fontId="3" fillId="2" borderId="1" xfId="0" applyFont="1" applyFill="1" applyBorder="1" applyAlignment="1">
      <alignment horizontal="center"/>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0" fillId="2" borderId="5" xfId="0" applyFont="1" applyFill="1" applyBorder="1" applyAlignment="1"/>
    <xf numFmtId="0" fontId="0" fillId="2" borderId="1" xfId="0" applyFont="1" applyFill="1" applyBorder="1" applyAlignment="1"/>
    <xf numFmtId="0" fontId="0" fillId="2" borderId="4" xfId="0" applyFont="1" applyFill="1" applyBorder="1" applyAlignment="1"/>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3" borderId="5" xfId="0" applyFont="1" applyFill="1" applyBorder="1" applyAlignment="1">
      <alignment horizontal="center" vertical="center" wrapText="1"/>
    </xf>
    <xf numFmtId="0" fontId="3" fillId="3" borderId="1" xfId="0" applyFont="1" applyFill="1" applyBorder="1" applyAlignment="1">
      <alignment horizontal="center"/>
    </xf>
    <xf numFmtId="0" fontId="3" fillId="3" borderId="1" xfId="0" applyFont="1" applyFill="1" applyBorder="1" applyAlignment="1">
      <alignment horizontal="center" vertical="center" wrapText="1"/>
    </xf>
    <xf numFmtId="0" fontId="3" fillId="3" borderId="4" xfId="0" applyFont="1" applyFill="1" applyBorder="1" applyAlignment="1">
      <alignment horizontal="center"/>
    </xf>
    <xf numFmtId="0" fontId="3" fillId="3" borderId="5" xfId="0" applyFont="1" applyFill="1" applyBorder="1" applyAlignment="1">
      <alignment horizontal="center"/>
    </xf>
    <xf numFmtId="0" fontId="4" fillId="3" borderId="5" xfId="0" applyFont="1" applyFill="1" applyBorder="1" applyAlignment="1">
      <alignment horizontal="center"/>
    </xf>
    <xf numFmtId="0" fontId="3" fillId="4" borderId="1" xfId="0" applyFont="1" applyFill="1" applyBorder="1" applyAlignment="1">
      <alignment horizontal="center"/>
    </xf>
    <xf numFmtId="0" fontId="3" fillId="4" borderId="1"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0" fillId="4" borderId="1" xfId="0" applyFont="1" applyFill="1" applyBorder="1" applyAlignment="1"/>
    <xf numFmtId="0" fontId="0" fillId="4" borderId="4" xfId="0" applyFont="1" applyFill="1" applyBorder="1" applyAlignment="1"/>
    <xf numFmtId="0" fontId="4" fillId="4" borderId="1" xfId="0" applyFont="1" applyFill="1" applyBorder="1" applyAlignment="1">
      <alignment horizontal="center"/>
    </xf>
    <xf numFmtId="0" fontId="3" fillId="2" borderId="2" xfId="0" applyFont="1" applyFill="1" applyBorder="1" applyAlignment="1">
      <alignment horizontal="center" vertical="center" wrapText="1"/>
    </xf>
    <xf numFmtId="0" fontId="3" fillId="7" borderId="1" xfId="0" applyFont="1" applyFill="1" applyBorder="1" applyAlignment="1">
      <alignment horizontal="center"/>
    </xf>
    <xf numFmtId="0" fontId="4" fillId="7" borderId="1" xfId="0" applyFont="1" applyFill="1" applyBorder="1" applyAlignment="1">
      <alignment horizontal="center"/>
    </xf>
    <xf numFmtId="0" fontId="3" fillId="7" borderId="4" xfId="0" applyFont="1" applyFill="1" applyBorder="1" applyAlignment="1">
      <alignment horizontal="center"/>
    </xf>
    <xf numFmtId="0" fontId="6" fillId="0" borderId="1" xfId="0" applyFont="1" applyBorder="1" applyAlignment="1"/>
    <xf numFmtId="0" fontId="0" fillId="2" borderId="5" xfId="0" applyFont="1" applyFill="1" applyBorder="1" applyAlignment="1">
      <alignment horizontal="center"/>
    </xf>
    <xf numFmtId="0" fontId="6" fillId="5" borderId="5" xfId="0" applyFont="1" applyFill="1" applyBorder="1" applyAlignment="1">
      <alignment horizontal="center"/>
    </xf>
    <xf numFmtId="0" fontId="5" fillId="5" borderId="5" xfId="0" applyFont="1" applyFill="1" applyBorder="1" applyAlignment="1">
      <alignment horizontal="center"/>
    </xf>
    <xf numFmtId="0" fontId="8" fillId="5" borderId="5" xfId="0" applyFont="1" applyFill="1" applyBorder="1" applyAlignment="1">
      <alignment horizontal="center"/>
    </xf>
    <xf numFmtId="0" fontId="0" fillId="3" borderId="5" xfId="0" applyFont="1" applyFill="1" applyBorder="1" applyAlignment="1">
      <alignment horizontal="center"/>
    </xf>
    <xf numFmtId="0" fontId="6" fillId="5" borderId="6" xfId="0" applyFont="1" applyFill="1" applyBorder="1" applyAlignment="1">
      <alignment horizontal="center"/>
    </xf>
    <xf numFmtId="0" fontId="3" fillId="4" borderId="4" xfId="0" applyFont="1" applyFill="1" applyBorder="1" applyAlignment="1">
      <alignment horizontal="center" vertical="center" textRotation="90" wrapText="1"/>
    </xf>
    <xf numFmtId="0" fontId="5" fillId="4" borderId="1" xfId="0" applyFont="1" applyFill="1" applyBorder="1" applyAlignment="1">
      <alignment horizontal="center" vertical="center" textRotation="90" wrapText="1"/>
    </xf>
    <xf numFmtId="0" fontId="5" fillId="2" borderId="4" xfId="0" applyFont="1" applyFill="1" applyBorder="1" applyAlignment="1">
      <alignment horizontal="center" vertical="center" textRotation="90" wrapText="1"/>
    </xf>
    <xf numFmtId="0" fontId="5" fillId="2" borderId="1" xfId="0" applyFont="1" applyFill="1" applyBorder="1" applyAlignment="1">
      <alignment horizontal="center" vertical="center" textRotation="90" wrapText="1"/>
    </xf>
    <xf numFmtId="0" fontId="5" fillId="3" borderId="5" xfId="0" applyFont="1" applyFill="1" applyBorder="1" applyAlignment="1">
      <alignment horizontal="center" vertical="center" textRotation="90" wrapText="1"/>
    </xf>
    <xf numFmtId="0" fontId="5" fillId="3" borderId="6" xfId="0" applyFont="1" applyFill="1" applyBorder="1" applyAlignment="1">
      <alignment horizontal="center" vertical="center" textRotation="90" wrapText="1"/>
    </xf>
    <xf numFmtId="0" fontId="0" fillId="3" borderId="1" xfId="0" applyFont="1" applyFill="1" applyBorder="1" applyAlignment="1">
      <alignment horizontal="center"/>
    </xf>
    <xf numFmtId="0" fontId="0" fillId="3" borderId="4" xfId="0" applyFont="1" applyFill="1" applyBorder="1" applyAlignment="1">
      <alignment horizontal="center"/>
    </xf>
    <xf numFmtId="0" fontId="6" fillId="3" borderId="1" xfId="0" applyFont="1" applyFill="1" applyBorder="1" applyAlignment="1">
      <alignment horizontal="center"/>
    </xf>
    <xf numFmtId="0" fontId="6" fillId="6" borderId="1" xfId="0" applyFont="1" applyFill="1" applyBorder="1" applyAlignment="1">
      <alignment horizontal="center"/>
    </xf>
    <xf numFmtId="0" fontId="9" fillId="8" borderId="5" xfId="0" applyFont="1" applyFill="1" applyBorder="1" applyAlignment="1">
      <alignment horizontal="center"/>
    </xf>
    <xf numFmtId="0" fontId="9" fillId="8" borderId="1" xfId="0" applyFont="1" applyFill="1" applyBorder="1" applyAlignment="1"/>
    <xf numFmtId="0" fontId="9" fillId="8" borderId="4" xfId="0" applyFont="1" applyFill="1" applyBorder="1" applyAlignment="1"/>
    <xf numFmtId="0" fontId="10" fillId="9" borderId="5" xfId="0" applyFont="1" applyFill="1" applyBorder="1" applyAlignment="1">
      <alignment horizontal="center"/>
    </xf>
    <xf numFmtId="0" fontId="10" fillId="9" borderId="1" xfId="0" applyFont="1" applyFill="1" applyBorder="1" applyAlignment="1">
      <alignment horizontal="center"/>
    </xf>
    <xf numFmtId="0" fontId="10" fillId="9" borderId="4" xfId="0" applyFont="1" applyFill="1" applyBorder="1" applyAlignment="1">
      <alignment horizontal="center"/>
    </xf>
    <xf numFmtId="0" fontId="6" fillId="6" borderId="3" xfId="0" applyFont="1" applyFill="1" applyBorder="1" applyAlignment="1">
      <alignment horizontal="center"/>
    </xf>
    <xf numFmtId="0" fontId="0" fillId="0" borderId="7" xfId="0" applyFont="1" applyBorder="1" applyAlignment="1"/>
    <xf numFmtId="0" fontId="6" fillId="6" borderId="4" xfId="0" applyFont="1" applyFill="1" applyBorder="1" applyAlignment="1">
      <alignment horizontal="center"/>
    </xf>
    <xf numFmtId="0" fontId="2" fillId="0" borderId="0" xfId="1"/>
    <xf numFmtId="0" fontId="11" fillId="0" borderId="0" xfId="1" applyFont="1"/>
    <xf numFmtId="0" fontId="2" fillId="0" borderId="1" xfId="1" applyFill="1" applyBorder="1" applyAlignment="1">
      <alignment horizontal="center"/>
    </xf>
    <xf numFmtId="14" fontId="2" fillId="0" borderId="1" xfId="1" applyNumberFormat="1" applyFill="1" applyBorder="1"/>
    <xf numFmtId="0" fontId="2" fillId="0" borderId="1" xfId="1" applyFill="1" applyBorder="1"/>
    <xf numFmtId="0" fontId="5" fillId="11" borderId="1" xfId="1" applyFont="1" applyFill="1" applyBorder="1" applyAlignment="1">
      <alignment horizontal="center" vertical="center" textRotation="90" wrapText="1"/>
    </xf>
    <xf numFmtId="0" fontId="5" fillId="11" borderId="1" xfId="1" applyFont="1" applyFill="1" applyBorder="1" applyAlignment="1">
      <alignment horizontal="center" vertical="center" wrapText="1"/>
    </xf>
    <xf numFmtId="0" fontId="5" fillId="11" borderId="1" xfId="1" applyFont="1" applyFill="1" applyBorder="1" applyAlignment="1">
      <alignment horizontal="center"/>
    </xf>
    <xf numFmtId="0" fontId="6" fillId="0" borderId="0" xfId="0" applyFont="1" applyAlignment="1"/>
    <xf numFmtId="0" fontId="8" fillId="0" borderId="0" xfId="0" applyFont="1" applyFill="1" applyAlignment="1"/>
    <xf numFmtId="0" fontId="8" fillId="0" borderId="0" xfId="0" applyFont="1" applyFill="1" applyAlignment="1">
      <alignment horizontal="center"/>
    </xf>
    <xf numFmtId="0" fontId="0" fillId="10" borderId="1" xfId="0" applyFont="1" applyFill="1" applyBorder="1" applyAlignment="1"/>
    <xf numFmtId="0" fontId="0" fillId="10" borderId="0" xfId="0" applyFont="1" applyFill="1" applyAlignment="1"/>
    <xf numFmtId="0" fontId="8" fillId="12" borderId="1" xfId="0" applyFont="1" applyFill="1" applyBorder="1" applyAlignment="1">
      <alignment horizontal="center"/>
    </xf>
    <xf numFmtId="0" fontId="16" fillId="12" borderId="1" xfId="2" applyFill="1" applyBorder="1" applyAlignment="1"/>
    <xf numFmtId="0" fontId="8" fillId="12" borderId="1" xfId="0" applyFont="1" applyFill="1" applyBorder="1" applyAlignment="1"/>
    <xf numFmtId="0" fontId="0" fillId="12" borderId="1" xfId="0" applyFont="1" applyFill="1" applyBorder="1" applyAlignment="1"/>
    <xf numFmtId="0" fontId="8" fillId="10" borderId="1" xfId="0" applyFont="1" applyFill="1" applyBorder="1" applyAlignment="1"/>
    <xf numFmtId="0" fontId="6" fillId="12" borderId="1" xfId="0" applyFont="1" applyFill="1" applyBorder="1" applyAlignment="1"/>
    <xf numFmtId="0" fontId="0" fillId="2" borderId="6" xfId="0" applyFont="1" applyFill="1" applyBorder="1" applyAlignment="1"/>
    <xf numFmtId="0" fontId="0" fillId="0" borderId="3" xfId="0" applyFont="1" applyBorder="1" applyAlignment="1"/>
    <xf numFmtId="0" fontId="0" fillId="4" borderId="5" xfId="0" applyFont="1" applyFill="1" applyBorder="1" applyAlignment="1"/>
    <xf numFmtId="0" fontId="3" fillId="7" borderId="8" xfId="0" applyFont="1" applyFill="1" applyBorder="1" applyAlignment="1">
      <alignment horizontal="center"/>
    </xf>
    <xf numFmtId="0" fontId="0" fillId="4" borderId="10" xfId="0" applyFont="1" applyFill="1" applyBorder="1" applyAlignment="1"/>
    <xf numFmtId="0" fontId="3" fillId="7" borderId="11" xfId="0" applyFont="1" applyFill="1" applyBorder="1" applyAlignment="1">
      <alignment horizontal="center"/>
    </xf>
    <xf numFmtId="0" fontId="3" fillId="7" borderId="3" xfId="0" applyFont="1" applyFill="1" applyBorder="1" applyAlignment="1">
      <alignment horizontal="center"/>
    </xf>
    <xf numFmtId="0" fontId="3" fillId="7" borderId="12" xfId="0" applyFont="1" applyFill="1" applyBorder="1" applyAlignment="1">
      <alignment horizontal="center"/>
    </xf>
    <xf numFmtId="0" fontId="0" fillId="4" borderId="8" xfId="0" applyFont="1" applyFill="1" applyBorder="1" applyAlignment="1"/>
    <xf numFmtId="0" fontId="0" fillId="4" borderId="3" xfId="0" applyFont="1" applyFill="1" applyBorder="1" applyAlignment="1"/>
    <xf numFmtId="0" fontId="9" fillId="8" borderId="9" xfId="0" applyFont="1" applyFill="1" applyBorder="1" applyAlignment="1">
      <alignment horizontal="center"/>
    </xf>
    <xf numFmtId="0" fontId="3" fillId="2" borderId="13" xfId="0" applyFont="1" applyFill="1" applyBorder="1" applyAlignment="1">
      <alignment horizontal="center"/>
    </xf>
    <xf numFmtId="0" fontId="6" fillId="5" borderId="12" xfId="0" applyFont="1" applyFill="1" applyBorder="1" applyAlignment="1">
      <alignment horizontal="center"/>
    </xf>
    <xf numFmtId="0" fontId="3" fillId="3" borderId="14" xfId="0" applyFont="1" applyFill="1" applyBorder="1" applyAlignment="1">
      <alignment horizontal="center"/>
    </xf>
    <xf numFmtId="0" fontId="10" fillId="9" borderId="8" xfId="0" applyFont="1" applyFill="1" applyBorder="1" applyAlignment="1">
      <alignment horizontal="center"/>
    </xf>
    <xf numFmtId="0" fontId="6" fillId="6" borderId="12" xfId="0" applyFont="1" applyFill="1" applyBorder="1" applyAlignment="1">
      <alignment horizontal="center"/>
    </xf>
    <xf numFmtId="0" fontId="17" fillId="0" borderId="0" xfId="0" applyFont="1" applyAlignment="1"/>
    <xf numFmtId="44" fontId="0" fillId="0" borderId="1" xfId="0" applyNumberFormat="1" applyFont="1" applyBorder="1" applyAlignment="1"/>
    <xf numFmtId="165" fontId="0" fillId="0" borderId="1" xfId="0" applyNumberFormat="1" applyFont="1" applyBorder="1" applyAlignment="1"/>
    <xf numFmtId="0" fontId="0" fillId="10" borderId="11" xfId="0" applyFont="1" applyFill="1" applyBorder="1" applyAlignment="1"/>
    <xf numFmtId="43" fontId="8" fillId="0" borderId="0" xfId="3" applyFont="1" applyFill="1" applyAlignment="1"/>
    <xf numFmtId="0" fontId="6" fillId="12" borderId="1" xfId="0" applyFont="1" applyFill="1" applyBorder="1" applyAlignment="1">
      <alignment wrapText="1"/>
    </xf>
    <xf numFmtId="0" fontId="16" fillId="10" borderId="1" xfId="2" applyFill="1" applyBorder="1" applyAlignment="1"/>
    <xf numFmtId="0" fontId="8" fillId="12" borderId="1" xfId="0" applyFont="1" applyFill="1" applyBorder="1" applyAlignment="1">
      <alignment horizontal="center" vertical="distributed"/>
    </xf>
    <xf numFmtId="0" fontId="0" fillId="13" borderId="1" xfId="0" applyFont="1" applyFill="1" applyBorder="1" applyAlignment="1"/>
    <xf numFmtId="165" fontId="0" fillId="13" borderId="1" xfId="0" applyNumberFormat="1" applyFont="1" applyFill="1" applyBorder="1" applyAlignment="1"/>
    <xf numFmtId="43" fontId="8" fillId="14" borderId="1" xfId="3" applyFont="1" applyFill="1" applyBorder="1" applyAlignment="1"/>
    <xf numFmtId="43" fontId="8" fillId="14" borderId="1" xfId="3" applyFont="1" applyFill="1" applyBorder="1" applyAlignment="1">
      <alignment horizontal="center"/>
    </xf>
    <xf numFmtId="0" fontId="8" fillId="14" borderId="1" xfId="0" applyFont="1" applyFill="1" applyBorder="1" applyAlignment="1">
      <alignment horizontal="left" vertical="distributed"/>
    </xf>
    <xf numFmtId="165" fontId="0" fillId="14" borderId="1" xfId="0" applyNumberFormat="1" applyFont="1" applyFill="1" applyBorder="1" applyAlignment="1"/>
    <xf numFmtId="0" fontId="7" fillId="0" borderId="1" xfId="0" applyFont="1" applyBorder="1" applyAlignment="1"/>
    <xf numFmtId="165" fontId="7" fillId="0" borderId="1" xfId="0" applyNumberFormat="1" applyFont="1" applyBorder="1" applyAlignment="1"/>
    <xf numFmtId="0" fontId="8" fillId="14" borderId="1" xfId="0" applyFont="1" applyFill="1" applyBorder="1" applyAlignment="1">
      <alignment horizontal="center"/>
    </xf>
    <xf numFmtId="0" fontId="8" fillId="14" borderId="1" xfId="0" applyFont="1" applyFill="1" applyBorder="1" applyAlignment="1"/>
    <xf numFmtId="165" fontId="8" fillId="14" borderId="1" xfId="0" applyNumberFormat="1" applyFont="1" applyFill="1" applyBorder="1" applyAlignment="1"/>
    <xf numFmtId="0" fontId="5" fillId="0" borderId="1" xfId="0" applyFont="1" applyBorder="1"/>
    <xf numFmtId="0" fontId="8" fillId="0" borderId="1" xfId="0" applyFont="1" applyBorder="1" applyAlignment="1"/>
    <xf numFmtId="0" fontId="5" fillId="0" borderId="1" xfId="0" applyFont="1" applyBorder="1" applyAlignment="1"/>
    <xf numFmtId="0" fontId="8" fillId="12" borderId="1" xfId="0" applyFont="1" applyFill="1" applyBorder="1" applyAlignment="1">
      <alignment horizontal="center" vertical="center" wrapText="1"/>
    </xf>
    <xf numFmtId="0" fontId="8" fillId="12" borderId="1" xfId="0" applyFont="1" applyFill="1" applyBorder="1" applyAlignment="1">
      <alignment horizontal="justify" vertical="center" wrapText="1"/>
    </xf>
    <xf numFmtId="0" fontId="6" fillId="0" borderId="1" xfId="0" applyFont="1" applyBorder="1" applyAlignment="1">
      <alignment horizontal="center"/>
    </xf>
    <xf numFmtId="164" fontId="3" fillId="0" borderId="1" xfId="0" applyNumberFormat="1" applyFont="1" applyBorder="1" applyAlignment="1"/>
    <xf numFmtId="0" fontId="3" fillId="0" borderId="1" xfId="0" applyFont="1" applyBorder="1" applyAlignment="1"/>
    <xf numFmtId="0" fontId="12" fillId="0" borderId="1" xfId="0" applyFont="1" applyBorder="1" applyAlignment="1"/>
    <xf numFmtId="0" fontId="4" fillId="0" borderId="1" xfId="0" applyFont="1" applyBorder="1" applyAlignment="1"/>
    <xf numFmtId="165" fontId="4" fillId="0" borderId="1" xfId="0" applyNumberFormat="1" applyFont="1" applyBorder="1" applyAlignment="1"/>
    <xf numFmtId="0" fontId="5" fillId="10" borderId="1" xfId="0" applyFont="1" applyFill="1" applyBorder="1" applyAlignment="1"/>
    <xf numFmtId="165" fontId="3" fillId="0" borderId="1" xfId="0" applyNumberFormat="1" applyFont="1" applyBorder="1" applyAlignment="1"/>
    <xf numFmtId="0" fontId="3" fillId="0" borderId="1" xfId="0" quotePrefix="1" applyFont="1" applyBorder="1" applyAlignment="1"/>
    <xf numFmtId="0" fontId="3" fillId="10" borderId="1" xfId="0" applyFont="1" applyFill="1" applyBorder="1" applyAlignment="1"/>
    <xf numFmtId="0" fontId="8" fillId="13" borderId="1" xfId="0" applyFont="1" applyFill="1" applyBorder="1" applyAlignment="1">
      <alignment horizontal="center"/>
    </xf>
    <xf numFmtId="0" fontId="8" fillId="13" borderId="1" xfId="0" applyFont="1" applyFill="1" applyBorder="1" applyAlignment="1"/>
    <xf numFmtId="0" fontId="8" fillId="13" borderId="1" xfId="0" applyFont="1" applyFill="1" applyBorder="1" applyAlignment="1">
      <alignment vertical="center" wrapText="1"/>
    </xf>
    <xf numFmtId="8" fontId="8" fillId="13" borderId="1" xfId="0" applyNumberFormat="1" applyFont="1" applyFill="1" applyBorder="1" applyAlignment="1"/>
    <xf numFmtId="0" fontId="1" fillId="0" borderId="1" xfId="1" applyFont="1" applyFill="1" applyBorder="1" applyAlignment="1">
      <alignment horizontal="center"/>
    </xf>
    <xf numFmtId="0" fontId="6" fillId="0" borderId="15" xfId="0" applyFont="1" applyFill="1" applyBorder="1" applyAlignment="1"/>
    <xf numFmtId="0" fontId="13" fillId="12" borderId="1" xfId="0" applyFont="1" applyFill="1" applyBorder="1" applyAlignment="1">
      <alignment horizontal="center" vertical="center" textRotation="90"/>
    </xf>
    <xf numFmtId="0" fontId="7" fillId="0" borderId="1" xfId="0" applyFont="1" applyBorder="1" applyAlignment="1">
      <alignment horizontal="center" vertical="center" textRotation="90"/>
    </xf>
    <xf numFmtId="0" fontId="6" fillId="0" borderId="1" xfId="0" applyFont="1" applyBorder="1" applyAlignment="1">
      <alignment horizontal="center" vertical="center"/>
    </xf>
    <xf numFmtId="0" fontId="7" fillId="4" borderId="1" xfId="0" applyFont="1" applyFill="1" applyBorder="1" applyAlignment="1">
      <alignment horizontal="center"/>
    </xf>
    <xf numFmtId="0" fontId="7" fillId="4" borderId="4" xfId="0" applyFont="1" applyFill="1" applyBorder="1" applyAlignment="1">
      <alignment horizontal="center"/>
    </xf>
    <xf numFmtId="0" fontId="7" fillId="2" borderId="2" xfId="0" applyFont="1" applyFill="1" applyBorder="1" applyAlignment="1">
      <alignment horizontal="center"/>
    </xf>
    <xf numFmtId="0" fontId="7" fillId="2" borderId="1" xfId="0" applyFont="1" applyFill="1" applyBorder="1" applyAlignment="1">
      <alignment horizontal="center"/>
    </xf>
    <xf numFmtId="0" fontId="7" fillId="2" borderId="4" xfId="0" applyFont="1" applyFill="1" applyBorder="1" applyAlignment="1">
      <alignment horizontal="center"/>
    </xf>
    <xf numFmtId="0" fontId="7" fillId="3" borderId="2" xfId="0" applyFont="1" applyFill="1" applyBorder="1" applyAlignment="1">
      <alignment horizontal="center"/>
    </xf>
    <xf numFmtId="0" fontId="7" fillId="3" borderId="1" xfId="0" applyFont="1" applyFill="1" applyBorder="1" applyAlignment="1">
      <alignment horizontal="center"/>
    </xf>
    <xf numFmtId="0" fontId="7" fillId="3" borderId="4" xfId="0" applyFont="1" applyFill="1" applyBorder="1" applyAlignment="1">
      <alignment horizontal="center"/>
    </xf>
    <xf numFmtId="0" fontId="7" fillId="11" borderId="1" xfId="1" applyFont="1" applyFill="1" applyBorder="1" applyAlignment="1">
      <alignment horizontal="center"/>
    </xf>
    <xf numFmtId="0" fontId="2" fillId="11" borderId="1" xfId="1" applyFill="1" applyBorder="1" applyAlignment="1">
      <alignment horizontal="center" vertical="center"/>
    </xf>
    <xf numFmtId="0" fontId="6" fillId="0" borderId="1" xfId="0" applyFont="1" applyBorder="1" applyAlignment="1">
      <alignment horizontal="right"/>
    </xf>
  </cellXfs>
  <cellStyles count="4">
    <cellStyle name="Hiperlink" xfId="2" builtinId="8"/>
    <cellStyle name="Normal" xfId="0" builtinId="0"/>
    <cellStyle name="Normal 2" xfId="1"/>
    <cellStyle name="Vírgula"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bioterio@ufabc.edu.br" TargetMode="External"/><Relationship Id="rId7" Type="http://schemas.openxmlformats.org/officeDocument/2006/relationships/comments" Target="../comments1.xml"/><Relationship Id="rId2" Type="http://schemas.openxmlformats.org/officeDocument/2006/relationships/hyperlink" Target="http://rt.ufabc.edu.br/rt/Ticket/Display.html?id=68619" TargetMode="External"/><Relationship Id="rId1" Type="http://schemas.openxmlformats.org/officeDocument/2006/relationships/hyperlink" Target="http://rt.ufabc.edu.br/rt/Ticket/Display.html?id=68382"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rt.ufabc.edu.br/rt/Ticket/Display.html?id=69269"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H26"/>
  <sheetViews>
    <sheetView tabSelected="1" zoomScaleNormal="100" workbookViewId="0">
      <pane ySplit="1" topLeftCell="A2" activePane="bottomLeft" state="frozen"/>
      <selection pane="bottomLeft" sqref="A1:A17"/>
    </sheetView>
  </sheetViews>
  <sheetFormatPr defaultColWidth="14.42578125" defaultRowHeight="15.75" customHeight="1" x14ac:dyDescent="0.2"/>
  <cols>
    <col min="1" max="1" width="5.28515625" customWidth="1"/>
    <col min="2" max="2" width="7.28515625" customWidth="1"/>
    <col min="3" max="3" width="23.85546875" bestFit="1" customWidth="1"/>
    <col min="4" max="6" width="21.5703125" customWidth="1"/>
    <col min="7" max="7" width="71.7109375" customWidth="1"/>
    <col min="8" max="9" width="21.5703125" customWidth="1"/>
    <col min="10" max="10" width="45.28515625" customWidth="1"/>
    <col min="11" max="20" width="21.5703125" customWidth="1"/>
    <col min="21" max="21" width="44.42578125" customWidth="1"/>
    <col min="22" max="22" width="8.5703125" style="61" customWidth="1"/>
    <col min="23" max="23" width="11.140625" style="62" customWidth="1"/>
    <col min="24" max="24" width="46.28515625" style="61" bestFit="1" customWidth="1"/>
    <col min="25" max="29" width="21.5703125" style="61" customWidth="1"/>
    <col min="30" max="30" width="24" style="61" customWidth="1"/>
    <col min="31" max="31" width="20.85546875" style="61" customWidth="1"/>
    <col min="32" max="32" width="20.5703125" style="61" customWidth="1"/>
    <col min="33" max="33" width="33.28515625" style="61" bestFit="1" customWidth="1"/>
    <col min="34" max="34" width="95.5703125" bestFit="1" customWidth="1"/>
  </cols>
  <sheetData>
    <row r="1" spans="1:34" s="60" customFormat="1" ht="52.5" customHeight="1" x14ac:dyDescent="0.2">
      <c r="A1" s="128" t="s">
        <v>187</v>
      </c>
      <c r="B1" s="26" t="s">
        <v>158</v>
      </c>
      <c r="C1" s="106" t="s">
        <v>159</v>
      </c>
      <c r="D1" s="107" t="s">
        <v>160</v>
      </c>
      <c r="E1" s="106" t="s">
        <v>161</v>
      </c>
      <c r="F1" s="106" t="s">
        <v>162</v>
      </c>
      <c r="G1" s="106" t="s">
        <v>163</v>
      </c>
      <c r="H1" s="106" t="s">
        <v>164</v>
      </c>
      <c r="I1" s="106" t="s">
        <v>165</v>
      </c>
      <c r="J1" s="106" t="s">
        <v>166</v>
      </c>
      <c r="K1" s="106" t="s">
        <v>167</v>
      </c>
      <c r="L1" s="107" t="s">
        <v>168</v>
      </c>
      <c r="M1" s="106" t="s">
        <v>169</v>
      </c>
      <c r="N1" s="106" t="s">
        <v>170</v>
      </c>
      <c r="O1" s="106" t="s">
        <v>171</v>
      </c>
      <c r="P1" s="106" t="s">
        <v>172</v>
      </c>
      <c r="Q1" s="106" t="s">
        <v>173</v>
      </c>
      <c r="R1" s="106" t="s">
        <v>174</v>
      </c>
      <c r="S1" s="106" t="s">
        <v>175</v>
      </c>
      <c r="T1" s="108" t="s">
        <v>176</v>
      </c>
      <c r="U1" s="108" t="s">
        <v>177</v>
      </c>
      <c r="V1" s="127" t="s">
        <v>199</v>
      </c>
      <c r="W1" s="109" t="s">
        <v>178</v>
      </c>
      <c r="X1" s="109" t="s">
        <v>179</v>
      </c>
      <c r="Y1" s="110" t="s">
        <v>180</v>
      </c>
      <c r="Z1" s="110" t="s">
        <v>181</v>
      </c>
      <c r="AA1" s="110" t="s">
        <v>287</v>
      </c>
      <c r="AB1" s="110" t="s">
        <v>297</v>
      </c>
      <c r="AC1" s="110" t="s">
        <v>298</v>
      </c>
      <c r="AD1" s="110" t="s">
        <v>182</v>
      </c>
      <c r="AE1" s="110" t="s">
        <v>183</v>
      </c>
      <c r="AF1" s="110" t="s">
        <v>184</v>
      </c>
      <c r="AG1" s="110" t="s">
        <v>185</v>
      </c>
      <c r="AH1" s="110" t="s">
        <v>186</v>
      </c>
    </row>
    <row r="2" spans="1:34" ht="12.75" customHeight="1" x14ac:dyDescent="0.2">
      <c r="A2" s="128"/>
      <c r="B2" s="111">
        <v>1</v>
      </c>
      <c r="C2" s="112">
        <v>44271.419762662037</v>
      </c>
      <c r="D2" s="113" t="s">
        <v>188</v>
      </c>
      <c r="E2" s="113" t="s">
        <v>0</v>
      </c>
      <c r="F2" s="113" t="s">
        <v>189</v>
      </c>
      <c r="G2" s="113" t="s">
        <v>190</v>
      </c>
      <c r="H2" s="113" t="s">
        <v>191</v>
      </c>
      <c r="I2" s="113" t="s">
        <v>192</v>
      </c>
      <c r="J2" s="113" t="s">
        <v>193</v>
      </c>
      <c r="K2" s="114">
        <v>17</v>
      </c>
      <c r="L2" s="115" t="s">
        <v>194</v>
      </c>
      <c r="M2" s="113" t="s">
        <v>195</v>
      </c>
      <c r="N2" s="113" t="s">
        <v>196</v>
      </c>
      <c r="O2" s="116">
        <v>12450</v>
      </c>
      <c r="P2" s="113" t="s">
        <v>196</v>
      </c>
      <c r="Q2" s="1"/>
      <c r="R2" s="113" t="s">
        <v>197</v>
      </c>
      <c r="S2" s="113" t="s">
        <v>198</v>
      </c>
      <c r="T2" s="1"/>
      <c r="U2" s="1"/>
      <c r="V2" s="127"/>
      <c r="W2" s="65" t="s">
        <v>286</v>
      </c>
      <c r="X2" s="66" t="s">
        <v>289</v>
      </c>
      <c r="Y2" s="65"/>
      <c r="Z2" s="65">
        <v>18</v>
      </c>
      <c r="AA2" s="65"/>
      <c r="AB2" s="65">
        <v>14</v>
      </c>
      <c r="AC2" s="65">
        <v>12</v>
      </c>
      <c r="AD2" s="65">
        <v>14</v>
      </c>
      <c r="AE2" s="65">
        <v>3</v>
      </c>
      <c r="AF2" s="65">
        <v>7</v>
      </c>
      <c r="AG2" s="67" t="s">
        <v>288</v>
      </c>
      <c r="AH2" s="68"/>
    </row>
    <row r="3" spans="1:34" ht="25.5" x14ac:dyDescent="0.2">
      <c r="A3" s="128"/>
      <c r="B3" s="111">
        <v>2</v>
      </c>
      <c r="C3" s="112">
        <v>44272.469276238422</v>
      </c>
      <c r="D3" s="113" t="s">
        <v>188</v>
      </c>
      <c r="E3" s="113" t="s">
        <v>1</v>
      </c>
      <c r="F3" s="113" t="s">
        <v>200</v>
      </c>
      <c r="G3" s="113" t="s">
        <v>201</v>
      </c>
      <c r="H3" s="113" t="s">
        <v>202</v>
      </c>
      <c r="I3" s="113" t="s">
        <v>203</v>
      </c>
      <c r="J3" s="117" t="s">
        <v>296</v>
      </c>
      <c r="K3" s="113">
        <v>16</v>
      </c>
      <c r="L3" s="113" t="s">
        <v>204</v>
      </c>
      <c r="M3" s="113" t="s">
        <v>205</v>
      </c>
      <c r="N3" s="113" t="s">
        <v>206</v>
      </c>
      <c r="O3" s="118">
        <v>33834.18</v>
      </c>
      <c r="P3" s="113" t="s">
        <v>206</v>
      </c>
      <c r="Q3" s="113" t="s">
        <v>207</v>
      </c>
      <c r="R3" s="113" t="s">
        <v>208</v>
      </c>
      <c r="S3" s="113" t="s">
        <v>209</v>
      </c>
      <c r="T3" s="1"/>
      <c r="U3" s="1"/>
      <c r="V3" s="127"/>
      <c r="W3" s="65" t="s">
        <v>286</v>
      </c>
      <c r="X3" s="67"/>
      <c r="Y3" s="94" t="s">
        <v>333</v>
      </c>
      <c r="Z3" s="65">
        <v>15</v>
      </c>
      <c r="AA3" s="65">
        <v>1</v>
      </c>
      <c r="AB3" s="65">
        <v>12</v>
      </c>
      <c r="AC3" s="65">
        <v>11</v>
      </c>
      <c r="AD3" s="65">
        <v>11</v>
      </c>
      <c r="AE3" s="65">
        <v>3</v>
      </c>
      <c r="AF3" s="65">
        <v>8</v>
      </c>
      <c r="AG3" s="67" t="s">
        <v>288</v>
      </c>
      <c r="AH3" s="70" t="s">
        <v>295</v>
      </c>
    </row>
    <row r="4" spans="1:34" ht="12.75" x14ac:dyDescent="0.2">
      <c r="A4" s="128"/>
      <c r="B4" s="111">
        <v>3</v>
      </c>
      <c r="C4" s="112">
        <v>44273.696563923615</v>
      </c>
      <c r="D4" s="113" t="s">
        <v>188</v>
      </c>
      <c r="E4" s="113" t="s">
        <v>2</v>
      </c>
      <c r="F4" s="113" t="s">
        <v>210</v>
      </c>
      <c r="G4" s="113" t="s">
        <v>211</v>
      </c>
      <c r="H4" s="113" t="s">
        <v>202</v>
      </c>
      <c r="I4" s="113" t="s">
        <v>212</v>
      </c>
      <c r="J4" s="113" t="s">
        <v>213</v>
      </c>
      <c r="K4" s="119" t="s">
        <v>214</v>
      </c>
      <c r="L4" s="113" t="s">
        <v>215</v>
      </c>
      <c r="M4" s="113" t="s">
        <v>216</v>
      </c>
      <c r="N4" s="113" t="s">
        <v>196</v>
      </c>
      <c r="O4" s="118">
        <v>7050</v>
      </c>
      <c r="P4" s="113" t="s">
        <v>196</v>
      </c>
      <c r="Q4" s="113" t="s">
        <v>217</v>
      </c>
      <c r="R4" s="113" t="s">
        <v>197</v>
      </c>
      <c r="S4" s="113" t="s">
        <v>209</v>
      </c>
      <c r="T4" s="1"/>
      <c r="U4" s="1"/>
      <c r="V4" s="127"/>
      <c r="W4" s="65" t="s">
        <v>286</v>
      </c>
      <c r="X4" s="67"/>
      <c r="Y4" s="65"/>
      <c r="Z4" s="65">
        <v>5</v>
      </c>
      <c r="AA4" s="65">
        <v>1</v>
      </c>
      <c r="AB4" s="65">
        <v>3</v>
      </c>
      <c r="AC4" s="65">
        <v>5</v>
      </c>
      <c r="AD4" s="65">
        <v>2</v>
      </c>
      <c r="AE4" s="65"/>
      <c r="AF4" s="65">
        <v>2</v>
      </c>
      <c r="AG4" s="67" t="s">
        <v>288</v>
      </c>
      <c r="AH4" s="68"/>
    </row>
    <row r="5" spans="1:34" ht="12.75" x14ac:dyDescent="0.2">
      <c r="A5" s="128"/>
      <c r="B5" s="111">
        <v>4</v>
      </c>
      <c r="C5" s="112">
        <v>44277.558173437501</v>
      </c>
      <c r="D5" s="113" t="s">
        <v>188</v>
      </c>
      <c r="E5" s="113" t="s">
        <v>3</v>
      </c>
      <c r="F5" s="113" t="s">
        <v>218</v>
      </c>
      <c r="G5" s="113" t="s">
        <v>219</v>
      </c>
      <c r="H5" s="113" t="s">
        <v>191</v>
      </c>
      <c r="I5" s="113" t="s">
        <v>220</v>
      </c>
      <c r="J5" s="113" t="s">
        <v>221</v>
      </c>
      <c r="K5" s="113">
        <v>2</v>
      </c>
      <c r="L5" s="113" t="s">
        <v>222</v>
      </c>
      <c r="M5" s="113" t="s">
        <v>223</v>
      </c>
      <c r="N5" s="113" t="s">
        <v>196</v>
      </c>
      <c r="O5" s="118">
        <v>27000</v>
      </c>
      <c r="P5" s="113" t="s">
        <v>196</v>
      </c>
      <c r="Q5" s="1"/>
      <c r="R5" s="113" t="s">
        <v>208</v>
      </c>
      <c r="S5" s="113" t="s">
        <v>209</v>
      </c>
      <c r="T5" s="1"/>
      <c r="U5" s="1"/>
      <c r="V5" s="127"/>
      <c r="W5" s="65" t="s">
        <v>286</v>
      </c>
      <c r="X5" s="93" t="s">
        <v>294</v>
      </c>
      <c r="Y5" s="65"/>
      <c r="Z5" s="65">
        <v>2</v>
      </c>
      <c r="AA5" s="65"/>
      <c r="AB5" s="65">
        <v>0</v>
      </c>
      <c r="AC5" s="65">
        <v>0</v>
      </c>
      <c r="AD5" s="65">
        <v>0</v>
      </c>
      <c r="AE5" s="65">
        <v>1</v>
      </c>
      <c r="AF5" s="65">
        <v>1</v>
      </c>
      <c r="AG5" s="67"/>
      <c r="AH5" s="70" t="s">
        <v>347</v>
      </c>
    </row>
    <row r="6" spans="1:34" ht="12.75" x14ac:dyDescent="0.2">
      <c r="A6" s="128"/>
      <c r="B6" s="111">
        <v>5</v>
      </c>
      <c r="C6" s="112">
        <v>44278.416740393513</v>
      </c>
      <c r="D6" s="113" t="s">
        <v>188</v>
      </c>
      <c r="E6" s="113" t="s">
        <v>4</v>
      </c>
      <c r="F6" s="113" t="s">
        <v>224</v>
      </c>
      <c r="G6" s="113" t="s">
        <v>225</v>
      </c>
      <c r="H6" s="113" t="s">
        <v>191</v>
      </c>
      <c r="I6" s="113" t="s">
        <v>226</v>
      </c>
      <c r="J6" s="113" t="s">
        <v>227</v>
      </c>
      <c r="K6" s="113">
        <v>3</v>
      </c>
      <c r="L6" s="113" t="s">
        <v>228</v>
      </c>
      <c r="M6" s="113" t="s">
        <v>229</v>
      </c>
      <c r="N6" s="113" t="s">
        <v>196</v>
      </c>
      <c r="O6" s="118">
        <v>2700</v>
      </c>
      <c r="P6" s="113" t="s">
        <v>196</v>
      </c>
      <c r="Q6" s="1"/>
      <c r="R6" s="113" t="s">
        <v>208</v>
      </c>
      <c r="S6" s="113" t="s">
        <v>209</v>
      </c>
      <c r="T6" s="1"/>
      <c r="U6" s="1"/>
      <c r="V6" s="127"/>
      <c r="W6" s="65" t="s">
        <v>286</v>
      </c>
      <c r="X6" s="66" t="s">
        <v>293</v>
      </c>
      <c r="Y6" s="65"/>
      <c r="Z6" s="65">
        <v>1</v>
      </c>
      <c r="AA6" s="65"/>
      <c r="AB6" s="65">
        <v>1</v>
      </c>
      <c r="AC6" s="65">
        <v>1</v>
      </c>
      <c r="AD6" s="65">
        <v>1</v>
      </c>
      <c r="AE6" s="65">
        <v>1</v>
      </c>
      <c r="AF6" s="65">
        <v>1</v>
      </c>
      <c r="AG6" s="67"/>
      <c r="AH6" s="68"/>
    </row>
    <row r="7" spans="1:34" ht="38.25" x14ac:dyDescent="0.2">
      <c r="A7" s="128"/>
      <c r="B7" s="111">
        <v>6</v>
      </c>
      <c r="C7" s="112">
        <v>44279.519965</v>
      </c>
      <c r="D7" s="113" t="s">
        <v>188</v>
      </c>
      <c r="E7" s="113" t="s">
        <v>5</v>
      </c>
      <c r="F7" s="113" t="s">
        <v>230</v>
      </c>
      <c r="G7" s="113" t="s">
        <v>231</v>
      </c>
      <c r="H7" s="113" t="s">
        <v>202</v>
      </c>
      <c r="I7" s="113" t="s">
        <v>232</v>
      </c>
      <c r="J7" s="113" t="s">
        <v>233</v>
      </c>
      <c r="K7" s="113">
        <v>15</v>
      </c>
      <c r="L7" s="113" t="s">
        <v>234</v>
      </c>
      <c r="M7" s="113" t="s">
        <v>235</v>
      </c>
      <c r="N7" s="113" t="s">
        <v>196</v>
      </c>
      <c r="O7" s="118">
        <v>17857.46</v>
      </c>
      <c r="P7" s="113" t="s">
        <v>206</v>
      </c>
      <c r="Q7" s="113" t="s">
        <v>236</v>
      </c>
      <c r="R7" s="113" t="s">
        <v>237</v>
      </c>
      <c r="S7" s="113" t="s">
        <v>198</v>
      </c>
      <c r="T7" s="1"/>
      <c r="U7" s="1"/>
      <c r="V7" s="127"/>
      <c r="W7" s="65" t="s">
        <v>286</v>
      </c>
      <c r="X7" s="66" t="s">
        <v>291</v>
      </c>
      <c r="Y7" s="94" t="s">
        <v>331</v>
      </c>
      <c r="Z7" s="65">
        <v>7</v>
      </c>
      <c r="AA7" s="65"/>
      <c r="AB7" s="65">
        <v>6</v>
      </c>
      <c r="AC7" s="65">
        <v>3</v>
      </c>
      <c r="AD7" s="65">
        <v>5</v>
      </c>
      <c r="AE7" s="65">
        <v>2</v>
      </c>
      <c r="AF7" s="65">
        <v>3</v>
      </c>
      <c r="AG7" s="69" t="s">
        <v>330</v>
      </c>
      <c r="AH7" s="70" t="s">
        <v>341</v>
      </c>
    </row>
    <row r="8" spans="1:34" ht="12.75" x14ac:dyDescent="0.2">
      <c r="A8" s="128"/>
      <c r="B8" s="111">
        <v>7</v>
      </c>
      <c r="C8" s="112">
        <v>44279.684933923607</v>
      </c>
      <c r="D8" s="113" t="s">
        <v>188</v>
      </c>
      <c r="E8" s="113" t="s">
        <v>6</v>
      </c>
      <c r="F8" s="113" t="s">
        <v>238</v>
      </c>
      <c r="G8" s="113" t="s">
        <v>239</v>
      </c>
      <c r="H8" s="113" t="s">
        <v>202</v>
      </c>
      <c r="I8" s="113" t="s">
        <v>240</v>
      </c>
      <c r="J8" s="113" t="s">
        <v>241</v>
      </c>
      <c r="K8" s="113">
        <v>12</v>
      </c>
      <c r="L8" s="113" t="s">
        <v>242</v>
      </c>
      <c r="M8" s="113" t="s">
        <v>243</v>
      </c>
      <c r="N8" s="113" t="s">
        <v>206</v>
      </c>
      <c r="O8" s="118">
        <v>125500</v>
      </c>
      <c r="P8" s="113" t="s">
        <v>196</v>
      </c>
      <c r="Q8" s="1"/>
      <c r="R8" s="113" t="s">
        <v>208</v>
      </c>
      <c r="S8" s="113" t="s">
        <v>198</v>
      </c>
      <c r="T8" s="1"/>
      <c r="U8" s="1"/>
      <c r="V8" s="127"/>
      <c r="W8" s="65" t="s">
        <v>286</v>
      </c>
      <c r="X8" s="66" t="s">
        <v>290</v>
      </c>
      <c r="Y8" s="65"/>
      <c r="Z8" s="65">
        <v>11</v>
      </c>
      <c r="AA8" s="65">
        <v>1</v>
      </c>
      <c r="AB8" s="65">
        <v>7</v>
      </c>
      <c r="AC8" s="65">
        <v>10</v>
      </c>
      <c r="AD8" s="65">
        <v>12</v>
      </c>
      <c r="AE8" s="65"/>
      <c r="AF8" s="65">
        <v>2</v>
      </c>
      <c r="AG8" s="67"/>
      <c r="AH8" s="68"/>
    </row>
    <row r="9" spans="1:34" ht="12.75" x14ac:dyDescent="0.2">
      <c r="A9" s="128"/>
      <c r="B9" s="111">
        <v>8</v>
      </c>
      <c r="C9" s="112">
        <v>44279.692297222224</v>
      </c>
      <c r="D9" s="113" t="s">
        <v>188</v>
      </c>
      <c r="E9" s="113" t="s">
        <v>6</v>
      </c>
      <c r="F9" s="113" t="s">
        <v>238</v>
      </c>
      <c r="G9" s="113" t="s">
        <v>244</v>
      </c>
      <c r="H9" s="113" t="s">
        <v>202</v>
      </c>
      <c r="I9" s="113" t="s">
        <v>245</v>
      </c>
      <c r="J9" s="113" t="s">
        <v>241</v>
      </c>
      <c r="K9" s="113">
        <v>12</v>
      </c>
      <c r="L9" s="113" t="s">
        <v>246</v>
      </c>
      <c r="M9" s="113" t="s">
        <v>247</v>
      </c>
      <c r="N9" s="113" t="s">
        <v>206</v>
      </c>
      <c r="O9" s="118">
        <v>108200</v>
      </c>
      <c r="P9" s="113" t="s">
        <v>196</v>
      </c>
      <c r="Q9" s="1"/>
      <c r="R9" s="113" t="s">
        <v>208</v>
      </c>
      <c r="S9" s="113" t="s">
        <v>198</v>
      </c>
      <c r="T9" s="1"/>
      <c r="U9" s="1"/>
      <c r="V9" s="127"/>
      <c r="W9" s="65" t="s">
        <v>286</v>
      </c>
      <c r="X9" s="66" t="s">
        <v>292</v>
      </c>
      <c r="Y9" s="65"/>
      <c r="Z9" s="65">
        <v>11</v>
      </c>
      <c r="AA9" s="65">
        <v>1</v>
      </c>
      <c r="AB9" s="65">
        <v>7</v>
      </c>
      <c r="AC9" s="65">
        <v>10</v>
      </c>
      <c r="AD9" s="65">
        <v>12</v>
      </c>
      <c r="AE9" s="65"/>
      <c r="AF9" s="65">
        <v>2</v>
      </c>
      <c r="AG9" s="67"/>
      <c r="AH9" s="68"/>
    </row>
    <row r="10" spans="1:34" ht="12.75" x14ac:dyDescent="0.2">
      <c r="A10" s="128"/>
      <c r="B10" s="111">
        <v>9</v>
      </c>
      <c r="C10" s="112">
        <v>44279.693509745368</v>
      </c>
      <c r="D10" s="113" t="s">
        <v>188</v>
      </c>
      <c r="E10" s="113" t="s">
        <v>7</v>
      </c>
      <c r="F10" s="113" t="s">
        <v>248</v>
      </c>
      <c r="G10" s="113" t="s">
        <v>249</v>
      </c>
      <c r="H10" s="113" t="s">
        <v>250</v>
      </c>
      <c r="I10" s="113" t="s">
        <v>251</v>
      </c>
      <c r="J10" s="113" t="s">
        <v>252</v>
      </c>
      <c r="K10" s="113">
        <v>9</v>
      </c>
      <c r="L10" s="113" t="s">
        <v>253</v>
      </c>
      <c r="M10" s="113" t="s">
        <v>254</v>
      </c>
      <c r="N10" s="113" t="s">
        <v>196</v>
      </c>
      <c r="O10" s="118">
        <v>58926</v>
      </c>
      <c r="P10" s="113" t="s">
        <v>196</v>
      </c>
      <c r="Q10" s="113" t="s">
        <v>255</v>
      </c>
      <c r="R10" s="113" t="s">
        <v>208</v>
      </c>
      <c r="S10" s="113" t="s">
        <v>198</v>
      </c>
      <c r="T10" s="1"/>
      <c r="U10" s="1"/>
      <c r="V10" s="127"/>
      <c r="W10" s="65" t="s">
        <v>286</v>
      </c>
      <c r="X10" s="66" t="s">
        <v>299</v>
      </c>
      <c r="Y10" s="65"/>
      <c r="Z10" s="65">
        <v>9</v>
      </c>
      <c r="AA10" s="65"/>
      <c r="AB10" s="65">
        <v>4</v>
      </c>
      <c r="AC10" s="65">
        <v>2</v>
      </c>
      <c r="AD10" s="65">
        <v>2</v>
      </c>
      <c r="AE10" s="65"/>
      <c r="AF10" s="65">
        <v>3</v>
      </c>
      <c r="AG10" s="67"/>
      <c r="AH10" s="68"/>
    </row>
    <row r="11" spans="1:34" ht="12.75" x14ac:dyDescent="0.2">
      <c r="A11" s="128"/>
      <c r="B11" s="111">
        <v>10</v>
      </c>
      <c r="C11" s="112">
        <v>44279.728486053238</v>
      </c>
      <c r="D11" s="113" t="s">
        <v>188</v>
      </c>
      <c r="E11" s="113" t="s">
        <v>8</v>
      </c>
      <c r="F11" s="113" t="s">
        <v>256</v>
      </c>
      <c r="G11" s="113" t="s">
        <v>257</v>
      </c>
      <c r="H11" s="113" t="s">
        <v>202</v>
      </c>
      <c r="I11" s="113" t="s">
        <v>258</v>
      </c>
      <c r="J11" s="113" t="s">
        <v>259</v>
      </c>
      <c r="K11" s="113">
        <v>8</v>
      </c>
      <c r="L11" s="113" t="s">
        <v>260</v>
      </c>
      <c r="M11" s="113" t="s">
        <v>261</v>
      </c>
      <c r="N11" s="113" t="s">
        <v>196</v>
      </c>
      <c r="O11" s="118">
        <v>29990</v>
      </c>
      <c r="P11" s="113" t="s">
        <v>196</v>
      </c>
      <c r="Q11" s="1"/>
      <c r="R11" s="113" t="s">
        <v>197</v>
      </c>
      <c r="S11" s="113" t="s">
        <v>209</v>
      </c>
      <c r="T11" s="1"/>
      <c r="U11" s="1"/>
      <c r="V11" s="127"/>
      <c r="W11" s="65" t="s">
        <v>286</v>
      </c>
      <c r="X11" s="67"/>
      <c r="Y11" s="65"/>
      <c r="Z11" s="65">
        <v>8</v>
      </c>
      <c r="AA11" s="65"/>
      <c r="AB11" s="65">
        <v>1</v>
      </c>
      <c r="AC11" s="65">
        <v>6</v>
      </c>
      <c r="AD11" s="65">
        <v>2</v>
      </c>
      <c r="AE11" s="65"/>
      <c r="AF11" s="65">
        <v>3</v>
      </c>
      <c r="AG11" s="67" t="s">
        <v>288</v>
      </c>
      <c r="AH11" s="68"/>
    </row>
    <row r="12" spans="1:34" ht="25.5" x14ac:dyDescent="0.2">
      <c r="A12" s="128"/>
      <c r="B12" s="111">
        <v>11</v>
      </c>
      <c r="C12" s="112">
        <v>44304.569209629626</v>
      </c>
      <c r="D12" s="113" t="s">
        <v>188</v>
      </c>
      <c r="E12" s="113" t="s">
        <v>9</v>
      </c>
      <c r="F12" s="113" t="s">
        <v>262</v>
      </c>
      <c r="G12" s="113" t="s">
        <v>263</v>
      </c>
      <c r="H12" s="113" t="s">
        <v>202</v>
      </c>
      <c r="I12" s="113" t="s">
        <v>264</v>
      </c>
      <c r="J12" s="113" t="s">
        <v>265</v>
      </c>
      <c r="K12" s="113">
        <v>14</v>
      </c>
      <c r="L12" s="113" t="s">
        <v>266</v>
      </c>
      <c r="M12" s="113" t="s">
        <v>267</v>
      </c>
      <c r="N12" s="120" t="s">
        <v>196</v>
      </c>
      <c r="O12" s="116">
        <v>11867</v>
      </c>
      <c r="P12" s="113" t="s">
        <v>206</v>
      </c>
      <c r="Q12" s="113" t="s">
        <v>268</v>
      </c>
      <c r="R12" s="113" t="s">
        <v>208</v>
      </c>
      <c r="S12" s="113" t="s">
        <v>209</v>
      </c>
      <c r="T12" s="1"/>
      <c r="U12" s="1"/>
      <c r="V12" s="127"/>
      <c r="W12" s="65" t="s">
        <v>286</v>
      </c>
      <c r="X12" s="67"/>
      <c r="Y12" s="94" t="s">
        <v>332</v>
      </c>
      <c r="Z12" s="65">
        <v>13</v>
      </c>
      <c r="AA12" s="65">
        <v>1</v>
      </c>
      <c r="AB12" s="65">
        <v>14</v>
      </c>
      <c r="AC12" s="65">
        <v>6</v>
      </c>
      <c r="AD12" s="65">
        <v>11</v>
      </c>
      <c r="AE12" s="65">
        <v>4</v>
      </c>
      <c r="AF12" s="65">
        <v>8</v>
      </c>
      <c r="AG12" s="67"/>
      <c r="AH12" s="92" t="s">
        <v>340</v>
      </c>
    </row>
    <row r="13" spans="1:34" ht="25.5" x14ac:dyDescent="0.2">
      <c r="A13" s="128"/>
      <c r="B13" s="111">
        <v>12</v>
      </c>
      <c r="C13" s="112">
        <v>44308.656502395832</v>
      </c>
      <c r="D13" s="113" t="s">
        <v>188</v>
      </c>
      <c r="E13" s="113" t="s">
        <v>10</v>
      </c>
      <c r="F13" s="113" t="s">
        <v>269</v>
      </c>
      <c r="G13" s="113" t="s">
        <v>270</v>
      </c>
      <c r="H13" s="113" t="s">
        <v>202</v>
      </c>
      <c r="I13" s="113" t="s">
        <v>271</v>
      </c>
      <c r="J13" s="113" t="s">
        <v>272</v>
      </c>
      <c r="K13" s="113">
        <v>9</v>
      </c>
      <c r="L13" s="113" t="s">
        <v>273</v>
      </c>
      <c r="M13" s="113" t="s">
        <v>274</v>
      </c>
      <c r="N13" s="113" t="s">
        <v>196</v>
      </c>
      <c r="O13" s="116">
        <v>51545</v>
      </c>
      <c r="P13" s="113" t="s">
        <v>206</v>
      </c>
      <c r="Q13" s="113" t="s">
        <v>275</v>
      </c>
      <c r="R13" s="113" t="s">
        <v>197</v>
      </c>
      <c r="S13" s="113" t="s">
        <v>209</v>
      </c>
      <c r="T13" s="1"/>
      <c r="U13" s="1"/>
      <c r="V13" s="127"/>
      <c r="W13" s="65" t="s">
        <v>286</v>
      </c>
      <c r="X13" s="67"/>
      <c r="Y13" s="94" t="s">
        <v>333</v>
      </c>
      <c r="Z13" s="65">
        <v>9</v>
      </c>
      <c r="AA13" s="65"/>
      <c r="AB13" s="65">
        <v>9</v>
      </c>
      <c r="AC13" s="65">
        <v>7</v>
      </c>
      <c r="AD13" s="65">
        <v>8</v>
      </c>
      <c r="AE13" s="65">
        <v>1</v>
      </c>
      <c r="AF13" s="65">
        <v>3</v>
      </c>
      <c r="AG13" s="67" t="s">
        <v>288</v>
      </c>
      <c r="AH13" s="68"/>
    </row>
    <row r="14" spans="1:34" ht="12.75" x14ac:dyDescent="0.2">
      <c r="A14" s="128"/>
      <c r="B14" s="111">
        <v>13</v>
      </c>
      <c r="C14" s="112">
        <v>44309.766939918976</v>
      </c>
      <c r="D14" s="113" t="s">
        <v>188</v>
      </c>
      <c r="E14" s="113" t="s">
        <v>11</v>
      </c>
      <c r="F14" s="113" t="s">
        <v>276</v>
      </c>
      <c r="G14" s="113" t="s">
        <v>277</v>
      </c>
      <c r="H14" s="113" t="s">
        <v>202</v>
      </c>
      <c r="I14" s="113" t="s">
        <v>278</v>
      </c>
      <c r="J14" s="113" t="s">
        <v>193</v>
      </c>
      <c r="K14" s="113">
        <v>10</v>
      </c>
      <c r="L14" s="113" t="s">
        <v>279</v>
      </c>
      <c r="M14" s="113" t="s">
        <v>280</v>
      </c>
      <c r="N14" s="113" t="s">
        <v>196</v>
      </c>
      <c r="O14" s="118">
        <v>3965.98</v>
      </c>
      <c r="P14" s="113" t="s">
        <v>196</v>
      </c>
      <c r="Q14" s="1"/>
      <c r="R14" s="113" t="s">
        <v>197</v>
      </c>
      <c r="S14" s="113" t="s">
        <v>209</v>
      </c>
      <c r="T14" s="1"/>
      <c r="U14" s="1"/>
      <c r="V14" s="127"/>
      <c r="W14" s="65" t="s">
        <v>286</v>
      </c>
      <c r="X14" s="67"/>
      <c r="Y14" s="65"/>
      <c r="Z14" s="65">
        <v>10</v>
      </c>
      <c r="AA14" s="65"/>
      <c r="AB14" s="65">
        <v>9</v>
      </c>
      <c r="AC14" s="65">
        <v>6</v>
      </c>
      <c r="AD14" s="65">
        <v>5</v>
      </c>
      <c r="AE14" s="65"/>
      <c r="AF14" s="65">
        <v>1</v>
      </c>
      <c r="AG14" s="67" t="s">
        <v>288</v>
      </c>
      <c r="AH14" s="68"/>
    </row>
    <row r="15" spans="1:34" s="61" customFormat="1" ht="12.75" customHeight="1" x14ac:dyDescent="0.2">
      <c r="A15" s="128"/>
      <c r="B15" s="121">
        <v>14</v>
      </c>
      <c r="C15" s="122" t="s">
        <v>281</v>
      </c>
      <c r="D15" s="122"/>
      <c r="E15" s="122" t="s">
        <v>282</v>
      </c>
      <c r="F15" s="122" t="s">
        <v>283</v>
      </c>
      <c r="G15" s="123" t="s">
        <v>284</v>
      </c>
      <c r="H15" s="122"/>
      <c r="I15" s="122"/>
      <c r="J15" s="122" t="s">
        <v>285</v>
      </c>
      <c r="K15" s="122"/>
      <c r="L15" s="122"/>
      <c r="M15" s="122"/>
      <c r="N15" s="122"/>
      <c r="O15" s="124">
        <v>21548.072</v>
      </c>
      <c r="P15" s="122"/>
      <c r="Q15" s="122"/>
      <c r="R15" s="122"/>
      <c r="S15" s="122"/>
      <c r="T15" s="122"/>
      <c r="U15" s="122"/>
      <c r="V15" s="127"/>
      <c r="W15" s="121" t="s">
        <v>286</v>
      </c>
      <c r="X15" s="122"/>
      <c r="Y15" s="121"/>
      <c r="Z15" s="121"/>
      <c r="AA15" s="121"/>
      <c r="AB15" s="121"/>
      <c r="AC15" s="121"/>
      <c r="AD15" s="121"/>
      <c r="AE15" s="121"/>
      <c r="AF15" s="121"/>
      <c r="AG15" s="122" t="s">
        <v>288</v>
      </c>
      <c r="AH15" s="122"/>
    </row>
    <row r="16" spans="1:34" s="91" customFormat="1" ht="12.75" customHeight="1" x14ac:dyDescent="0.2">
      <c r="A16" s="128"/>
      <c r="B16" s="103">
        <v>15</v>
      </c>
      <c r="C16" s="103" t="s">
        <v>342</v>
      </c>
      <c r="D16" s="104"/>
      <c r="E16" s="104" t="s">
        <v>343</v>
      </c>
      <c r="F16" s="104" t="s">
        <v>344</v>
      </c>
      <c r="G16" s="104" t="s">
        <v>346</v>
      </c>
      <c r="H16" s="104"/>
      <c r="I16" s="104"/>
      <c r="J16" s="104" t="s">
        <v>345</v>
      </c>
      <c r="K16" s="104"/>
      <c r="L16" s="104"/>
      <c r="M16" s="104"/>
      <c r="N16" s="104"/>
      <c r="O16" s="105">
        <v>14314.4</v>
      </c>
      <c r="P16" s="104"/>
      <c r="Q16" s="104"/>
      <c r="R16" s="104"/>
      <c r="S16" s="104"/>
      <c r="T16" s="104"/>
      <c r="U16" s="104"/>
      <c r="V16" s="127"/>
      <c r="W16" s="98" t="s">
        <v>286</v>
      </c>
      <c r="X16" s="97"/>
      <c r="Y16" s="98"/>
      <c r="Z16" s="98"/>
      <c r="AA16" s="98"/>
      <c r="AB16" s="98"/>
      <c r="AC16" s="98"/>
      <c r="AD16" s="98"/>
      <c r="AE16" s="98"/>
      <c r="AF16" s="98"/>
      <c r="AG16" s="97" t="s">
        <v>288</v>
      </c>
      <c r="AH16" s="97"/>
    </row>
    <row r="17" spans="1:34" s="91" customFormat="1" ht="12.75" customHeight="1" x14ac:dyDescent="0.2">
      <c r="A17" s="128"/>
      <c r="B17" s="103">
        <v>16</v>
      </c>
      <c r="C17" s="103" t="s">
        <v>342</v>
      </c>
      <c r="D17" s="104"/>
      <c r="E17" s="104" t="s">
        <v>348</v>
      </c>
      <c r="F17" s="104" t="s">
        <v>349</v>
      </c>
      <c r="G17" s="104" t="s">
        <v>350</v>
      </c>
      <c r="H17" s="104"/>
      <c r="I17" s="104"/>
      <c r="J17" s="104" t="s">
        <v>345</v>
      </c>
      <c r="K17" s="104"/>
      <c r="L17" s="104"/>
      <c r="M17" s="104"/>
      <c r="N17" s="104"/>
      <c r="O17" s="105">
        <v>7548</v>
      </c>
      <c r="P17" s="104"/>
      <c r="Q17" s="104"/>
      <c r="R17" s="104"/>
      <c r="S17" s="104"/>
      <c r="T17" s="104"/>
      <c r="U17" s="104"/>
      <c r="V17" s="127"/>
      <c r="W17" s="98" t="s">
        <v>286</v>
      </c>
      <c r="X17" s="97"/>
      <c r="Y17" s="98"/>
      <c r="Z17" s="98"/>
      <c r="AA17" s="98"/>
      <c r="AB17" s="98"/>
      <c r="AC17" s="98"/>
      <c r="AD17" s="98"/>
      <c r="AE17" s="98"/>
      <c r="AF17" s="98"/>
      <c r="AG17" s="97" t="s">
        <v>288</v>
      </c>
      <c r="AH17" s="97"/>
    </row>
    <row r="19" spans="1:34" ht="15.75" customHeight="1" thickBot="1" x14ac:dyDescent="0.25">
      <c r="C19" t="s">
        <v>338</v>
      </c>
    </row>
    <row r="20" spans="1:34" ht="15.75" customHeight="1" thickBot="1" x14ac:dyDescent="0.25">
      <c r="B20" s="90"/>
      <c r="C20" t="s">
        <v>339</v>
      </c>
    </row>
    <row r="23" spans="1:34" ht="15.75" customHeight="1" x14ac:dyDescent="0.2">
      <c r="C23" s="101" t="s">
        <v>337</v>
      </c>
      <c r="D23" s="102">
        <v>213160.7</v>
      </c>
    </row>
    <row r="24" spans="1:34" ht="15.75" customHeight="1" x14ac:dyDescent="0.2">
      <c r="C24" s="95" t="s">
        <v>334</v>
      </c>
      <c r="D24" s="96">
        <f>D23*0.1</f>
        <v>21316.070000000003</v>
      </c>
    </row>
    <row r="25" spans="1:34" ht="26.25" customHeight="1" x14ac:dyDescent="0.2">
      <c r="C25" s="99" t="s">
        <v>335</v>
      </c>
      <c r="D25" s="100">
        <v>20000</v>
      </c>
      <c r="E25" t="s">
        <v>351</v>
      </c>
    </row>
    <row r="26" spans="1:34" ht="15.75" customHeight="1" x14ac:dyDescent="0.2">
      <c r="C26" s="1" t="s">
        <v>336</v>
      </c>
      <c r="D26" s="89">
        <f>D23-D24-D25</f>
        <v>171844.63</v>
      </c>
    </row>
  </sheetData>
  <mergeCells count="2">
    <mergeCell ref="V1:V17"/>
    <mergeCell ref="A1:A17"/>
  </mergeCells>
  <hyperlinks>
    <hyperlink ref="X9" r:id="rId1"/>
    <hyperlink ref="X10" r:id="rId2"/>
    <hyperlink ref="F16" r:id="rId3" display="mailto:bioterio@ufabc.edu.br"/>
    <hyperlink ref="X5" r:id="rId4"/>
  </hyperlinks>
  <pageMargins left="0.511811024" right="0.511811024" top="0.78740157499999996" bottom="0.78740157499999996" header="0.31496062000000002" footer="0.31496062000000002"/>
  <pageSetup paperSize="9" orientation="portrait" r:id="rId5"/>
  <legacy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D84"/>
  <sheetViews>
    <sheetView workbookViewId="0">
      <pane xSplit="1" topLeftCell="B1" activePane="topRight" state="frozen"/>
      <selection pane="topRight" sqref="A1:A3"/>
    </sheetView>
  </sheetViews>
  <sheetFormatPr defaultColWidth="14.42578125" defaultRowHeight="15.75" customHeight="1" x14ac:dyDescent="0.2"/>
  <cols>
    <col min="1" max="1" width="33.7109375" customWidth="1"/>
    <col min="2" max="29" width="6.7109375" customWidth="1"/>
  </cols>
  <sheetData>
    <row r="1" spans="1:30" ht="15.75" customHeight="1" x14ac:dyDescent="0.2">
      <c r="A1" s="129" t="s">
        <v>75</v>
      </c>
      <c r="B1" s="130" t="s">
        <v>76</v>
      </c>
      <c r="C1" s="130"/>
      <c r="D1" s="130"/>
      <c r="E1" s="130"/>
      <c r="F1" s="130"/>
      <c r="G1" s="130"/>
      <c r="H1" s="130"/>
      <c r="I1" s="130"/>
      <c r="J1" s="130"/>
      <c r="K1" s="130"/>
      <c r="L1" s="130"/>
      <c r="M1" s="130"/>
      <c r="N1" s="131"/>
      <c r="O1" s="132" t="s">
        <v>77</v>
      </c>
      <c r="P1" s="133"/>
      <c r="Q1" s="133"/>
      <c r="R1" s="133"/>
      <c r="S1" s="133"/>
      <c r="T1" s="133"/>
      <c r="U1" s="134"/>
      <c r="V1" s="135" t="s">
        <v>78</v>
      </c>
      <c r="W1" s="136"/>
      <c r="X1" s="136"/>
      <c r="Y1" s="136"/>
      <c r="Z1" s="136"/>
      <c r="AA1" s="136"/>
      <c r="AB1" s="136"/>
      <c r="AC1" s="137"/>
    </row>
    <row r="2" spans="1:30" ht="12.75" x14ac:dyDescent="0.2">
      <c r="A2" s="129"/>
      <c r="B2" s="17">
        <v>1</v>
      </c>
      <c r="C2" s="16">
        <v>2</v>
      </c>
      <c r="D2" s="17">
        <v>3</v>
      </c>
      <c r="E2" s="16">
        <v>4</v>
      </c>
      <c r="F2" s="17">
        <v>5</v>
      </c>
      <c r="G2" s="16">
        <v>6</v>
      </c>
      <c r="H2" s="17">
        <v>7</v>
      </c>
      <c r="I2" s="16">
        <v>8</v>
      </c>
      <c r="J2" s="17">
        <v>9</v>
      </c>
      <c r="K2" s="16">
        <v>10</v>
      </c>
      <c r="L2" s="17">
        <v>11</v>
      </c>
      <c r="M2" s="16">
        <v>12</v>
      </c>
      <c r="N2" s="18">
        <v>13</v>
      </c>
      <c r="O2" s="22">
        <v>1</v>
      </c>
      <c r="P2" s="2">
        <v>2</v>
      </c>
      <c r="Q2" s="3">
        <v>3</v>
      </c>
      <c r="R2" s="2">
        <v>4</v>
      </c>
      <c r="S2" s="3">
        <v>5</v>
      </c>
      <c r="T2" s="2">
        <v>6</v>
      </c>
      <c r="U2" s="4">
        <v>7</v>
      </c>
      <c r="V2" s="10">
        <v>1</v>
      </c>
      <c r="W2" s="11">
        <v>2</v>
      </c>
      <c r="X2" s="12">
        <v>3</v>
      </c>
      <c r="Y2" s="11">
        <v>4</v>
      </c>
      <c r="Z2" s="12">
        <v>5</v>
      </c>
      <c r="AA2" s="11">
        <v>6</v>
      </c>
      <c r="AB2" s="12">
        <v>7</v>
      </c>
      <c r="AC2" s="13">
        <v>8</v>
      </c>
    </row>
    <row r="3" spans="1:30" ht="138.75" x14ac:dyDescent="0.2">
      <c r="A3" s="129"/>
      <c r="B3" s="34" t="s">
        <v>0</v>
      </c>
      <c r="C3" s="34" t="s">
        <v>1</v>
      </c>
      <c r="D3" s="34" t="s">
        <v>2</v>
      </c>
      <c r="E3" s="34" t="s">
        <v>3</v>
      </c>
      <c r="F3" s="34" t="s">
        <v>4</v>
      </c>
      <c r="G3" s="34" t="s">
        <v>5</v>
      </c>
      <c r="H3" s="34" t="s">
        <v>6</v>
      </c>
      <c r="I3" s="34" t="s">
        <v>6</v>
      </c>
      <c r="J3" s="34" t="s">
        <v>7</v>
      </c>
      <c r="K3" s="34" t="s">
        <v>8</v>
      </c>
      <c r="L3" s="34" t="s">
        <v>9</v>
      </c>
      <c r="M3" s="34" t="s">
        <v>74</v>
      </c>
      <c r="N3" s="33" t="s">
        <v>11</v>
      </c>
      <c r="O3" s="36" t="s">
        <v>80</v>
      </c>
      <c r="P3" s="36" t="s">
        <v>81</v>
      </c>
      <c r="Q3" s="36" t="s">
        <v>79</v>
      </c>
      <c r="R3" s="36" t="s">
        <v>32</v>
      </c>
      <c r="S3" s="36" t="s">
        <v>80</v>
      </c>
      <c r="T3" s="36" t="s">
        <v>82</v>
      </c>
      <c r="U3" s="35" t="s">
        <v>9</v>
      </c>
      <c r="V3" s="37" t="s">
        <v>83</v>
      </c>
      <c r="W3" s="37" t="s">
        <v>1</v>
      </c>
      <c r="X3" s="37" t="s">
        <v>84</v>
      </c>
      <c r="Y3" s="37" t="s">
        <v>85</v>
      </c>
      <c r="Z3" s="37" t="s">
        <v>86</v>
      </c>
      <c r="AA3" s="37" t="s">
        <v>87</v>
      </c>
      <c r="AB3" s="37" t="s">
        <v>11</v>
      </c>
      <c r="AC3" s="38" t="s">
        <v>11</v>
      </c>
    </row>
    <row r="4" spans="1:30" ht="12.75" x14ac:dyDescent="0.2">
      <c r="A4" s="63" t="s">
        <v>12</v>
      </c>
      <c r="B4" s="19"/>
      <c r="C4" s="19"/>
      <c r="D4" s="19"/>
      <c r="E4" s="19"/>
      <c r="F4" s="19"/>
      <c r="G4" s="19"/>
      <c r="H4" s="19"/>
      <c r="I4" s="19"/>
      <c r="J4" s="19"/>
      <c r="K4" s="19"/>
      <c r="L4" s="23" t="s">
        <v>13</v>
      </c>
      <c r="M4" s="19"/>
      <c r="N4" s="20"/>
      <c r="O4" s="27"/>
      <c r="P4" s="6"/>
      <c r="Q4" s="6"/>
      <c r="R4" s="6"/>
      <c r="S4" s="6"/>
      <c r="T4" s="28" t="s">
        <v>13</v>
      </c>
      <c r="U4" s="32" t="s">
        <v>13</v>
      </c>
      <c r="V4" s="46"/>
      <c r="W4" s="47"/>
      <c r="X4" s="47"/>
      <c r="Y4" s="47"/>
      <c r="Z4" s="47"/>
      <c r="AA4" s="47"/>
      <c r="AB4" s="47"/>
      <c r="AC4" s="48"/>
    </row>
    <row r="5" spans="1:30" ht="12.75" x14ac:dyDescent="0.2">
      <c r="A5" s="1" t="s">
        <v>14</v>
      </c>
      <c r="B5" s="19"/>
      <c r="C5" s="19"/>
      <c r="D5" s="19"/>
      <c r="E5" s="19"/>
      <c r="F5" s="19"/>
      <c r="G5" s="19"/>
      <c r="H5" s="23" t="s">
        <v>13</v>
      </c>
      <c r="I5" s="23" t="s">
        <v>13</v>
      </c>
      <c r="J5" s="19"/>
      <c r="K5" s="19"/>
      <c r="L5" s="19"/>
      <c r="M5" s="19"/>
      <c r="N5" s="20"/>
      <c r="O5" s="28" t="s">
        <v>13</v>
      </c>
      <c r="P5" s="6"/>
      <c r="Q5" s="6"/>
      <c r="R5" s="6"/>
      <c r="S5" s="28" t="s">
        <v>13</v>
      </c>
      <c r="T5" s="6"/>
      <c r="U5" s="8"/>
      <c r="V5" s="31"/>
      <c r="W5" s="42" t="s">
        <v>13</v>
      </c>
      <c r="X5" s="39"/>
      <c r="Y5" s="39"/>
      <c r="Z5" s="39"/>
      <c r="AA5" s="39"/>
      <c r="AB5" s="42" t="s">
        <v>13</v>
      </c>
      <c r="AC5" s="49" t="s">
        <v>13</v>
      </c>
      <c r="AD5" s="50"/>
    </row>
    <row r="6" spans="1:30" ht="12.75" x14ac:dyDescent="0.2">
      <c r="A6" s="1" t="s">
        <v>15</v>
      </c>
      <c r="B6" s="19"/>
      <c r="C6" s="19"/>
      <c r="D6" s="19"/>
      <c r="E6" s="19"/>
      <c r="F6" s="19"/>
      <c r="G6" s="19"/>
      <c r="H6" s="19"/>
      <c r="I6" s="19"/>
      <c r="J6" s="19"/>
      <c r="K6" s="19"/>
      <c r="L6" s="19"/>
      <c r="M6" s="23" t="s">
        <v>13</v>
      </c>
      <c r="N6" s="20"/>
      <c r="O6" s="27"/>
      <c r="P6" s="28" t="s">
        <v>13</v>
      </c>
      <c r="Q6" s="28" t="s">
        <v>13</v>
      </c>
      <c r="R6" s="28" t="s">
        <v>13</v>
      </c>
      <c r="S6" s="28" t="s">
        <v>13</v>
      </c>
      <c r="T6" s="6"/>
      <c r="U6" s="7"/>
      <c r="V6" s="31"/>
      <c r="W6" s="39"/>
      <c r="X6" s="39"/>
      <c r="Y6" s="39"/>
      <c r="Z6" s="39"/>
      <c r="AA6" s="39"/>
      <c r="AB6" s="42" t="s">
        <v>13</v>
      </c>
      <c r="AC6" s="49" t="s">
        <v>13</v>
      </c>
      <c r="AD6" s="50"/>
    </row>
    <row r="7" spans="1:30" ht="12.75" x14ac:dyDescent="0.2">
      <c r="A7" s="1" t="s">
        <v>16</v>
      </c>
      <c r="B7" s="19"/>
      <c r="C7" s="19"/>
      <c r="D7" s="19"/>
      <c r="E7" s="19"/>
      <c r="F7" s="19"/>
      <c r="G7" s="23" t="s">
        <v>13</v>
      </c>
      <c r="H7" s="19"/>
      <c r="I7" s="19"/>
      <c r="J7" s="23" t="s">
        <v>13</v>
      </c>
      <c r="K7" s="19"/>
      <c r="L7" s="23" t="s">
        <v>13</v>
      </c>
      <c r="M7" s="19"/>
      <c r="N7" s="20"/>
      <c r="O7" s="27"/>
      <c r="P7" s="6"/>
      <c r="Q7" s="6"/>
      <c r="R7" s="6"/>
      <c r="S7" s="28" t="s">
        <v>13</v>
      </c>
      <c r="T7" s="2"/>
      <c r="U7" s="32" t="s">
        <v>13</v>
      </c>
      <c r="V7" s="46"/>
      <c r="W7" s="47"/>
      <c r="X7" s="47"/>
      <c r="Y7" s="47"/>
      <c r="Z7" s="47"/>
      <c r="AA7" s="47"/>
      <c r="AB7" s="47"/>
      <c r="AC7" s="48"/>
    </row>
    <row r="8" spans="1:30" ht="13.5" thickBot="1" x14ac:dyDescent="0.25">
      <c r="A8" s="1" t="s">
        <v>17</v>
      </c>
      <c r="B8" s="19"/>
      <c r="C8" s="19"/>
      <c r="D8" s="19"/>
      <c r="E8" s="19"/>
      <c r="F8" s="19"/>
      <c r="G8" s="19"/>
      <c r="H8" s="19"/>
      <c r="I8" s="19"/>
      <c r="J8" s="79"/>
      <c r="K8" s="19"/>
      <c r="L8" s="19"/>
      <c r="M8" s="21"/>
      <c r="N8" s="25" t="s">
        <v>13</v>
      </c>
      <c r="O8" s="27"/>
      <c r="P8" s="6"/>
      <c r="Q8" s="28" t="s">
        <v>13</v>
      </c>
      <c r="R8" s="6"/>
      <c r="S8" s="6"/>
      <c r="T8" s="6"/>
      <c r="U8" s="7"/>
      <c r="V8" s="31"/>
      <c r="W8" s="39"/>
      <c r="X8" s="39"/>
      <c r="Y8" s="39"/>
      <c r="Z8" s="39"/>
      <c r="AA8" s="39"/>
      <c r="AB8" s="42" t="s">
        <v>13</v>
      </c>
      <c r="AC8" s="51" t="s">
        <v>13</v>
      </c>
    </row>
    <row r="9" spans="1:30" ht="13.5" thickBot="1" x14ac:dyDescent="0.25">
      <c r="A9" s="1" t="s">
        <v>7</v>
      </c>
      <c r="B9" s="19"/>
      <c r="C9" s="19"/>
      <c r="D9" s="19"/>
      <c r="E9" s="19"/>
      <c r="F9" s="19"/>
      <c r="G9" s="19"/>
      <c r="H9" s="19"/>
      <c r="I9" s="80"/>
      <c r="J9" s="78" t="s">
        <v>13</v>
      </c>
      <c r="K9" s="73"/>
      <c r="L9" s="19"/>
      <c r="M9" s="21"/>
      <c r="N9" s="20"/>
      <c r="O9" s="43"/>
      <c r="P9" s="44"/>
      <c r="Q9" s="44"/>
      <c r="R9" s="44"/>
      <c r="S9" s="44"/>
      <c r="T9" s="44"/>
      <c r="U9" s="45"/>
      <c r="V9" s="46"/>
      <c r="W9" s="47"/>
      <c r="X9" s="47"/>
      <c r="Y9" s="47"/>
      <c r="Z9" s="47"/>
      <c r="AA9" s="47"/>
      <c r="AB9" s="47"/>
      <c r="AC9" s="48"/>
    </row>
    <row r="10" spans="1:30" ht="12.75" x14ac:dyDescent="0.2">
      <c r="A10" s="1" t="s">
        <v>18</v>
      </c>
      <c r="B10" s="23" t="s">
        <v>13</v>
      </c>
      <c r="C10" s="23" t="s">
        <v>13</v>
      </c>
      <c r="D10" s="19"/>
      <c r="E10" s="19"/>
      <c r="F10" s="19"/>
      <c r="G10" s="19"/>
      <c r="H10" s="23" t="s">
        <v>13</v>
      </c>
      <c r="I10" s="23" t="s">
        <v>13</v>
      </c>
      <c r="J10" s="19"/>
      <c r="K10" s="19"/>
      <c r="L10" s="23" t="s">
        <v>13</v>
      </c>
      <c r="M10" s="19"/>
      <c r="N10" s="20"/>
      <c r="O10" s="29" t="s">
        <v>13</v>
      </c>
      <c r="P10" s="2"/>
      <c r="Q10" s="6"/>
      <c r="R10" s="6"/>
      <c r="S10" s="28" t="s">
        <v>13</v>
      </c>
      <c r="T10" s="6"/>
      <c r="U10" s="32" t="s">
        <v>13</v>
      </c>
      <c r="V10" s="14"/>
      <c r="W10" s="42" t="s">
        <v>13</v>
      </c>
      <c r="X10" s="39"/>
      <c r="Y10" s="39"/>
      <c r="Z10" s="39"/>
      <c r="AA10" s="39"/>
      <c r="AB10" s="42" t="s">
        <v>13</v>
      </c>
      <c r="AC10" s="49" t="s">
        <v>13</v>
      </c>
      <c r="AD10" s="50"/>
    </row>
    <row r="11" spans="1:30" ht="12.75" x14ac:dyDescent="0.2">
      <c r="A11" s="1" t="s">
        <v>19</v>
      </c>
      <c r="B11" s="24" t="s">
        <v>13</v>
      </c>
      <c r="C11" s="23" t="s">
        <v>13</v>
      </c>
      <c r="D11" s="19"/>
      <c r="E11" s="19"/>
      <c r="F11" s="19"/>
      <c r="G11" s="19"/>
      <c r="H11" s="19"/>
      <c r="I11" s="19"/>
      <c r="J11" s="19"/>
      <c r="K11" s="19"/>
      <c r="L11" s="19"/>
      <c r="M11" s="19"/>
      <c r="N11" s="20"/>
      <c r="O11" s="30" t="s">
        <v>13</v>
      </c>
      <c r="P11" s="2"/>
      <c r="Q11" s="28" t="s">
        <v>13</v>
      </c>
      <c r="R11" s="6"/>
      <c r="S11" s="28" t="s">
        <v>13</v>
      </c>
      <c r="T11" s="6"/>
      <c r="U11" s="7"/>
      <c r="V11" s="15"/>
      <c r="W11" s="11"/>
      <c r="X11" s="39"/>
      <c r="Y11" s="39"/>
      <c r="Z11" s="39"/>
      <c r="AA11" s="39"/>
      <c r="AB11" s="42" t="s">
        <v>13</v>
      </c>
      <c r="AC11" s="51" t="s">
        <v>13</v>
      </c>
    </row>
    <row r="12" spans="1:30" ht="12.75" x14ac:dyDescent="0.2">
      <c r="A12" s="1" t="s">
        <v>20</v>
      </c>
      <c r="B12" s="23" t="s">
        <v>13</v>
      </c>
      <c r="C12" s="19"/>
      <c r="D12" s="19"/>
      <c r="E12" s="19"/>
      <c r="F12" s="19"/>
      <c r="G12" s="19"/>
      <c r="H12" s="19"/>
      <c r="I12" s="19"/>
      <c r="J12" s="19"/>
      <c r="K12" s="19"/>
      <c r="L12" s="23" t="s">
        <v>13</v>
      </c>
      <c r="M12" s="23" t="s">
        <v>13</v>
      </c>
      <c r="N12" s="20"/>
      <c r="O12" s="9"/>
      <c r="P12" s="6"/>
      <c r="Q12" s="28" t="s">
        <v>13</v>
      </c>
      <c r="R12" s="6"/>
      <c r="S12" s="6"/>
      <c r="T12" s="6"/>
      <c r="U12" s="32" t="s">
        <v>13</v>
      </c>
      <c r="V12" s="46"/>
      <c r="W12" s="47"/>
      <c r="X12" s="47"/>
      <c r="Y12" s="47"/>
      <c r="Z12" s="47"/>
      <c r="AA12" s="47"/>
      <c r="AB12" s="47"/>
      <c r="AC12" s="48"/>
    </row>
    <row r="13" spans="1:30" ht="12.75" x14ac:dyDescent="0.2">
      <c r="A13" s="1" t="s">
        <v>21</v>
      </c>
      <c r="B13" s="19"/>
      <c r="C13" s="19"/>
      <c r="D13" s="19"/>
      <c r="E13" s="19"/>
      <c r="F13" s="19"/>
      <c r="G13" s="19"/>
      <c r="H13" s="19"/>
      <c r="I13" s="19"/>
      <c r="J13" s="19"/>
      <c r="K13" s="19"/>
      <c r="L13" s="19"/>
      <c r="M13" s="21"/>
      <c r="N13" s="25" t="s">
        <v>13</v>
      </c>
      <c r="O13" s="43"/>
      <c r="P13" s="44"/>
      <c r="Q13" s="44"/>
      <c r="R13" s="44"/>
      <c r="S13" s="44"/>
      <c r="T13" s="44"/>
      <c r="U13" s="45"/>
      <c r="V13" s="46"/>
      <c r="W13" s="47"/>
      <c r="X13" s="47"/>
      <c r="Y13" s="47"/>
      <c r="Z13" s="47"/>
      <c r="AA13" s="47"/>
      <c r="AB13" s="47"/>
      <c r="AC13" s="48"/>
    </row>
    <row r="14" spans="1:30" ht="12.75" x14ac:dyDescent="0.2">
      <c r="A14" s="1" t="s">
        <v>22</v>
      </c>
      <c r="B14" s="19"/>
      <c r="C14" s="19"/>
      <c r="D14" s="23" t="s">
        <v>13</v>
      </c>
      <c r="E14" s="19"/>
      <c r="F14" s="19"/>
      <c r="G14" s="19"/>
      <c r="H14" s="19"/>
      <c r="I14" s="19"/>
      <c r="J14" s="19"/>
      <c r="K14" s="19"/>
      <c r="L14" s="19"/>
      <c r="M14" s="19"/>
      <c r="N14" s="20"/>
      <c r="O14" s="27"/>
      <c r="P14" s="6"/>
      <c r="Q14" s="2"/>
      <c r="R14" s="6"/>
      <c r="S14" s="28" t="s">
        <v>13</v>
      </c>
      <c r="T14" s="6"/>
      <c r="U14" s="7"/>
      <c r="V14" s="31"/>
      <c r="W14" s="39"/>
      <c r="X14" s="11"/>
      <c r="Y14" s="39"/>
      <c r="Z14" s="39"/>
      <c r="AA14" s="39"/>
      <c r="AB14" s="42" t="s">
        <v>13</v>
      </c>
      <c r="AC14" s="49" t="s">
        <v>13</v>
      </c>
      <c r="AD14" s="50"/>
    </row>
    <row r="15" spans="1:30" ht="12.75" x14ac:dyDescent="0.2">
      <c r="A15" s="1" t="s">
        <v>23</v>
      </c>
      <c r="B15" s="19"/>
      <c r="C15" s="23" t="s">
        <v>13</v>
      </c>
      <c r="D15" s="19"/>
      <c r="E15" s="19"/>
      <c r="F15" s="19"/>
      <c r="G15" s="19"/>
      <c r="H15" s="19"/>
      <c r="I15" s="19"/>
      <c r="J15" s="19"/>
      <c r="K15" s="19"/>
      <c r="L15" s="19"/>
      <c r="M15" s="19"/>
      <c r="N15" s="20"/>
      <c r="O15" s="43"/>
      <c r="P15" s="44"/>
      <c r="Q15" s="44"/>
      <c r="R15" s="44"/>
      <c r="S15" s="44"/>
      <c r="T15" s="44"/>
      <c r="U15" s="45"/>
      <c r="V15" s="46"/>
      <c r="W15" s="47"/>
      <c r="X15" s="47"/>
      <c r="Y15" s="47"/>
      <c r="Z15" s="47"/>
      <c r="AA15" s="47"/>
      <c r="AB15" s="47"/>
      <c r="AC15" s="48"/>
    </row>
    <row r="16" spans="1:30" ht="12.75" x14ac:dyDescent="0.2">
      <c r="A16" s="1" t="s">
        <v>24</v>
      </c>
      <c r="B16" s="19"/>
      <c r="C16" s="23" t="s">
        <v>13</v>
      </c>
      <c r="D16" s="19"/>
      <c r="E16" s="19"/>
      <c r="F16" s="19"/>
      <c r="G16" s="19"/>
      <c r="H16" s="19"/>
      <c r="I16" s="19"/>
      <c r="J16" s="19"/>
      <c r="K16" s="19"/>
      <c r="L16" s="19"/>
      <c r="M16" s="19"/>
      <c r="N16" s="20"/>
      <c r="O16" s="27"/>
      <c r="P16" s="2"/>
      <c r="Q16" s="6"/>
      <c r="R16" s="6"/>
      <c r="S16" s="28" t="s">
        <v>13</v>
      </c>
      <c r="T16" s="6"/>
      <c r="U16" s="7"/>
      <c r="V16" s="46"/>
      <c r="W16" s="47"/>
      <c r="X16" s="47"/>
      <c r="Y16" s="47"/>
      <c r="Z16" s="47"/>
      <c r="AA16" s="47"/>
      <c r="AB16" s="47"/>
      <c r="AC16" s="48"/>
    </row>
    <row r="17" spans="1:30" ht="12.75" x14ac:dyDescent="0.2">
      <c r="A17" s="1" t="s">
        <v>25</v>
      </c>
      <c r="B17" s="19"/>
      <c r="C17" s="19"/>
      <c r="D17" s="19"/>
      <c r="E17" s="23" t="s">
        <v>13</v>
      </c>
      <c r="F17" s="19"/>
      <c r="G17" s="19"/>
      <c r="H17" s="19"/>
      <c r="I17" s="19"/>
      <c r="J17" s="19"/>
      <c r="K17" s="19"/>
      <c r="L17" s="19"/>
      <c r="M17" s="19"/>
      <c r="N17" s="20"/>
      <c r="O17" s="43"/>
      <c r="P17" s="44"/>
      <c r="Q17" s="44"/>
      <c r="R17" s="44"/>
      <c r="S17" s="44"/>
      <c r="T17" s="44"/>
      <c r="U17" s="45"/>
      <c r="V17" s="46"/>
      <c r="W17" s="47"/>
      <c r="X17" s="47"/>
      <c r="Y17" s="47"/>
      <c r="Z17" s="47"/>
      <c r="AA17" s="47"/>
      <c r="AB17" s="47"/>
      <c r="AC17" s="48"/>
    </row>
    <row r="18" spans="1:30" ht="13.5" thickBot="1" x14ac:dyDescent="0.25">
      <c r="A18" s="1" t="s">
        <v>26</v>
      </c>
      <c r="B18" s="19"/>
      <c r="C18" s="19"/>
      <c r="D18" s="19"/>
      <c r="E18" s="19"/>
      <c r="F18" s="19"/>
      <c r="G18" s="23" t="s">
        <v>13</v>
      </c>
      <c r="H18" s="19"/>
      <c r="I18" s="19"/>
      <c r="J18" s="19"/>
      <c r="K18" s="19"/>
      <c r="L18" s="19"/>
      <c r="M18" s="19"/>
      <c r="N18" s="20"/>
      <c r="O18" s="43"/>
      <c r="P18" s="44"/>
      <c r="Q18" s="44"/>
      <c r="R18" s="44"/>
      <c r="S18" s="44"/>
      <c r="T18" s="44"/>
      <c r="U18" s="45"/>
      <c r="V18" s="46"/>
      <c r="W18" s="47"/>
      <c r="X18" s="47"/>
      <c r="Y18" s="47"/>
      <c r="Z18" s="47"/>
      <c r="AA18" s="47"/>
      <c r="AB18" s="47"/>
      <c r="AC18" s="48"/>
    </row>
    <row r="19" spans="1:30" ht="13.5" thickBot="1" x14ac:dyDescent="0.25">
      <c r="A19" s="26" t="s">
        <v>6</v>
      </c>
      <c r="B19" s="19"/>
      <c r="C19" s="19"/>
      <c r="D19" s="19"/>
      <c r="E19" s="19"/>
      <c r="F19" s="19"/>
      <c r="G19" s="19"/>
      <c r="H19" s="78" t="s">
        <v>13</v>
      </c>
      <c r="I19" s="78" t="s">
        <v>13</v>
      </c>
      <c r="J19" s="19"/>
      <c r="K19" s="19"/>
      <c r="L19" s="19"/>
      <c r="M19" s="19"/>
      <c r="N19" s="20"/>
      <c r="O19" s="27"/>
      <c r="P19" s="6"/>
      <c r="Q19" s="28" t="s">
        <v>13</v>
      </c>
      <c r="R19" s="28" t="s">
        <v>13</v>
      </c>
      <c r="S19" s="6"/>
      <c r="T19" s="2"/>
      <c r="U19" s="7"/>
      <c r="V19" s="31"/>
      <c r="W19" s="39"/>
      <c r="X19" s="39"/>
      <c r="Y19" s="39"/>
      <c r="Z19" s="39"/>
      <c r="AA19" s="11"/>
      <c r="AB19" s="42" t="s">
        <v>13</v>
      </c>
      <c r="AC19" s="51" t="s">
        <v>13</v>
      </c>
    </row>
    <row r="20" spans="1:30" ht="12.75" x14ac:dyDescent="0.2">
      <c r="A20" s="1" t="s">
        <v>27</v>
      </c>
      <c r="B20" s="19"/>
      <c r="C20" s="19"/>
      <c r="D20" s="19"/>
      <c r="E20" s="19"/>
      <c r="F20" s="19"/>
      <c r="G20" s="23" t="s">
        <v>13</v>
      </c>
      <c r="H20" s="19"/>
      <c r="I20" s="19"/>
      <c r="J20" s="19"/>
      <c r="K20" s="19"/>
      <c r="L20" s="19"/>
      <c r="M20" s="23" t="s">
        <v>13</v>
      </c>
      <c r="N20" s="20"/>
      <c r="O20" s="28" t="s">
        <v>13</v>
      </c>
      <c r="P20" s="6"/>
      <c r="Q20" s="6"/>
      <c r="R20" s="6"/>
      <c r="S20" s="28" t="s">
        <v>13</v>
      </c>
      <c r="T20" s="2"/>
      <c r="U20" s="7"/>
      <c r="V20" s="31"/>
      <c r="W20" s="39"/>
      <c r="X20" s="39"/>
      <c r="Y20" s="39"/>
      <c r="Z20" s="39"/>
      <c r="AA20" s="11"/>
      <c r="AB20" s="42" t="s">
        <v>13</v>
      </c>
      <c r="AC20" s="49" t="s">
        <v>13</v>
      </c>
      <c r="AD20" s="50"/>
    </row>
    <row r="21" spans="1:30" ht="12.75" x14ac:dyDescent="0.2">
      <c r="A21" s="1" t="s">
        <v>28</v>
      </c>
      <c r="B21" s="19"/>
      <c r="C21" s="23" t="s">
        <v>13</v>
      </c>
      <c r="D21" s="19"/>
      <c r="E21" s="19"/>
      <c r="F21" s="19"/>
      <c r="G21" s="19"/>
      <c r="H21" s="19"/>
      <c r="I21" s="19"/>
      <c r="J21" s="19"/>
      <c r="K21" s="19"/>
      <c r="L21" s="19"/>
      <c r="M21" s="19"/>
      <c r="N21" s="20"/>
      <c r="O21" s="43"/>
      <c r="P21" s="44"/>
      <c r="Q21" s="44"/>
      <c r="R21" s="44"/>
      <c r="S21" s="44"/>
      <c r="T21" s="44"/>
      <c r="U21" s="45"/>
      <c r="V21" s="46"/>
      <c r="W21" s="47"/>
      <c r="X21" s="47"/>
      <c r="Y21" s="47"/>
      <c r="Z21" s="47"/>
      <c r="AA21" s="47"/>
      <c r="AB21" s="47"/>
      <c r="AC21" s="48"/>
    </row>
    <row r="22" spans="1:30" ht="12.75" x14ac:dyDescent="0.2">
      <c r="A22" s="1" t="s">
        <v>29</v>
      </c>
      <c r="B22" s="19"/>
      <c r="C22" s="19"/>
      <c r="D22" s="23" t="s">
        <v>13</v>
      </c>
      <c r="E22" s="19"/>
      <c r="F22" s="19"/>
      <c r="G22" s="19"/>
      <c r="H22" s="19"/>
      <c r="I22" s="19"/>
      <c r="J22" s="19"/>
      <c r="K22" s="19"/>
      <c r="L22" s="19"/>
      <c r="M22" s="19"/>
      <c r="N22" s="20"/>
      <c r="O22" s="43"/>
      <c r="P22" s="44"/>
      <c r="Q22" s="44"/>
      <c r="R22" s="44"/>
      <c r="S22" s="44"/>
      <c r="T22" s="44"/>
      <c r="U22" s="45"/>
      <c r="V22" s="31"/>
      <c r="W22" s="39"/>
      <c r="X22" s="11"/>
      <c r="Y22" s="39"/>
      <c r="Z22" s="39"/>
      <c r="AA22" s="39"/>
      <c r="AB22" s="42" t="s">
        <v>13</v>
      </c>
      <c r="AC22" s="49" t="s">
        <v>13</v>
      </c>
      <c r="AD22" s="50"/>
    </row>
    <row r="23" spans="1:30" ht="12.75" x14ac:dyDescent="0.2">
      <c r="A23" s="63" t="s">
        <v>30</v>
      </c>
      <c r="B23" s="19"/>
      <c r="C23" s="19"/>
      <c r="D23" s="19"/>
      <c r="E23" s="19"/>
      <c r="F23" s="19"/>
      <c r="G23" s="19"/>
      <c r="H23" s="23" t="s">
        <v>13</v>
      </c>
      <c r="I23" s="23" t="s">
        <v>13</v>
      </c>
      <c r="J23" s="19"/>
      <c r="K23" s="19"/>
      <c r="L23" s="19"/>
      <c r="M23" s="19"/>
      <c r="N23" s="20"/>
      <c r="O23" s="43"/>
      <c r="P23" s="44"/>
      <c r="Q23" s="44"/>
      <c r="R23" s="44"/>
      <c r="S23" s="44"/>
      <c r="T23" s="44"/>
      <c r="U23" s="45"/>
      <c r="V23" s="46"/>
      <c r="W23" s="47"/>
      <c r="X23" s="47"/>
      <c r="Y23" s="47"/>
      <c r="Z23" s="47"/>
      <c r="AA23" s="47"/>
      <c r="AB23" s="47"/>
      <c r="AC23" s="48"/>
    </row>
    <row r="24" spans="1:30" ht="13.5" thickBot="1" x14ac:dyDescent="0.25">
      <c r="A24" s="1" t="s">
        <v>31</v>
      </c>
      <c r="B24" s="19"/>
      <c r="C24" s="19"/>
      <c r="D24" s="19"/>
      <c r="E24" s="19"/>
      <c r="F24" s="19"/>
      <c r="G24" s="19"/>
      <c r="H24" s="19"/>
      <c r="I24" s="19"/>
      <c r="J24" s="23" t="s">
        <v>13</v>
      </c>
      <c r="K24" s="19"/>
      <c r="L24" s="23" t="s">
        <v>13</v>
      </c>
      <c r="M24" s="19"/>
      <c r="N24" s="20"/>
      <c r="O24" s="27"/>
      <c r="P24" s="6"/>
      <c r="Q24" s="6"/>
      <c r="R24" s="6"/>
      <c r="S24" s="6"/>
      <c r="T24" s="6"/>
      <c r="U24" s="32" t="s">
        <v>13</v>
      </c>
      <c r="V24" s="46"/>
      <c r="W24" s="47"/>
      <c r="X24" s="47"/>
      <c r="Y24" s="47"/>
      <c r="Z24" s="47"/>
      <c r="AA24" s="47"/>
      <c r="AB24" s="47"/>
      <c r="AC24" s="48"/>
    </row>
    <row r="25" spans="1:30" ht="13.5" thickBot="1" x14ac:dyDescent="0.25">
      <c r="A25" s="1" t="s">
        <v>32</v>
      </c>
      <c r="B25" s="23" t="s">
        <v>13</v>
      </c>
      <c r="C25" s="19"/>
      <c r="D25" s="19"/>
      <c r="E25" s="19"/>
      <c r="F25" s="19"/>
      <c r="G25" s="19"/>
      <c r="H25" s="19"/>
      <c r="I25" s="19"/>
      <c r="J25" s="19"/>
      <c r="K25" s="19"/>
      <c r="L25" s="19"/>
      <c r="M25" s="23" t="s">
        <v>13</v>
      </c>
      <c r="N25" s="20"/>
      <c r="O25" s="29" t="s">
        <v>13</v>
      </c>
      <c r="P25" s="28" t="s">
        <v>13</v>
      </c>
      <c r="Q25" s="28" t="s">
        <v>13</v>
      </c>
      <c r="R25" s="83" t="s">
        <v>13</v>
      </c>
      <c r="S25" s="28" t="s">
        <v>13</v>
      </c>
      <c r="T25" s="6"/>
      <c r="U25" s="7"/>
      <c r="V25" s="42" t="s">
        <v>13</v>
      </c>
      <c r="W25" s="39"/>
      <c r="X25" s="39"/>
      <c r="Y25" s="39"/>
      <c r="Z25" s="39"/>
      <c r="AA25" s="39"/>
      <c r="AB25" s="42" t="s">
        <v>13</v>
      </c>
      <c r="AC25" s="49" t="s">
        <v>13</v>
      </c>
      <c r="AD25" s="50"/>
    </row>
    <row r="26" spans="1:30" ht="12.75" x14ac:dyDescent="0.2">
      <c r="A26" s="1" t="s">
        <v>33</v>
      </c>
      <c r="B26" s="23" t="s">
        <v>13</v>
      </c>
      <c r="C26" s="23" t="s">
        <v>13</v>
      </c>
      <c r="D26" s="19"/>
      <c r="E26" s="19"/>
      <c r="F26" s="19"/>
      <c r="G26" s="19"/>
      <c r="H26" s="19"/>
      <c r="I26" s="19"/>
      <c r="J26" s="19"/>
      <c r="K26" s="19"/>
      <c r="L26" s="23" t="s">
        <v>13</v>
      </c>
      <c r="M26" s="19"/>
      <c r="N26" s="20"/>
      <c r="O26" s="9"/>
      <c r="P26" s="2"/>
      <c r="Q26" s="6"/>
      <c r="R26" s="6"/>
      <c r="S26" s="6"/>
      <c r="T26" s="6"/>
      <c r="U26" s="32" t="s">
        <v>13</v>
      </c>
      <c r="V26" s="14"/>
      <c r="W26" s="11"/>
      <c r="X26" s="39"/>
      <c r="Y26" s="39"/>
      <c r="Z26" s="39"/>
      <c r="AA26" s="39"/>
      <c r="AB26" s="42" t="s">
        <v>13</v>
      </c>
      <c r="AC26" s="51" t="s">
        <v>13</v>
      </c>
    </row>
    <row r="27" spans="1:30" ht="12.75" x14ac:dyDescent="0.2">
      <c r="A27" s="1" t="s">
        <v>34</v>
      </c>
      <c r="B27" s="19"/>
      <c r="C27" s="19"/>
      <c r="D27" s="19"/>
      <c r="E27" s="19"/>
      <c r="F27" s="19"/>
      <c r="G27" s="19"/>
      <c r="H27" s="19"/>
      <c r="I27" s="19"/>
      <c r="J27" s="23" t="s">
        <v>13</v>
      </c>
      <c r="K27" s="19"/>
      <c r="L27" s="19"/>
      <c r="M27" s="19"/>
      <c r="N27" s="20"/>
      <c r="O27" s="28" t="s">
        <v>13</v>
      </c>
      <c r="P27" s="6"/>
      <c r="Q27" s="6"/>
      <c r="R27" s="6"/>
      <c r="S27" s="28" t="s">
        <v>13</v>
      </c>
      <c r="T27" s="6"/>
      <c r="U27" s="7"/>
      <c r="V27" s="46"/>
      <c r="W27" s="47"/>
      <c r="X27" s="47"/>
      <c r="Y27" s="47"/>
      <c r="Z27" s="47"/>
      <c r="AA27" s="47"/>
      <c r="AB27" s="47"/>
      <c r="AC27" s="48"/>
    </row>
    <row r="28" spans="1:30" ht="12.75" x14ac:dyDescent="0.2">
      <c r="A28" s="1" t="s">
        <v>35</v>
      </c>
      <c r="B28" s="19"/>
      <c r="C28" s="19"/>
      <c r="D28" s="19"/>
      <c r="E28" s="19"/>
      <c r="F28" s="19"/>
      <c r="G28" s="19"/>
      <c r="H28" s="19"/>
      <c r="I28" s="19"/>
      <c r="J28" s="23" t="s">
        <v>13</v>
      </c>
      <c r="K28" s="19"/>
      <c r="L28" s="19"/>
      <c r="M28" s="19"/>
      <c r="N28" s="20"/>
      <c r="O28" s="43"/>
      <c r="P28" s="44"/>
      <c r="Q28" s="44"/>
      <c r="R28" s="44"/>
      <c r="S28" s="44"/>
      <c r="T28" s="44"/>
      <c r="U28" s="45"/>
      <c r="V28" s="31"/>
      <c r="W28" s="39"/>
      <c r="X28" s="39"/>
      <c r="Y28" s="39"/>
      <c r="Z28" s="39"/>
      <c r="AA28" s="39"/>
      <c r="AB28" s="42" t="s">
        <v>13</v>
      </c>
      <c r="AC28" s="51" t="s">
        <v>13</v>
      </c>
    </row>
    <row r="29" spans="1:30" ht="13.5" thickBot="1" x14ac:dyDescent="0.25">
      <c r="A29" s="1" t="s">
        <v>36</v>
      </c>
      <c r="B29" s="19"/>
      <c r="C29" s="23" t="s">
        <v>13</v>
      </c>
      <c r="D29" s="19"/>
      <c r="E29" s="79"/>
      <c r="F29" s="19"/>
      <c r="G29" s="19"/>
      <c r="H29" s="19"/>
      <c r="I29" s="19"/>
      <c r="J29" s="19"/>
      <c r="K29" s="19"/>
      <c r="L29" s="23" t="s">
        <v>13</v>
      </c>
      <c r="M29" s="19"/>
      <c r="N29" s="25" t="s">
        <v>13</v>
      </c>
      <c r="O29" s="27"/>
      <c r="P29" s="2"/>
      <c r="Q29" s="6"/>
      <c r="R29" s="6"/>
      <c r="S29" s="28" t="s">
        <v>13</v>
      </c>
      <c r="T29" s="6"/>
      <c r="U29" s="32" t="s">
        <v>13</v>
      </c>
      <c r="V29" s="31"/>
      <c r="W29" s="42" t="s">
        <v>13</v>
      </c>
      <c r="X29" s="39"/>
      <c r="Y29" s="39"/>
      <c r="Z29" s="39"/>
      <c r="AA29" s="39"/>
      <c r="AB29" s="42" t="s">
        <v>13</v>
      </c>
      <c r="AC29" s="51" t="s">
        <v>13</v>
      </c>
    </row>
    <row r="30" spans="1:30" ht="13.5" thickBot="1" x14ac:dyDescent="0.25">
      <c r="A30" s="1" t="s">
        <v>3</v>
      </c>
      <c r="B30" s="19"/>
      <c r="C30" s="19"/>
      <c r="D30" s="80"/>
      <c r="E30" s="78" t="s">
        <v>13</v>
      </c>
      <c r="F30" s="73"/>
      <c r="G30" s="19"/>
      <c r="H30" s="19"/>
      <c r="I30" s="19"/>
      <c r="J30" s="19"/>
      <c r="K30" s="19"/>
      <c r="L30" s="19"/>
      <c r="M30" s="19"/>
      <c r="N30" s="20"/>
      <c r="O30" s="43"/>
      <c r="P30" s="44"/>
      <c r="Q30" s="44"/>
      <c r="R30" s="44"/>
      <c r="S30" s="44"/>
      <c r="T30" s="44"/>
      <c r="U30" s="45"/>
      <c r="V30" s="46"/>
      <c r="W30" s="47"/>
      <c r="X30" s="47"/>
      <c r="Y30" s="47"/>
      <c r="Z30" s="47"/>
      <c r="AA30" s="47"/>
      <c r="AB30" s="47"/>
      <c r="AC30" s="48"/>
    </row>
    <row r="31" spans="1:30" ht="12.75" x14ac:dyDescent="0.2">
      <c r="A31" s="1" t="s">
        <v>37</v>
      </c>
      <c r="B31" s="23" t="s">
        <v>13</v>
      </c>
      <c r="C31" s="19"/>
      <c r="D31" s="19"/>
      <c r="E31" s="75"/>
      <c r="F31" s="19"/>
      <c r="G31" s="19"/>
      <c r="H31" s="19"/>
      <c r="I31" s="19"/>
      <c r="J31" s="19"/>
      <c r="K31" s="23" t="s">
        <v>13</v>
      </c>
      <c r="L31" s="19"/>
      <c r="M31" s="19"/>
      <c r="N31" s="20"/>
      <c r="O31" s="43"/>
      <c r="P31" s="44"/>
      <c r="Q31" s="44"/>
      <c r="R31" s="44"/>
      <c r="S31" s="44"/>
      <c r="T31" s="44"/>
      <c r="U31" s="45"/>
      <c r="V31" s="14"/>
      <c r="W31" s="39"/>
      <c r="X31" s="39"/>
      <c r="Y31" s="39"/>
      <c r="Z31" s="39"/>
      <c r="AA31" s="42" t="s">
        <v>13</v>
      </c>
      <c r="AB31" s="39"/>
      <c r="AC31" s="40"/>
    </row>
    <row r="32" spans="1:30" ht="12.75" x14ac:dyDescent="0.2">
      <c r="A32" s="1" t="s">
        <v>38</v>
      </c>
      <c r="B32" s="23" t="s">
        <v>13</v>
      </c>
      <c r="C32" s="19"/>
      <c r="D32" s="19"/>
      <c r="E32" s="19"/>
      <c r="F32" s="19"/>
      <c r="G32" s="19"/>
      <c r="H32" s="19"/>
      <c r="I32" s="19"/>
      <c r="J32" s="19"/>
      <c r="K32" s="19"/>
      <c r="L32" s="19"/>
      <c r="M32" s="19"/>
      <c r="N32" s="20"/>
      <c r="O32" s="43"/>
      <c r="P32" s="44"/>
      <c r="Q32" s="44"/>
      <c r="R32" s="44"/>
      <c r="S32" s="44"/>
      <c r="T32" s="44"/>
      <c r="U32" s="45"/>
      <c r="V32" s="14"/>
      <c r="W32" s="39"/>
      <c r="X32" s="39"/>
      <c r="Y32" s="39"/>
      <c r="Z32" s="39"/>
      <c r="AA32" s="39"/>
      <c r="AB32" s="42" t="s">
        <v>13</v>
      </c>
      <c r="AC32" s="51" t="s">
        <v>13</v>
      </c>
    </row>
    <row r="33" spans="1:29" ht="12.75" x14ac:dyDescent="0.2">
      <c r="A33" s="1" t="s">
        <v>39</v>
      </c>
      <c r="B33" s="19"/>
      <c r="C33" s="19"/>
      <c r="D33" s="23" t="s">
        <v>13</v>
      </c>
      <c r="E33" s="19"/>
      <c r="F33" s="19"/>
      <c r="G33" s="19"/>
      <c r="H33" s="19"/>
      <c r="I33" s="19"/>
      <c r="J33" s="19"/>
      <c r="K33" s="19"/>
      <c r="L33" s="19"/>
      <c r="M33" s="19"/>
      <c r="N33" s="20"/>
      <c r="O33" s="43"/>
      <c r="P33" s="44"/>
      <c r="Q33" s="44"/>
      <c r="R33" s="44"/>
      <c r="S33" s="44"/>
      <c r="T33" s="44"/>
      <c r="U33" s="45"/>
      <c r="V33" s="31"/>
      <c r="W33" s="39"/>
      <c r="X33" s="11"/>
      <c r="Y33" s="39"/>
      <c r="Z33" s="39"/>
      <c r="AA33" s="39"/>
      <c r="AB33" s="42" t="s">
        <v>13</v>
      </c>
      <c r="AC33" s="51" t="s">
        <v>13</v>
      </c>
    </row>
    <row r="34" spans="1:29" ht="12.75" x14ac:dyDescent="0.2">
      <c r="A34" s="1" t="s">
        <v>40</v>
      </c>
      <c r="B34" s="19"/>
      <c r="C34" s="19"/>
      <c r="D34" s="19"/>
      <c r="E34" s="19"/>
      <c r="F34" s="19"/>
      <c r="G34" s="19"/>
      <c r="H34" s="23" t="s">
        <v>13</v>
      </c>
      <c r="I34" s="23" t="s">
        <v>13</v>
      </c>
      <c r="J34" s="19"/>
      <c r="K34" s="19"/>
      <c r="L34" s="19"/>
      <c r="M34" s="19"/>
      <c r="N34" s="20"/>
      <c r="O34" s="43"/>
      <c r="P34" s="44"/>
      <c r="Q34" s="44"/>
      <c r="R34" s="44"/>
      <c r="S34" s="44"/>
      <c r="T34" s="44"/>
      <c r="U34" s="45"/>
      <c r="V34" s="31"/>
      <c r="W34" s="39"/>
      <c r="X34" s="39"/>
      <c r="Y34" s="39"/>
      <c r="Z34" s="39"/>
      <c r="AA34" s="39"/>
      <c r="AB34" s="42" t="s">
        <v>13</v>
      </c>
      <c r="AC34" s="51" t="s">
        <v>13</v>
      </c>
    </row>
    <row r="35" spans="1:29" ht="13.5" thickBot="1" x14ac:dyDescent="0.25">
      <c r="A35" s="1" t="s">
        <v>41</v>
      </c>
      <c r="B35" s="23" t="s">
        <v>13</v>
      </c>
      <c r="C35" s="19"/>
      <c r="D35" s="79"/>
      <c r="E35" s="19"/>
      <c r="F35" s="19"/>
      <c r="G35" s="19"/>
      <c r="H35" s="19"/>
      <c r="I35" s="19"/>
      <c r="J35" s="19"/>
      <c r="K35" s="19"/>
      <c r="L35" s="23" t="s">
        <v>13</v>
      </c>
      <c r="M35" s="19"/>
      <c r="N35" s="25" t="s">
        <v>13</v>
      </c>
      <c r="O35" s="9"/>
      <c r="P35" s="6"/>
      <c r="Q35" s="28" t="s">
        <v>13</v>
      </c>
      <c r="R35" s="6"/>
      <c r="S35" s="28" t="s">
        <v>13</v>
      </c>
      <c r="T35" s="6"/>
      <c r="U35" s="32" t="s">
        <v>13</v>
      </c>
      <c r="V35" s="46"/>
      <c r="W35" s="47"/>
      <c r="X35" s="47"/>
      <c r="Y35" s="47"/>
      <c r="Z35" s="47"/>
      <c r="AA35" s="47"/>
      <c r="AB35" s="47"/>
      <c r="AC35" s="48"/>
    </row>
    <row r="36" spans="1:29" ht="13.5" thickBot="1" x14ac:dyDescent="0.25">
      <c r="A36" s="1" t="s">
        <v>2</v>
      </c>
      <c r="B36" s="19"/>
      <c r="C36" s="19"/>
      <c r="D36" s="78" t="s">
        <v>13</v>
      </c>
      <c r="E36" s="19"/>
      <c r="F36" s="19"/>
      <c r="G36" s="19"/>
      <c r="H36" s="19"/>
      <c r="I36" s="19"/>
      <c r="J36" s="19"/>
      <c r="K36" s="19"/>
      <c r="L36" s="19"/>
      <c r="M36" s="19"/>
      <c r="N36" s="20"/>
      <c r="O36" s="9"/>
      <c r="P36" s="6"/>
      <c r="Q36" s="28" t="s">
        <v>13</v>
      </c>
      <c r="R36" s="6"/>
      <c r="S36" s="6"/>
      <c r="T36" s="6"/>
      <c r="U36" s="7"/>
      <c r="V36" s="14"/>
      <c r="W36" s="39"/>
      <c r="X36" s="39"/>
      <c r="Y36" s="39"/>
      <c r="Z36" s="39"/>
      <c r="AA36" s="39"/>
      <c r="AB36" s="42" t="s">
        <v>13</v>
      </c>
      <c r="AC36" s="51" t="s">
        <v>13</v>
      </c>
    </row>
    <row r="37" spans="1:29" ht="13.5" thickBot="1" x14ac:dyDescent="0.25">
      <c r="A37" s="1" t="s">
        <v>42</v>
      </c>
      <c r="B37" s="74" t="s">
        <v>13</v>
      </c>
      <c r="C37" s="23" t="s">
        <v>13</v>
      </c>
      <c r="D37" s="75"/>
      <c r="E37" s="19"/>
      <c r="F37" s="19"/>
      <c r="G37" s="19"/>
      <c r="H37" s="19"/>
      <c r="I37" s="19"/>
      <c r="J37" s="19"/>
      <c r="K37" s="19"/>
      <c r="L37" s="19"/>
      <c r="M37" s="19"/>
      <c r="N37" s="20"/>
      <c r="O37" s="29" t="s">
        <v>13</v>
      </c>
      <c r="P37" s="2"/>
      <c r="Q37" s="28" t="s">
        <v>13</v>
      </c>
      <c r="R37" s="28" t="s">
        <v>13</v>
      </c>
      <c r="S37" s="6"/>
      <c r="T37" s="6"/>
      <c r="U37" s="7"/>
      <c r="V37" s="14"/>
      <c r="W37" s="11"/>
      <c r="X37" s="39"/>
      <c r="Y37" s="39"/>
      <c r="Z37" s="39"/>
      <c r="AA37" s="39"/>
      <c r="AB37" s="42" t="s">
        <v>13</v>
      </c>
      <c r="AC37" s="51" t="s">
        <v>13</v>
      </c>
    </row>
    <row r="38" spans="1:29" ht="13.5" thickBot="1" x14ac:dyDescent="0.25">
      <c r="A38" s="72" t="s">
        <v>0</v>
      </c>
      <c r="B38" s="76" t="s">
        <v>13</v>
      </c>
      <c r="C38" s="73"/>
      <c r="D38" s="19"/>
      <c r="E38" s="19"/>
      <c r="F38" s="19"/>
      <c r="G38" s="19"/>
      <c r="H38" s="19"/>
      <c r="I38" s="19"/>
      <c r="J38" s="19"/>
      <c r="K38" s="19"/>
      <c r="L38" s="19"/>
      <c r="M38" s="19"/>
      <c r="N38" s="20"/>
      <c r="O38" s="9"/>
      <c r="P38" s="9"/>
      <c r="Q38" s="83" t="s">
        <v>13</v>
      </c>
      <c r="R38" s="9"/>
      <c r="S38" s="6"/>
      <c r="T38" s="6"/>
      <c r="U38" s="71"/>
      <c r="V38" s="46"/>
      <c r="W38" s="47"/>
      <c r="X38" s="47"/>
      <c r="Y38" s="47"/>
      <c r="Z38" s="47"/>
      <c r="AA38" s="47"/>
      <c r="AB38" s="47"/>
      <c r="AC38" s="48"/>
    </row>
    <row r="39" spans="1:29" ht="12.75" x14ac:dyDescent="0.2">
      <c r="A39" s="1" t="s">
        <v>43</v>
      </c>
      <c r="B39" s="75"/>
      <c r="C39" s="19"/>
      <c r="D39" s="19"/>
      <c r="E39" s="19"/>
      <c r="F39" s="19"/>
      <c r="G39" s="23" t="s">
        <v>13</v>
      </c>
      <c r="H39" s="19"/>
      <c r="I39" s="19"/>
      <c r="J39" s="19"/>
      <c r="K39" s="19"/>
      <c r="L39" s="23" t="s">
        <v>13</v>
      </c>
      <c r="M39" s="23" t="s">
        <v>13</v>
      </c>
      <c r="N39" s="20"/>
      <c r="O39" s="27"/>
      <c r="P39" s="28" t="s">
        <v>13</v>
      </c>
      <c r="Q39" s="6"/>
      <c r="R39" s="6"/>
      <c r="S39" s="6"/>
      <c r="T39" s="2"/>
      <c r="U39" s="32" t="s">
        <v>13</v>
      </c>
      <c r="V39" s="31"/>
      <c r="W39" s="42" t="s">
        <v>13</v>
      </c>
      <c r="X39" s="39"/>
      <c r="Y39" s="39"/>
      <c r="Z39" s="39"/>
      <c r="AA39" s="11"/>
      <c r="AB39" s="42" t="s">
        <v>13</v>
      </c>
      <c r="AC39" s="51" t="s">
        <v>13</v>
      </c>
    </row>
    <row r="40" spans="1:29" ht="12.75" x14ac:dyDescent="0.2">
      <c r="A40" s="1" t="s">
        <v>44</v>
      </c>
      <c r="B40" s="19"/>
      <c r="C40" s="23" t="s">
        <v>13</v>
      </c>
      <c r="D40" s="19"/>
      <c r="E40" s="19"/>
      <c r="F40" s="19"/>
      <c r="G40" s="19"/>
      <c r="H40" s="23" t="s">
        <v>13</v>
      </c>
      <c r="I40" s="23" t="s">
        <v>13</v>
      </c>
      <c r="J40" s="19"/>
      <c r="K40" s="19"/>
      <c r="L40" s="19"/>
      <c r="M40" s="19"/>
      <c r="N40" s="20"/>
      <c r="O40" s="28" t="s">
        <v>13</v>
      </c>
      <c r="P40" s="2"/>
      <c r="Q40" s="6"/>
      <c r="R40" s="6"/>
      <c r="S40" s="28" t="s">
        <v>13</v>
      </c>
      <c r="T40" s="6"/>
      <c r="U40" s="8"/>
      <c r="V40" s="31"/>
      <c r="W40" s="11"/>
      <c r="X40" s="39"/>
      <c r="Y40" s="39"/>
      <c r="Z40" s="42" t="s">
        <v>13</v>
      </c>
      <c r="AA40" s="39"/>
      <c r="AB40" s="42" t="s">
        <v>13</v>
      </c>
      <c r="AC40" s="51" t="s">
        <v>13</v>
      </c>
    </row>
    <row r="41" spans="1:29" ht="12.75" x14ac:dyDescent="0.2">
      <c r="A41" s="1" t="s">
        <v>45</v>
      </c>
      <c r="B41" s="19"/>
      <c r="C41" s="19"/>
      <c r="D41" s="19"/>
      <c r="E41" s="19"/>
      <c r="F41" s="19"/>
      <c r="G41" s="19"/>
      <c r="H41" s="19"/>
      <c r="I41" s="19"/>
      <c r="J41" s="19"/>
      <c r="K41" s="23" t="s">
        <v>13</v>
      </c>
      <c r="L41" s="19"/>
      <c r="M41" s="19"/>
      <c r="N41" s="20"/>
      <c r="O41" s="43"/>
      <c r="P41" s="44"/>
      <c r="Q41" s="44"/>
      <c r="R41" s="44"/>
      <c r="S41" s="44"/>
      <c r="T41" s="44"/>
      <c r="U41" s="45"/>
      <c r="V41" s="46"/>
      <c r="W41" s="47"/>
      <c r="X41" s="47"/>
      <c r="Y41" s="47"/>
      <c r="Z41" s="47"/>
      <c r="AA41" s="47"/>
      <c r="AB41" s="47"/>
      <c r="AC41" s="48"/>
    </row>
    <row r="42" spans="1:29" ht="12.75" x14ac:dyDescent="0.2">
      <c r="A42" s="1" t="s">
        <v>46</v>
      </c>
      <c r="B42" s="23" t="s">
        <v>13</v>
      </c>
      <c r="C42" s="19"/>
      <c r="D42" s="19"/>
      <c r="E42" s="19"/>
      <c r="F42" s="19"/>
      <c r="G42" s="19"/>
      <c r="H42" s="19"/>
      <c r="I42" s="19"/>
      <c r="J42" s="19"/>
      <c r="K42" s="23" t="s">
        <v>13</v>
      </c>
      <c r="L42" s="19"/>
      <c r="M42" s="23" t="s">
        <v>13</v>
      </c>
      <c r="N42" s="20"/>
      <c r="O42" s="29" t="s">
        <v>13</v>
      </c>
      <c r="P42" s="28" t="s">
        <v>13</v>
      </c>
      <c r="Q42" s="28" t="s">
        <v>13</v>
      </c>
      <c r="R42" s="28" t="s">
        <v>13</v>
      </c>
      <c r="S42" s="28" t="s">
        <v>13</v>
      </c>
      <c r="T42" s="6"/>
      <c r="U42" s="7"/>
      <c r="V42" s="14"/>
      <c r="W42" s="39"/>
      <c r="X42" s="39"/>
      <c r="Y42" s="39"/>
      <c r="Z42" s="39"/>
      <c r="AA42" s="39"/>
      <c r="AB42" s="42" t="s">
        <v>13</v>
      </c>
      <c r="AC42" s="51" t="s">
        <v>13</v>
      </c>
    </row>
    <row r="43" spans="1:29" ht="12.75" x14ac:dyDescent="0.2">
      <c r="A43" s="1" t="s">
        <v>47</v>
      </c>
      <c r="B43" s="19"/>
      <c r="C43" s="19"/>
      <c r="D43" s="19"/>
      <c r="E43" s="19"/>
      <c r="F43" s="19"/>
      <c r="G43" s="19"/>
      <c r="H43" s="23" t="s">
        <v>13</v>
      </c>
      <c r="I43" s="23" t="s">
        <v>13</v>
      </c>
      <c r="J43" s="19"/>
      <c r="K43" s="19"/>
      <c r="L43" s="19"/>
      <c r="M43" s="19"/>
      <c r="N43" s="20"/>
      <c r="O43" s="43"/>
      <c r="P43" s="44"/>
      <c r="Q43" s="44"/>
      <c r="R43" s="44"/>
      <c r="S43" s="44"/>
      <c r="T43" s="44"/>
      <c r="U43" s="45"/>
      <c r="V43" s="31"/>
      <c r="W43" s="39"/>
      <c r="X43" s="39"/>
      <c r="Y43" s="39"/>
      <c r="Z43" s="39"/>
      <c r="AA43" s="39"/>
      <c r="AB43" s="42" t="s">
        <v>13</v>
      </c>
      <c r="AC43" s="51" t="s">
        <v>13</v>
      </c>
    </row>
    <row r="44" spans="1:29" ht="12.75" x14ac:dyDescent="0.2">
      <c r="A44" s="1" t="s">
        <v>48</v>
      </c>
      <c r="B44" s="19"/>
      <c r="C44" s="19"/>
      <c r="D44" s="19"/>
      <c r="E44" s="19"/>
      <c r="F44" s="19"/>
      <c r="G44" s="19"/>
      <c r="H44" s="19"/>
      <c r="I44" s="19"/>
      <c r="J44" s="19"/>
      <c r="K44" s="19"/>
      <c r="L44" s="19"/>
      <c r="M44" s="19"/>
      <c r="N44" s="25" t="s">
        <v>13</v>
      </c>
      <c r="O44" s="28" t="s">
        <v>13</v>
      </c>
      <c r="P44" s="28" t="s">
        <v>13</v>
      </c>
      <c r="Q44" s="6"/>
      <c r="R44" s="6"/>
      <c r="S44" s="28" t="s">
        <v>13</v>
      </c>
      <c r="T44" s="6"/>
      <c r="U44" s="7"/>
      <c r="V44" s="46"/>
      <c r="W44" s="47"/>
      <c r="X44" s="47"/>
      <c r="Y44" s="47"/>
      <c r="Z44" s="47"/>
      <c r="AA44" s="47"/>
      <c r="AB44" s="47"/>
      <c r="AC44" s="48"/>
    </row>
    <row r="45" spans="1:29" ht="12.75" x14ac:dyDescent="0.2">
      <c r="A45" s="1" t="s">
        <v>49</v>
      </c>
      <c r="B45" s="19"/>
      <c r="C45" s="23" t="s">
        <v>13</v>
      </c>
      <c r="D45" s="19"/>
      <c r="E45" s="19"/>
      <c r="F45" s="19"/>
      <c r="G45" s="19"/>
      <c r="H45" s="19"/>
      <c r="I45" s="19"/>
      <c r="J45" s="19"/>
      <c r="K45" s="19"/>
      <c r="L45" s="19"/>
      <c r="M45" s="19"/>
      <c r="N45" s="25" t="s">
        <v>13</v>
      </c>
      <c r="O45" s="27"/>
      <c r="P45" s="2"/>
      <c r="Q45" s="28" t="s">
        <v>13</v>
      </c>
      <c r="R45" s="28" t="s">
        <v>13</v>
      </c>
      <c r="S45" s="28" t="s">
        <v>13</v>
      </c>
      <c r="T45" s="6"/>
      <c r="U45" s="7"/>
      <c r="V45" s="46"/>
      <c r="W45" s="47"/>
      <c r="X45" s="47"/>
      <c r="Y45" s="47"/>
      <c r="Z45" s="47"/>
      <c r="AA45" s="47"/>
      <c r="AB45" s="47"/>
      <c r="AC45" s="48"/>
    </row>
    <row r="46" spans="1:29" ht="12.75" x14ac:dyDescent="0.2">
      <c r="A46" s="1" t="s">
        <v>50</v>
      </c>
      <c r="B46" s="19"/>
      <c r="C46" s="19"/>
      <c r="D46" s="23" t="s">
        <v>13</v>
      </c>
      <c r="E46" s="19"/>
      <c r="F46" s="19"/>
      <c r="G46" s="23" t="s">
        <v>13</v>
      </c>
      <c r="H46" s="19"/>
      <c r="I46" s="19"/>
      <c r="J46" s="19"/>
      <c r="K46" s="19"/>
      <c r="L46" s="19"/>
      <c r="M46" s="19"/>
      <c r="N46" s="20"/>
      <c r="O46" s="27"/>
      <c r="P46" s="28" t="s">
        <v>13</v>
      </c>
      <c r="Q46" s="28" t="s">
        <v>13</v>
      </c>
      <c r="R46" s="28" t="s">
        <v>13</v>
      </c>
      <c r="S46" s="28" t="s">
        <v>13</v>
      </c>
      <c r="T46" s="2"/>
      <c r="U46" s="7"/>
      <c r="V46" s="46"/>
      <c r="W46" s="47"/>
      <c r="X46" s="47"/>
      <c r="Y46" s="47"/>
      <c r="Z46" s="47"/>
      <c r="AA46" s="47"/>
      <c r="AB46" s="47"/>
      <c r="AC46" s="48"/>
    </row>
    <row r="47" spans="1:29" ht="12.75" x14ac:dyDescent="0.2">
      <c r="A47" s="1" t="s">
        <v>51</v>
      </c>
      <c r="B47" s="19"/>
      <c r="C47" s="23" t="s">
        <v>13</v>
      </c>
      <c r="D47" s="19"/>
      <c r="E47" s="19"/>
      <c r="F47" s="19"/>
      <c r="G47" s="19"/>
      <c r="H47" s="19"/>
      <c r="I47" s="19"/>
      <c r="J47" s="19"/>
      <c r="K47" s="19"/>
      <c r="L47" s="19"/>
      <c r="M47" s="23" t="s">
        <v>13</v>
      </c>
      <c r="N47" s="20"/>
      <c r="O47" s="28" t="s">
        <v>13</v>
      </c>
      <c r="P47" s="2"/>
      <c r="Q47" s="6"/>
      <c r="R47" s="6"/>
      <c r="S47" s="28" t="s">
        <v>13</v>
      </c>
      <c r="T47" s="6"/>
      <c r="U47" s="7"/>
      <c r="V47" s="46"/>
      <c r="W47" s="47"/>
      <c r="X47" s="47"/>
      <c r="Y47" s="47"/>
      <c r="Z47" s="47"/>
      <c r="AA47" s="47"/>
      <c r="AB47" s="47"/>
      <c r="AC47" s="48"/>
    </row>
    <row r="48" spans="1:29" ht="12.75" x14ac:dyDescent="0.2">
      <c r="A48" s="1" t="s">
        <v>52</v>
      </c>
      <c r="B48" s="19"/>
      <c r="C48" s="19"/>
      <c r="D48" s="19"/>
      <c r="E48" s="19"/>
      <c r="F48" s="19"/>
      <c r="G48" s="19"/>
      <c r="H48" s="23" t="s">
        <v>13</v>
      </c>
      <c r="I48" s="23" t="s">
        <v>13</v>
      </c>
      <c r="J48" s="19"/>
      <c r="K48" s="19"/>
      <c r="L48" s="19"/>
      <c r="M48" s="19"/>
      <c r="N48" s="20"/>
      <c r="O48" s="43"/>
      <c r="P48" s="44"/>
      <c r="Q48" s="44"/>
      <c r="R48" s="44"/>
      <c r="S48" s="44"/>
      <c r="T48" s="44"/>
      <c r="U48" s="45"/>
      <c r="V48" s="46"/>
      <c r="W48" s="47"/>
      <c r="X48" s="47"/>
      <c r="Y48" s="47"/>
      <c r="Z48" s="47"/>
      <c r="AA48" s="47"/>
      <c r="AB48" s="47"/>
      <c r="AC48" s="48"/>
    </row>
    <row r="49" spans="1:29" ht="12.75" x14ac:dyDescent="0.2">
      <c r="A49" s="1" t="s">
        <v>53</v>
      </c>
      <c r="B49" s="23" t="s">
        <v>13</v>
      </c>
      <c r="C49" s="19"/>
      <c r="D49" s="19"/>
      <c r="E49" s="19"/>
      <c r="F49" s="19"/>
      <c r="G49" s="19"/>
      <c r="H49" s="19"/>
      <c r="I49" s="19"/>
      <c r="J49" s="19"/>
      <c r="K49" s="19"/>
      <c r="L49" s="19"/>
      <c r="M49" s="19"/>
      <c r="N49" s="25" t="s">
        <v>13</v>
      </c>
      <c r="O49" s="9"/>
      <c r="P49" s="28" t="s">
        <v>13</v>
      </c>
      <c r="Q49" s="6"/>
      <c r="R49" s="6"/>
      <c r="S49" s="6"/>
      <c r="T49" s="6"/>
      <c r="U49" s="7"/>
      <c r="V49" s="42" t="s">
        <v>13</v>
      </c>
      <c r="W49" s="39"/>
      <c r="X49" s="39"/>
      <c r="Y49" s="39"/>
      <c r="Z49" s="39"/>
      <c r="AA49" s="39"/>
      <c r="AB49" s="42" t="s">
        <v>13</v>
      </c>
      <c r="AC49" s="51" t="s">
        <v>13</v>
      </c>
    </row>
    <row r="50" spans="1:29" ht="12.75" x14ac:dyDescent="0.2">
      <c r="A50" s="1" t="s">
        <v>54</v>
      </c>
      <c r="B50" s="19"/>
      <c r="C50" s="19"/>
      <c r="D50" s="19"/>
      <c r="E50" s="19"/>
      <c r="F50" s="19"/>
      <c r="G50" s="19"/>
      <c r="H50" s="19"/>
      <c r="I50" s="19"/>
      <c r="J50" s="23" t="s">
        <v>13</v>
      </c>
      <c r="K50" s="19"/>
      <c r="L50" s="19"/>
      <c r="M50" s="19"/>
      <c r="N50" s="20"/>
      <c r="O50" s="43"/>
      <c r="P50" s="44"/>
      <c r="Q50" s="44"/>
      <c r="R50" s="44"/>
      <c r="S50" s="44"/>
      <c r="T50" s="44"/>
      <c r="U50" s="45"/>
      <c r="V50" s="46"/>
      <c r="W50" s="47"/>
      <c r="X50" s="47"/>
      <c r="Y50" s="47"/>
      <c r="Z50" s="47"/>
      <c r="AA50" s="47"/>
      <c r="AB50" s="47"/>
      <c r="AC50" s="48"/>
    </row>
    <row r="51" spans="1:29" ht="12.75" x14ac:dyDescent="0.2">
      <c r="A51" s="63" t="s">
        <v>55</v>
      </c>
      <c r="B51" s="19"/>
      <c r="C51" s="23" t="s">
        <v>13</v>
      </c>
      <c r="D51" s="23" t="s">
        <v>13</v>
      </c>
      <c r="E51" s="19"/>
      <c r="F51" s="19"/>
      <c r="G51" s="19"/>
      <c r="H51" s="19"/>
      <c r="I51" s="19"/>
      <c r="J51" s="19"/>
      <c r="K51" s="19"/>
      <c r="L51" s="19"/>
      <c r="M51" s="19"/>
      <c r="N51" s="20"/>
      <c r="O51" s="43"/>
      <c r="P51" s="44"/>
      <c r="Q51" s="44"/>
      <c r="R51" s="44"/>
      <c r="S51" s="44"/>
      <c r="T51" s="44"/>
      <c r="U51" s="45"/>
      <c r="V51" s="31"/>
      <c r="W51" s="42" t="s">
        <v>13</v>
      </c>
      <c r="X51" s="11"/>
      <c r="Y51" s="39"/>
      <c r="Z51" s="39"/>
      <c r="AA51" s="39"/>
      <c r="AB51" s="39"/>
      <c r="AC51" s="40"/>
    </row>
    <row r="52" spans="1:29" ht="13.5" thickBot="1" x14ac:dyDescent="0.25">
      <c r="A52" s="1" t="s">
        <v>56</v>
      </c>
      <c r="B52" s="19"/>
      <c r="C52" s="19"/>
      <c r="D52" s="19"/>
      <c r="E52" s="19"/>
      <c r="F52" s="79"/>
      <c r="G52" s="19"/>
      <c r="H52" s="19"/>
      <c r="I52" s="19"/>
      <c r="J52" s="19"/>
      <c r="K52" s="19"/>
      <c r="L52" s="23" t="s">
        <v>13</v>
      </c>
      <c r="M52" s="19"/>
      <c r="N52" s="20"/>
      <c r="O52" s="27"/>
      <c r="P52" s="6"/>
      <c r="Q52" s="6"/>
      <c r="R52" s="6"/>
      <c r="S52" s="6"/>
      <c r="T52" s="6"/>
      <c r="U52" s="32" t="s">
        <v>13</v>
      </c>
      <c r="V52" s="46"/>
      <c r="W52" s="47"/>
      <c r="X52" s="47"/>
      <c r="Y52" s="47"/>
      <c r="Z52" s="47"/>
      <c r="AA52" s="47"/>
      <c r="AB52" s="47"/>
      <c r="AC52" s="48"/>
    </row>
    <row r="53" spans="1:29" ht="13.5" thickBot="1" x14ac:dyDescent="0.25">
      <c r="A53" s="1" t="s">
        <v>4</v>
      </c>
      <c r="B53" s="19"/>
      <c r="C53" s="19"/>
      <c r="D53" s="19"/>
      <c r="E53" s="80"/>
      <c r="F53" s="78" t="s">
        <v>13</v>
      </c>
      <c r="G53" s="73"/>
      <c r="H53" s="19"/>
      <c r="I53" s="19"/>
      <c r="J53" s="19"/>
      <c r="K53" s="19"/>
      <c r="L53" s="23" t="s">
        <v>13</v>
      </c>
      <c r="M53" s="19"/>
      <c r="N53" s="20"/>
      <c r="O53" s="28" t="s">
        <v>13</v>
      </c>
      <c r="P53" s="6"/>
      <c r="Q53" s="6"/>
      <c r="R53" s="6"/>
      <c r="S53" s="28" t="s">
        <v>13</v>
      </c>
      <c r="T53" s="6"/>
      <c r="U53" s="32" t="s">
        <v>13</v>
      </c>
      <c r="V53" s="31"/>
      <c r="W53" s="39"/>
      <c r="X53" s="39"/>
      <c r="Y53" s="39"/>
      <c r="Z53" s="39"/>
      <c r="AA53" s="39"/>
      <c r="AB53" s="42" t="s">
        <v>13</v>
      </c>
      <c r="AC53" s="51" t="s">
        <v>13</v>
      </c>
    </row>
    <row r="54" spans="1:29" ht="13.5" thickBot="1" x14ac:dyDescent="0.25">
      <c r="A54" s="1" t="s">
        <v>57</v>
      </c>
      <c r="B54" s="19"/>
      <c r="C54" s="19"/>
      <c r="D54" s="19"/>
      <c r="E54" s="19"/>
      <c r="F54" s="75"/>
      <c r="G54" s="19"/>
      <c r="H54" s="19"/>
      <c r="I54" s="19"/>
      <c r="J54" s="19"/>
      <c r="K54" s="19"/>
      <c r="L54" s="23" t="s">
        <v>13</v>
      </c>
      <c r="M54" s="19"/>
      <c r="N54" s="20"/>
      <c r="O54" s="27"/>
      <c r="P54" s="6"/>
      <c r="Q54" s="6"/>
      <c r="R54" s="6"/>
      <c r="S54" s="6"/>
      <c r="T54" s="6"/>
      <c r="U54" s="32" t="s">
        <v>13</v>
      </c>
      <c r="V54" s="46"/>
      <c r="W54" s="47"/>
      <c r="X54" s="47"/>
      <c r="Y54" s="47"/>
      <c r="Z54" s="47"/>
      <c r="AA54" s="47"/>
      <c r="AB54" s="47"/>
      <c r="AC54" s="48"/>
    </row>
    <row r="55" spans="1:29" ht="13.5" thickBot="1" x14ac:dyDescent="0.25">
      <c r="A55" s="26" t="s">
        <v>10</v>
      </c>
      <c r="B55" s="23" t="s">
        <v>13</v>
      </c>
      <c r="C55" s="19"/>
      <c r="D55" s="19"/>
      <c r="E55" s="19"/>
      <c r="F55" s="19"/>
      <c r="G55" s="19"/>
      <c r="H55" s="19"/>
      <c r="I55" s="19"/>
      <c r="J55" s="19"/>
      <c r="K55" s="19"/>
      <c r="L55" s="19"/>
      <c r="M55" s="78" t="s">
        <v>13</v>
      </c>
      <c r="N55" s="20"/>
      <c r="O55" s="29" t="s">
        <v>13</v>
      </c>
      <c r="P55" s="6"/>
      <c r="Q55" s="28" t="s">
        <v>13</v>
      </c>
      <c r="R55" s="28" t="s">
        <v>13</v>
      </c>
      <c r="S55" s="28" t="s">
        <v>13</v>
      </c>
      <c r="T55" s="6"/>
      <c r="U55" s="7"/>
      <c r="V55" s="14"/>
      <c r="W55" s="39"/>
      <c r="X55" s="39"/>
      <c r="Y55" s="39"/>
      <c r="Z55" s="39"/>
      <c r="AA55" s="39"/>
      <c r="AB55" s="42" t="s">
        <v>13</v>
      </c>
      <c r="AC55" s="51" t="s">
        <v>13</v>
      </c>
    </row>
    <row r="56" spans="1:29" ht="13.5" thickBot="1" x14ac:dyDescent="0.25">
      <c r="A56" s="1" t="s">
        <v>58</v>
      </c>
      <c r="B56" s="19"/>
      <c r="C56" s="19"/>
      <c r="D56" s="19"/>
      <c r="E56" s="19"/>
      <c r="F56" s="19"/>
      <c r="G56" s="19"/>
      <c r="H56" s="19"/>
      <c r="I56" s="19"/>
      <c r="J56" s="19"/>
      <c r="K56" s="19"/>
      <c r="L56" s="19"/>
      <c r="M56" s="19"/>
      <c r="N56" s="25" t="s">
        <v>13</v>
      </c>
      <c r="O56" s="6"/>
      <c r="P56" s="83" t="s">
        <v>13</v>
      </c>
      <c r="Q56" s="28" t="s">
        <v>13</v>
      </c>
      <c r="R56" s="28" t="s">
        <v>13</v>
      </c>
      <c r="S56" s="6"/>
      <c r="T56" s="6"/>
      <c r="U56" s="7"/>
      <c r="V56" s="42" t="s">
        <v>13</v>
      </c>
      <c r="W56" s="39"/>
      <c r="X56" s="39"/>
      <c r="Y56" s="39"/>
      <c r="Z56" s="39"/>
      <c r="AA56" s="39"/>
      <c r="AB56" s="42" t="s">
        <v>13</v>
      </c>
      <c r="AC56" s="51" t="s">
        <v>13</v>
      </c>
    </row>
    <row r="57" spans="1:29" ht="12.75" x14ac:dyDescent="0.2">
      <c r="A57" s="1" t="s">
        <v>59</v>
      </c>
      <c r="B57" s="19"/>
      <c r="C57" s="19"/>
      <c r="D57" s="19"/>
      <c r="E57" s="19"/>
      <c r="F57" s="19"/>
      <c r="G57" s="19"/>
      <c r="H57" s="19"/>
      <c r="I57" s="19"/>
      <c r="J57" s="23" t="s">
        <v>13</v>
      </c>
      <c r="K57" s="19"/>
      <c r="L57" s="19"/>
      <c r="M57" s="19"/>
      <c r="N57" s="20"/>
      <c r="O57" s="43"/>
      <c r="P57" s="44"/>
      <c r="Q57" s="44"/>
      <c r="R57" s="44"/>
      <c r="S57" s="44"/>
      <c r="T57" s="44"/>
      <c r="U57" s="45"/>
      <c r="V57" s="31"/>
      <c r="W57" s="39"/>
      <c r="X57" s="42" t="s">
        <v>13</v>
      </c>
      <c r="Y57" s="39"/>
      <c r="Z57" s="39"/>
      <c r="AA57" s="39"/>
      <c r="AB57" s="39"/>
      <c r="AC57" s="40"/>
    </row>
    <row r="58" spans="1:29" ht="13.5" thickBot="1" x14ac:dyDescent="0.25">
      <c r="A58" s="1" t="s">
        <v>60</v>
      </c>
      <c r="B58" s="19"/>
      <c r="C58" s="23" t="s">
        <v>13</v>
      </c>
      <c r="D58" s="19"/>
      <c r="E58" s="19"/>
      <c r="F58" s="19"/>
      <c r="G58" s="19"/>
      <c r="H58" s="19"/>
      <c r="I58" s="19"/>
      <c r="J58" s="19"/>
      <c r="K58" s="19"/>
      <c r="L58" s="19"/>
      <c r="M58" s="19"/>
      <c r="N58" s="20"/>
      <c r="O58" s="28" t="s">
        <v>13</v>
      </c>
      <c r="P58" s="2"/>
      <c r="Q58" s="28" t="s">
        <v>13</v>
      </c>
      <c r="R58" s="28" t="s">
        <v>13</v>
      </c>
      <c r="S58" s="28" t="s">
        <v>13</v>
      </c>
      <c r="T58" s="6"/>
      <c r="U58" s="7"/>
      <c r="V58" s="31"/>
      <c r="W58" s="42" t="s">
        <v>13</v>
      </c>
      <c r="X58" s="39"/>
      <c r="Y58" s="39"/>
      <c r="Z58" s="39"/>
      <c r="AA58" s="39"/>
      <c r="AB58" s="39"/>
      <c r="AC58" s="40"/>
    </row>
    <row r="59" spans="1:29" ht="13.5" thickBot="1" x14ac:dyDescent="0.25">
      <c r="A59" s="1" t="s">
        <v>61</v>
      </c>
      <c r="B59" s="19"/>
      <c r="C59" s="19"/>
      <c r="D59" s="19"/>
      <c r="E59" s="19"/>
      <c r="F59" s="19"/>
      <c r="G59" s="19"/>
      <c r="H59" s="23" t="s">
        <v>13</v>
      </c>
      <c r="I59" s="23" t="s">
        <v>13</v>
      </c>
      <c r="J59" s="19"/>
      <c r="K59" s="19"/>
      <c r="L59" s="19"/>
      <c r="M59" s="19"/>
      <c r="N59" s="20"/>
      <c r="O59" s="28" t="s">
        <v>13</v>
      </c>
      <c r="P59" s="6"/>
      <c r="Q59" s="6"/>
      <c r="R59" s="6"/>
      <c r="S59" s="28" t="s">
        <v>13</v>
      </c>
      <c r="T59" s="6"/>
      <c r="U59" s="8"/>
      <c r="V59" s="31"/>
      <c r="W59" s="39"/>
      <c r="X59" s="39"/>
      <c r="Y59" s="39"/>
      <c r="Z59" s="86" t="s">
        <v>13</v>
      </c>
      <c r="AA59" s="39"/>
      <c r="AB59" s="42" t="s">
        <v>13</v>
      </c>
      <c r="AC59" s="51" t="s">
        <v>13</v>
      </c>
    </row>
    <row r="60" spans="1:29" ht="12.75" x14ac:dyDescent="0.2">
      <c r="A60" s="1" t="s">
        <v>62</v>
      </c>
      <c r="B60" s="19"/>
      <c r="C60" s="19"/>
      <c r="D60" s="19"/>
      <c r="E60" s="19"/>
      <c r="F60" s="19"/>
      <c r="G60" s="19"/>
      <c r="H60" s="19"/>
      <c r="I60" s="19"/>
      <c r="J60" s="23" t="s">
        <v>13</v>
      </c>
      <c r="K60" s="19"/>
      <c r="L60" s="19"/>
      <c r="M60" s="19"/>
      <c r="N60" s="20"/>
      <c r="O60" s="43"/>
      <c r="P60" s="44"/>
      <c r="Q60" s="44"/>
      <c r="R60" s="44"/>
      <c r="S60" s="44"/>
      <c r="T60" s="44"/>
      <c r="U60" s="45"/>
      <c r="V60" s="46"/>
      <c r="W60" s="47"/>
      <c r="X60" s="47"/>
      <c r="Y60" s="47"/>
      <c r="Z60" s="47"/>
      <c r="AA60" s="47"/>
      <c r="AB60" s="47"/>
      <c r="AC60" s="48"/>
    </row>
    <row r="61" spans="1:29" ht="12.75" x14ac:dyDescent="0.2">
      <c r="A61" s="1" t="s">
        <v>63</v>
      </c>
      <c r="B61" s="23" t="s">
        <v>13</v>
      </c>
      <c r="C61" s="19"/>
      <c r="D61" s="19"/>
      <c r="E61" s="19"/>
      <c r="F61" s="19"/>
      <c r="G61" s="19"/>
      <c r="H61" s="19"/>
      <c r="I61" s="19"/>
      <c r="J61" s="19"/>
      <c r="K61" s="19"/>
      <c r="L61" s="19"/>
      <c r="M61" s="19"/>
      <c r="N61" s="20"/>
      <c r="O61" s="43"/>
      <c r="P61" s="44"/>
      <c r="Q61" s="44"/>
      <c r="R61" s="44"/>
      <c r="S61" s="44"/>
      <c r="T61" s="44"/>
      <c r="U61" s="45"/>
      <c r="V61" s="46"/>
      <c r="W61" s="47"/>
      <c r="X61" s="47"/>
      <c r="Y61" s="47"/>
      <c r="Z61" s="47"/>
      <c r="AA61" s="47"/>
      <c r="AB61" s="47"/>
      <c r="AC61" s="48"/>
    </row>
    <row r="62" spans="1:29" ht="13.5" thickBot="1" x14ac:dyDescent="0.25">
      <c r="A62" s="1" t="s">
        <v>64</v>
      </c>
      <c r="B62" s="19"/>
      <c r="C62" s="19"/>
      <c r="D62" s="19"/>
      <c r="E62" s="19"/>
      <c r="F62" s="19"/>
      <c r="G62" s="19"/>
      <c r="H62" s="19"/>
      <c r="I62" s="19"/>
      <c r="J62" s="19"/>
      <c r="K62" s="74" t="s">
        <v>13</v>
      </c>
      <c r="L62" s="19"/>
      <c r="M62" s="19"/>
      <c r="N62" s="20"/>
      <c r="O62" s="43"/>
      <c r="P62" s="44"/>
      <c r="Q62" s="44"/>
      <c r="R62" s="44"/>
      <c r="S62" s="44"/>
      <c r="T62" s="44"/>
      <c r="U62" s="45"/>
      <c r="V62" s="31"/>
      <c r="W62" s="39"/>
      <c r="X62" s="39"/>
      <c r="Y62" s="39"/>
      <c r="Z62" s="39"/>
      <c r="AA62" s="42" t="s">
        <v>13</v>
      </c>
      <c r="AB62" s="39"/>
      <c r="AC62" s="40"/>
    </row>
    <row r="63" spans="1:29" ht="13.5" thickBot="1" x14ac:dyDescent="0.25">
      <c r="A63" s="1" t="s">
        <v>88</v>
      </c>
      <c r="B63" s="19"/>
      <c r="C63" s="19"/>
      <c r="D63" s="19"/>
      <c r="E63" s="19"/>
      <c r="F63" s="19"/>
      <c r="G63" s="19"/>
      <c r="H63" s="19"/>
      <c r="I63" s="19"/>
      <c r="J63" s="80"/>
      <c r="K63" s="78" t="s">
        <v>13</v>
      </c>
      <c r="L63" s="73"/>
      <c r="M63" s="19"/>
      <c r="N63" s="20"/>
      <c r="O63" s="43"/>
      <c r="P63" s="44"/>
      <c r="Q63" s="44"/>
      <c r="R63" s="44"/>
      <c r="S63" s="44"/>
      <c r="T63" s="44"/>
      <c r="U63" s="45"/>
      <c r="V63" s="31"/>
      <c r="W63" s="39"/>
      <c r="X63" s="41"/>
      <c r="Y63" s="39"/>
      <c r="Z63" s="39"/>
      <c r="AA63" s="42" t="s">
        <v>13</v>
      </c>
      <c r="AB63" s="39"/>
      <c r="AC63" s="40"/>
    </row>
    <row r="64" spans="1:29" ht="12.75" x14ac:dyDescent="0.2">
      <c r="A64" s="1" t="s">
        <v>65</v>
      </c>
      <c r="B64" s="19"/>
      <c r="C64" s="19"/>
      <c r="D64" s="19"/>
      <c r="E64" s="19"/>
      <c r="F64" s="19"/>
      <c r="G64" s="19"/>
      <c r="H64" s="23" t="s">
        <v>13</v>
      </c>
      <c r="I64" s="23" t="s">
        <v>13</v>
      </c>
      <c r="J64" s="19"/>
      <c r="K64" s="19"/>
      <c r="L64" s="19"/>
      <c r="M64" s="19"/>
      <c r="N64" s="20"/>
      <c r="O64" s="28" t="s">
        <v>13</v>
      </c>
      <c r="P64" s="6"/>
      <c r="Q64" s="6"/>
      <c r="R64" s="6"/>
      <c r="S64" s="28" t="s">
        <v>13</v>
      </c>
      <c r="T64" s="6"/>
      <c r="U64" s="8"/>
      <c r="V64" s="31"/>
      <c r="W64" s="39"/>
      <c r="X64" s="39"/>
      <c r="Y64" s="39"/>
      <c r="Z64" s="42" t="s">
        <v>13</v>
      </c>
      <c r="AA64" s="39"/>
      <c r="AB64" s="42" t="s">
        <v>13</v>
      </c>
      <c r="AC64" s="51" t="s">
        <v>13</v>
      </c>
    </row>
    <row r="65" spans="1:29" ht="12.75" x14ac:dyDescent="0.2">
      <c r="A65" s="1" t="s">
        <v>66</v>
      </c>
      <c r="B65" s="19"/>
      <c r="C65" s="19"/>
      <c r="D65" s="19"/>
      <c r="E65" s="19"/>
      <c r="F65" s="19"/>
      <c r="G65" s="19"/>
      <c r="H65" s="19"/>
      <c r="I65" s="19"/>
      <c r="J65" s="19"/>
      <c r="K65" s="23" t="s">
        <v>13</v>
      </c>
      <c r="L65" s="19"/>
      <c r="M65" s="19"/>
      <c r="N65" s="20"/>
      <c r="O65" s="43"/>
      <c r="P65" s="44"/>
      <c r="Q65" s="44"/>
      <c r="R65" s="44"/>
      <c r="S65" s="44"/>
      <c r="T65" s="44"/>
      <c r="U65" s="45"/>
      <c r="V65" s="31"/>
      <c r="W65" s="39"/>
      <c r="X65" s="39"/>
      <c r="Y65" s="39"/>
      <c r="Z65" s="39"/>
      <c r="AA65" s="42" t="s">
        <v>13</v>
      </c>
      <c r="AB65" s="39"/>
      <c r="AC65" s="40"/>
    </row>
    <row r="66" spans="1:29" ht="12.75" x14ac:dyDescent="0.2">
      <c r="A66" s="1" t="s">
        <v>67</v>
      </c>
      <c r="B66" s="19"/>
      <c r="C66" s="19"/>
      <c r="D66" s="19"/>
      <c r="E66" s="19"/>
      <c r="F66" s="19"/>
      <c r="G66" s="19"/>
      <c r="H66" s="19"/>
      <c r="I66" s="19"/>
      <c r="J66" s="19"/>
      <c r="K66" s="23" t="s">
        <v>13</v>
      </c>
      <c r="L66" s="19"/>
      <c r="M66" s="19"/>
      <c r="N66" s="20"/>
      <c r="O66" s="43"/>
      <c r="P66" s="44"/>
      <c r="Q66" s="44"/>
      <c r="R66" s="44"/>
      <c r="S66" s="44"/>
      <c r="T66" s="44"/>
      <c r="U66" s="45"/>
      <c r="V66" s="46"/>
      <c r="W66" s="47"/>
      <c r="X66" s="47"/>
      <c r="Y66" s="47"/>
      <c r="Z66" s="47"/>
      <c r="AA66" s="47"/>
      <c r="AB66" s="47"/>
      <c r="AC66" s="48"/>
    </row>
    <row r="67" spans="1:29" ht="12.75" x14ac:dyDescent="0.2">
      <c r="A67" s="1" t="s">
        <v>68</v>
      </c>
      <c r="B67" s="19"/>
      <c r="C67" s="19"/>
      <c r="D67" s="19"/>
      <c r="E67" s="19"/>
      <c r="F67" s="19"/>
      <c r="G67" s="19"/>
      <c r="H67" s="19"/>
      <c r="I67" s="19"/>
      <c r="J67" s="19"/>
      <c r="K67" s="23" t="s">
        <v>13</v>
      </c>
      <c r="L67" s="19"/>
      <c r="M67" s="19"/>
      <c r="N67" s="20"/>
      <c r="O67" s="43"/>
      <c r="P67" s="44"/>
      <c r="Q67" s="44"/>
      <c r="R67" s="44"/>
      <c r="S67" s="44"/>
      <c r="T67" s="44"/>
      <c r="U67" s="45"/>
      <c r="V67" s="31"/>
      <c r="W67" s="39"/>
      <c r="X67" s="39"/>
      <c r="Y67" s="39"/>
      <c r="Z67" s="39"/>
      <c r="AA67" s="42" t="s">
        <v>13</v>
      </c>
      <c r="AB67" s="39"/>
      <c r="AC67" s="40"/>
    </row>
    <row r="68" spans="1:29" ht="13.5" thickBot="1" x14ac:dyDescent="0.25">
      <c r="A68" s="1" t="s">
        <v>69</v>
      </c>
      <c r="B68" s="23" t="s">
        <v>13</v>
      </c>
      <c r="C68" s="19"/>
      <c r="D68" s="19"/>
      <c r="E68" s="19"/>
      <c r="F68" s="19"/>
      <c r="G68" s="19"/>
      <c r="H68" s="19"/>
      <c r="I68" s="19"/>
      <c r="J68" s="19"/>
      <c r="K68" s="19"/>
      <c r="L68" s="19"/>
      <c r="M68" s="19"/>
      <c r="N68" s="20"/>
      <c r="O68" s="81"/>
      <c r="P68" s="44"/>
      <c r="Q68" s="44"/>
      <c r="R68" s="44"/>
      <c r="S68" s="44"/>
      <c r="T68" s="44"/>
      <c r="U68" s="45"/>
      <c r="V68" s="46"/>
      <c r="W68" s="47"/>
      <c r="X68" s="47"/>
      <c r="Y68" s="47"/>
      <c r="Z68" s="47"/>
      <c r="AA68" s="47"/>
      <c r="AB68" s="47"/>
      <c r="AC68" s="48"/>
    </row>
    <row r="69" spans="1:29" ht="13.5" thickBot="1" x14ac:dyDescent="0.25">
      <c r="A69" s="26" t="s">
        <v>11</v>
      </c>
      <c r="B69" s="19"/>
      <c r="C69" s="19"/>
      <c r="D69" s="19"/>
      <c r="E69" s="19"/>
      <c r="F69" s="19"/>
      <c r="G69" s="19"/>
      <c r="H69" s="19"/>
      <c r="I69" s="19"/>
      <c r="J69" s="19"/>
      <c r="K69" s="19"/>
      <c r="L69" s="19"/>
      <c r="M69" s="19"/>
      <c r="N69" s="78" t="s">
        <v>13</v>
      </c>
      <c r="O69" s="83" t="s">
        <v>13</v>
      </c>
      <c r="P69" s="5"/>
      <c r="Q69" s="6"/>
      <c r="R69" s="6"/>
      <c r="S69" s="83" t="s">
        <v>13</v>
      </c>
      <c r="T69" s="2"/>
      <c r="U69" s="7"/>
      <c r="V69" s="42" t="s">
        <v>13</v>
      </c>
      <c r="W69" s="39"/>
      <c r="X69" s="39"/>
      <c r="Y69" s="42" t="s">
        <v>13</v>
      </c>
      <c r="Z69" s="39"/>
      <c r="AA69" s="11"/>
      <c r="AB69" s="86" t="s">
        <v>13</v>
      </c>
      <c r="AC69" s="86" t="s">
        <v>13</v>
      </c>
    </row>
    <row r="70" spans="1:29" ht="13.5" thickBot="1" x14ac:dyDescent="0.25">
      <c r="A70" s="1" t="s">
        <v>70</v>
      </c>
      <c r="B70" s="23" t="s">
        <v>13</v>
      </c>
      <c r="C70" s="19"/>
      <c r="D70" s="19"/>
      <c r="E70" s="19"/>
      <c r="F70" s="19"/>
      <c r="G70" s="19"/>
      <c r="H70" s="19"/>
      <c r="I70" s="19"/>
      <c r="J70" s="19"/>
      <c r="K70" s="19"/>
      <c r="L70" s="78" t="s">
        <v>13</v>
      </c>
      <c r="M70" s="19"/>
      <c r="N70" s="20"/>
      <c r="O70" s="82"/>
      <c r="P70" s="6"/>
      <c r="Q70" s="6"/>
      <c r="R70" s="6"/>
      <c r="S70" s="6"/>
      <c r="T70" s="6"/>
      <c r="U70" s="83" t="s">
        <v>13</v>
      </c>
      <c r="V70" s="46"/>
      <c r="W70" s="47"/>
      <c r="X70" s="47"/>
      <c r="Y70" s="47"/>
      <c r="Z70" s="47"/>
      <c r="AA70" s="47"/>
      <c r="AB70" s="47"/>
      <c r="AC70" s="48"/>
    </row>
    <row r="71" spans="1:29" ht="13.5" thickBot="1" x14ac:dyDescent="0.25">
      <c r="A71" s="1" t="s">
        <v>71</v>
      </c>
      <c r="B71" s="19"/>
      <c r="C71" s="23" t="s">
        <v>13</v>
      </c>
      <c r="D71" s="19"/>
      <c r="E71" s="19"/>
      <c r="F71" s="19"/>
      <c r="G71" s="19"/>
      <c r="H71" s="23" t="s">
        <v>13</v>
      </c>
      <c r="I71" s="23" t="s">
        <v>13</v>
      </c>
      <c r="J71" s="19"/>
      <c r="K71" s="19"/>
      <c r="L71" s="19"/>
      <c r="M71" s="19"/>
      <c r="N71" s="20"/>
      <c r="O71" s="43"/>
      <c r="P71" s="44"/>
      <c r="Q71" s="44"/>
      <c r="R71" s="44"/>
      <c r="S71" s="44"/>
      <c r="T71" s="44"/>
      <c r="U71" s="45"/>
      <c r="V71" s="31"/>
      <c r="W71" s="42" t="s">
        <v>13</v>
      </c>
      <c r="X71" s="39"/>
      <c r="Y71" s="39"/>
      <c r="Z71" s="39"/>
      <c r="AA71" s="39"/>
      <c r="AB71" s="42" t="s">
        <v>13</v>
      </c>
      <c r="AC71" s="51" t="s">
        <v>13</v>
      </c>
    </row>
    <row r="72" spans="1:29" ht="13.5" thickBot="1" x14ac:dyDescent="0.25">
      <c r="A72" s="1" t="s">
        <v>5</v>
      </c>
      <c r="B72" s="19"/>
      <c r="C72" s="19"/>
      <c r="D72" s="19"/>
      <c r="E72" s="19"/>
      <c r="F72" s="19"/>
      <c r="G72" s="78" t="s">
        <v>13</v>
      </c>
      <c r="H72" s="19"/>
      <c r="I72" s="19"/>
      <c r="J72" s="19"/>
      <c r="K72" s="19"/>
      <c r="L72" s="19"/>
      <c r="M72" s="19"/>
      <c r="N72" s="20"/>
      <c r="O72" s="27"/>
      <c r="P72" s="6"/>
      <c r="Q72" s="6"/>
      <c r="R72" s="6"/>
      <c r="S72" s="6"/>
      <c r="T72" s="2"/>
      <c r="U72" s="32" t="s">
        <v>13</v>
      </c>
      <c r="V72" s="46"/>
      <c r="W72" s="47"/>
      <c r="X72" s="47"/>
      <c r="Y72" s="47"/>
      <c r="Z72" s="47"/>
      <c r="AA72" s="47"/>
      <c r="AB72" s="47"/>
      <c r="AC72" s="48"/>
    </row>
    <row r="73" spans="1:29" ht="12.75" x14ac:dyDescent="0.2">
      <c r="A73" s="1" t="s">
        <v>72</v>
      </c>
      <c r="B73" s="23" t="s">
        <v>13</v>
      </c>
      <c r="C73" s="23" t="s">
        <v>13</v>
      </c>
      <c r="D73" s="19"/>
      <c r="E73" s="19"/>
      <c r="F73" s="19"/>
      <c r="G73" s="19"/>
      <c r="H73" s="23" t="s">
        <v>13</v>
      </c>
      <c r="I73" s="23" t="s">
        <v>13</v>
      </c>
      <c r="J73" s="19"/>
      <c r="K73" s="19"/>
      <c r="L73" s="19"/>
      <c r="M73" s="19"/>
      <c r="N73" s="20"/>
      <c r="O73" s="29" t="s">
        <v>13</v>
      </c>
      <c r="P73" s="28" t="s">
        <v>13</v>
      </c>
      <c r="Q73" s="28" t="s">
        <v>13</v>
      </c>
      <c r="R73" s="28" t="s">
        <v>13</v>
      </c>
      <c r="S73" s="28" t="s">
        <v>13</v>
      </c>
      <c r="T73" s="6"/>
      <c r="U73" s="8"/>
      <c r="V73" s="14"/>
      <c r="W73" s="11"/>
      <c r="X73" s="39"/>
      <c r="Y73" s="39"/>
      <c r="Z73" s="39"/>
      <c r="AA73" s="39"/>
      <c r="AB73" s="42" t="s">
        <v>13</v>
      </c>
      <c r="AC73" s="51" t="s">
        <v>13</v>
      </c>
    </row>
    <row r="74" spans="1:29" ht="13.5" thickBot="1" x14ac:dyDescent="0.25">
      <c r="A74" s="1" t="s">
        <v>73</v>
      </c>
      <c r="B74" s="19"/>
      <c r="C74" s="19"/>
      <c r="D74" s="19"/>
      <c r="E74" s="19"/>
      <c r="F74" s="19"/>
      <c r="G74" s="19"/>
      <c r="H74" s="19"/>
      <c r="I74" s="19"/>
      <c r="J74" s="23" t="s">
        <v>13</v>
      </c>
      <c r="K74" s="19"/>
      <c r="L74" s="19"/>
      <c r="M74" s="19"/>
      <c r="N74" s="20"/>
      <c r="O74" s="27"/>
      <c r="P74" s="6"/>
      <c r="Q74" s="6"/>
      <c r="R74" s="6"/>
      <c r="S74" s="28" t="s">
        <v>13</v>
      </c>
      <c r="T74" s="6"/>
      <c r="U74" s="7"/>
      <c r="V74" s="46"/>
      <c r="W74" s="85"/>
      <c r="X74" s="47"/>
      <c r="Y74" s="47"/>
      <c r="Z74" s="47"/>
      <c r="AA74" s="47"/>
      <c r="AB74" s="47"/>
      <c r="AC74" s="48"/>
    </row>
    <row r="75" spans="1:29" ht="13.5" thickBot="1" x14ac:dyDescent="0.25">
      <c r="A75" s="1" t="s">
        <v>1</v>
      </c>
      <c r="B75" s="77" t="s">
        <v>13</v>
      </c>
      <c r="C75" s="78" t="s">
        <v>13</v>
      </c>
      <c r="D75" s="73"/>
      <c r="E75" s="19"/>
      <c r="F75" s="19"/>
      <c r="G75" s="23" t="s">
        <v>13</v>
      </c>
      <c r="H75" s="19"/>
      <c r="I75" s="19"/>
      <c r="J75" s="19"/>
      <c r="K75" s="19"/>
      <c r="L75" s="23" t="s">
        <v>13</v>
      </c>
      <c r="M75" s="23" t="s">
        <v>13</v>
      </c>
      <c r="N75" s="25" t="s">
        <v>13</v>
      </c>
      <c r="O75" s="29" t="s">
        <v>13</v>
      </c>
      <c r="P75" s="6"/>
      <c r="Q75" s="28" t="s">
        <v>13</v>
      </c>
      <c r="R75" s="28" t="s">
        <v>13</v>
      </c>
      <c r="S75" s="28" t="s">
        <v>13</v>
      </c>
      <c r="T75" s="2"/>
      <c r="U75" s="32" t="s">
        <v>13</v>
      </c>
      <c r="V75" s="84"/>
      <c r="W75" s="86" t="s">
        <v>13</v>
      </c>
      <c r="X75" s="31"/>
      <c r="Y75" s="39"/>
      <c r="Z75" s="39"/>
      <c r="AA75" s="11"/>
      <c r="AB75" s="42" t="s">
        <v>13</v>
      </c>
      <c r="AC75" s="51" t="s">
        <v>13</v>
      </c>
    </row>
    <row r="76" spans="1:29" ht="15.75" customHeight="1" x14ac:dyDescent="0.2">
      <c r="B76">
        <f>COUNTA(B4:B75)</f>
        <v>18</v>
      </c>
      <c r="C76" s="64">
        <f>COUNTA(C4:C75)-1</f>
        <v>15</v>
      </c>
      <c r="D76" s="64">
        <f>COUNTA(D4:D75)-1</f>
        <v>5</v>
      </c>
      <c r="E76">
        <f>COUNTA(E4:E75)</f>
        <v>2</v>
      </c>
      <c r="F76">
        <f>COUNTA(F4:F75)</f>
        <v>1</v>
      </c>
      <c r="G76">
        <f>COUNTA(G4:G75)</f>
        <v>7</v>
      </c>
      <c r="H76" s="64">
        <f>COUNTA(H4:H75)-1</f>
        <v>11</v>
      </c>
      <c r="I76" s="64">
        <f>COUNTA(I4:I75)-1</f>
        <v>11</v>
      </c>
      <c r="J76">
        <f>COUNTA(J4:J75)</f>
        <v>9</v>
      </c>
      <c r="K76">
        <f>COUNTA(K4:K75)</f>
        <v>8</v>
      </c>
      <c r="L76" s="64">
        <f>COUNTA(L4:L75)-1</f>
        <v>13</v>
      </c>
      <c r="M76">
        <f>COUNTA(M4:M75)</f>
        <v>9</v>
      </c>
      <c r="N76">
        <f>COUNTA(N4:N75)</f>
        <v>10</v>
      </c>
    </row>
    <row r="78" spans="1:29" ht="15.75" customHeight="1" thickBot="1" x14ac:dyDescent="0.25"/>
    <row r="79" spans="1:29" ht="15.75" customHeight="1" thickBot="1" x14ac:dyDescent="0.25">
      <c r="B79" s="78"/>
      <c r="C79" t="s">
        <v>300</v>
      </c>
    </row>
    <row r="81" spans="2:3" ht="15.75" customHeight="1" x14ac:dyDescent="0.2">
      <c r="B81" s="64"/>
      <c r="C81" t="s">
        <v>301</v>
      </c>
    </row>
    <row r="83" spans="2:3" ht="15.75" customHeight="1" x14ac:dyDescent="0.2">
      <c r="B83" t="s">
        <v>302</v>
      </c>
    </row>
    <row r="84" spans="2:3" ht="15.75" customHeight="1" x14ac:dyDescent="0.2">
      <c r="B84" t="s">
        <v>303</v>
      </c>
    </row>
  </sheetData>
  <mergeCells count="4">
    <mergeCell ref="A1:A3"/>
    <mergeCell ref="B1:N1"/>
    <mergeCell ref="O1:U1"/>
    <mergeCell ref="V1:AC1"/>
  </mergeCells>
  <pageMargins left="0.511811024" right="0.511811024" top="0.78740157499999996" bottom="0.78740157499999996" header="0.31496062000000002" footer="0.31496062000000002"/>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topLeftCell="C1" workbookViewId="0">
      <selection activeCell="C1" sqref="C1:C3"/>
    </sheetView>
  </sheetViews>
  <sheetFormatPr defaultRowHeight="14.25" x14ac:dyDescent="0.2"/>
  <cols>
    <col min="1" max="1" width="11.5703125" style="52" customWidth="1"/>
    <col min="2" max="2" width="48.5703125" style="52" customWidth="1"/>
    <col min="3" max="3" width="33.28515625" style="52" bestFit="1" customWidth="1"/>
    <col min="4" max="4" width="28.28515625" style="52" customWidth="1"/>
    <col min="5" max="5" width="12.85546875" style="52" bestFit="1" customWidth="1"/>
    <col min="6" max="6" width="15.7109375" style="52" bestFit="1" customWidth="1"/>
    <col min="7" max="19" width="6.7109375" style="52" customWidth="1"/>
    <col min="20" max="16384" width="9.140625" style="52"/>
  </cols>
  <sheetData>
    <row r="1" spans="1:19" x14ac:dyDescent="0.2">
      <c r="A1" s="139" t="s">
        <v>157</v>
      </c>
      <c r="B1" s="139" t="s">
        <v>156</v>
      </c>
      <c r="C1" s="139" t="s">
        <v>155</v>
      </c>
      <c r="D1" s="139" t="s">
        <v>154</v>
      </c>
      <c r="E1" s="139" t="s">
        <v>153</v>
      </c>
      <c r="F1" s="139" t="s">
        <v>152</v>
      </c>
      <c r="G1" s="138" t="s">
        <v>76</v>
      </c>
      <c r="H1" s="138"/>
      <c r="I1" s="138"/>
      <c r="J1" s="138"/>
      <c r="K1" s="138"/>
      <c r="L1" s="138"/>
      <c r="M1" s="138"/>
      <c r="N1" s="138"/>
      <c r="O1" s="138"/>
      <c r="P1" s="138"/>
      <c r="Q1" s="138"/>
      <c r="R1" s="138"/>
      <c r="S1" s="138"/>
    </row>
    <row r="2" spans="1:19" x14ac:dyDescent="0.2">
      <c r="A2" s="139"/>
      <c r="B2" s="139"/>
      <c r="C2" s="139"/>
      <c r="D2" s="139"/>
      <c r="E2" s="139"/>
      <c r="F2" s="139"/>
      <c r="G2" s="58">
        <v>1</v>
      </c>
      <c r="H2" s="59">
        <v>2</v>
      </c>
      <c r="I2" s="58">
        <v>3</v>
      </c>
      <c r="J2" s="59">
        <v>4</v>
      </c>
      <c r="K2" s="58">
        <v>5</v>
      </c>
      <c r="L2" s="59">
        <v>6</v>
      </c>
      <c r="M2" s="58">
        <v>7</v>
      </c>
      <c r="N2" s="59">
        <v>8</v>
      </c>
      <c r="O2" s="58">
        <v>9</v>
      </c>
      <c r="P2" s="59">
        <v>10</v>
      </c>
      <c r="Q2" s="58">
        <v>11</v>
      </c>
      <c r="R2" s="59">
        <v>12</v>
      </c>
      <c r="S2" s="58">
        <v>13</v>
      </c>
    </row>
    <row r="3" spans="1:19" ht="86.25" x14ac:dyDescent="0.2">
      <c r="A3" s="139"/>
      <c r="B3" s="139"/>
      <c r="C3" s="139"/>
      <c r="D3" s="139"/>
      <c r="E3" s="139"/>
      <c r="F3" s="139"/>
      <c r="G3" s="57" t="s">
        <v>0</v>
      </c>
      <c r="H3" s="57" t="s">
        <v>1</v>
      </c>
      <c r="I3" s="57" t="s">
        <v>2</v>
      </c>
      <c r="J3" s="57" t="s">
        <v>3</v>
      </c>
      <c r="K3" s="57" t="s">
        <v>4</v>
      </c>
      <c r="L3" s="57" t="s">
        <v>5</v>
      </c>
      <c r="M3" s="57" t="s">
        <v>6</v>
      </c>
      <c r="N3" s="57" t="s">
        <v>6</v>
      </c>
      <c r="O3" s="57" t="s">
        <v>7</v>
      </c>
      <c r="P3" s="57" t="s">
        <v>8</v>
      </c>
      <c r="Q3" s="57" t="s">
        <v>9</v>
      </c>
      <c r="R3" s="57" t="s">
        <v>74</v>
      </c>
      <c r="S3" s="57" t="s">
        <v>11</v>
      </c>
    </row>
    <row r="4" spans="1:19" x14ac:dyDescent="0.2">
      <c r="A4" s="56" t="s">
        <v>151</v>
      </c>
      <c r="B4" s="56" t="s">
        <v>150</v>
      </c>
      <c r="C4" s="56" t="s">
        <v>149</v>
      </c>
      <c r="D4" s="56" t="s">
        <v>95</v>
      </c>
      <c r="E4" s="55">
        <v>43435</v>
      </c>
      <c r="F4" s="55">
        <v>44712</v>
      </c>
      <c r="G4" s="54" t="s">
        <v>98</v>
      </c>
      <c r="H4" s="54"/>
      <c r="I4" s="54"/>
      <c r="J4" s="54"/>
      <c r="K4" s="54"/>
      <c r="L4" s="54"/>
      <c r="M4" s="54"/>
      <c r="N4" s="54"/>
      <c r="O4" s="54"/>
      <c r="P4" s="54"/>
      <c r="Q4" s="54"/>
      <c r="R4" s="54" t="s">
        <v>13</v>
      </c>
      <c r="S4" s="54"/>
    </row>
    <row r="5" spans="1:19" x14ac:dyDescent="0.2">
      <c r="A5" s="56" t="s">
        <v>148</v>
      </c>
      <c r="B5" s="56" t="s">
        <v>147</v>
      </c>
      <c r="C5" s="56" t="s">
        <v>19</v>
      </c>
      <c r="D5" s="56" t="s">
        <v>95</v>
      </c>
      <c r="E5" s="55">
        <v>44136</v>
      </c>
      <c r="F5" s="55">
        <v>44865</v>
      </c>
      <c r="G5" s="54" t="s">
        <v>13</v>
      </c>
      <c r="H5" s="54" t="s">
        <v>13</v>
      </c>
      <c r="I5" s="54"/>
      <c r="J5" s="54"/>
      <c r="K5" s="54"/>
      <c r="L5" s="54"/>
      <c r="M5" s="54"/>
      <c r="N5" s="54"/>
      <c r="O5" s="54"/>
      <c r="P5" s="54"/>
      <c r="Q5" s="54"/>
      <c r="R5" s="54"/>
      <c r="S5" s="54"/>
    </row>
    <row r="6" spans="1:19" x14ac:dyDescent="0.2">
      <c r="A6" s="56" t="s">
        <v>146</v>
      </c>
      <c r="B6" s="56" t="s">
        <v>145</v>
      </c>
      <c r="C6" s="56" t="s">
        <v>22</v>
      </c>
      <c r="D6" s="56" t="s">
        <v>144</v>
      </c>
      <c r="E6" s="55">
        <v>42583</v>
      </c>
      <c r="F6" s="55">
        <v>45138</v>
      </c>
      <c r="G6" s="54"/>
      <c r="H6" s="54"/>
      <c r="I6" s="54" t="s">
        <v>13</v>
      </c>
      <c r="J6" s="54"/>
      <c r="K6" s="54"/>
      <c r="L6" s="54"/>
      <c r="M6" s="54"/>
      <c r="N6" s="54"/>
      <c r="O6" s="54"/>
      <c r="P6" s="54"/>
      <c r="Q6" s="54"/>
      <c r="R6" s="54"/>
      <c r="S6" s="54"/>
    </row>
    <row r="7" spans="1:19" x14ac:dyDescent="0.2">
      <c r="A7" s="56" t="s">
        <v>143</v>
      </c>
      <c r="B7" s="56" t="s">
        <v>142</v>
      </c>
      <c r="C7" s="56" t="s">
        <v>141</v>
      </c>
      <c r="D7" s="56" t="s">
        <v>95</v>
      </c>
      <c r="E7" s="55">
        <v>43678</v>
      </c>
      <c r="F7" s="55">
        <v>44592</v>
      </c>
      <c r="G7" s="54"/>
      <c r="H7" s="54" t="s">
        <v>13</v>
      </c>
      <c r="I7" s="54"/>
      <c r="J7" s="54"/>
      <c r="K7" s="54"/>
      <c r="L7" s="54"/>
      <c r="M7" s="54"/>
      <c r="N7" s="54"/>
      <c r="O7" s="54"/>
      <c r="P7" s="54"/>
      <c r="Q7" s="54"/>
      <c r="R7" s="54"/>
      <c r="S7" s="54"/>
    </row>
    <row r="8" spans="1:19" x14ac:dyDescent="0.2">
      <c r="A8" s="56" t="s">
        <v>140</v>
      </c>
      <c r="B8" s="56" t="s">
        <v>139</v>
      </c>
      <c r="C8" s="56" t="s">
        <v>27</v>
      </c>
      <c r="D8" s="56" t="s">
        <v>95</v>
      </c>
      <c r="E8" s="55">
        <v>43952</v>
      </c>
      <c r="F8" s="55">
        <v>44681</v>
      </c>
      <c r="G8" s="54"/>
      <c r="H8" s="54"/>
      <c r="I8" s="54"/>
      <c r="J8" s="54"/>
      <c r="K8" s="54"/>
      <c r="L8" s="54" t="s">
        <v>13</v>
      </c>
      <c r="M8" s="54"/>
      <c r="N8" s="54"/>
      <c r="O8" s="54"/>
      <c r="P8" s="54"/>
      <c r="Q8" s="54"/>
      <c r="R8" s="54" t="s">
        <v>13</v>
      </c>
      <c r="S8" s="54"/>
    </row>
    <row r="9" spans="1:19" x14ac:dyDescent="0.2">
      <c r="A9" s="56" t="s">
        <v>138</v>
      </c>
      <c r="B9" s="56" t="s">
        <v>137</v>
      </c>
      <c r="C9" s="56" t="s">
        <v>28</v>
      </c>
      <c r="D9" s="56" t="s">
        <v>136</v>
      </c>
      <c r="E9" s="55">
        <v>43586</v>
      </c>
      <c r="F9" s="55">
        <v>45412</v>
      </c>
      <c r="G9" s="54"/>
      <c r="H9" s="54" t="s">
        <v>13</v>
      </c>
      <c r="I9" s="54"/>
      <c r="J9" s="54"/>
      <c r="K9" s="54"/>
      <c r="L9" s="54"/>
      <c r="M9" s="54"/>
      <c r="N9" s="54"/>
      <c r="O9" s="54"/>
      <c r="P9" s="54"/>
      <c r="Q9" s="54"/>
      <c r="R9" s="54"/>
      <c r="S9" s="54"/>
    </row>
    <row r="10" spans="1:19" x14ac:dyDescent="0.2">
      <c r="A10" s="56" t="s">
        <v>135</v>
      </c>
      <c r="B10" s="56" t="s">
        <v>134</v>
      </c>
      <c r="C10" s="56" t="s">
        <v>31</v>
      </c>
      <c r="D10" s="56" t="s">
        <v>95</v>
      </c>
      <c r="E10" s="55">
        <v>43405</v>
      </c>
      <c r="F10" s="55">
        <v>44439</v>
      </c>
      <c r="G10" s="54"/>
      <c r="H10" s="54"/>
      <c r="I10" s="54"/>
      <c r="J10" s="54"/>
      <c r="K10" s="54"/>
      <c r="L10" s="54"/>
      <c r="M10" s="54"/>
      <c r="N10" s="54"/>
      <c r="O10" s="54" t="s">
        <v>13</v>
      </c>
      <c r="P10" s="54"/>
      <c r="Q10" s="54" t="s">
        <v>13</v>
      </c>
      <c r="R10" s="54"/>
      <c r="S10" s="54"/>
    </row>
    <row r="11" spans="1:19" x14ac:dyDescent="0.2">
      <c r="A11" s="56" t="s">
        <v>133</v>
      </c>
      <c r="B11" s="56" t="s">
        <v>132</v>
      </c>
      <c r="C11" s="56" t="s">
        <v>33</v>
      </c>
      <c r="D11" s="56" t="s">
        <v>95</v>
      </c>
      <c r="E11" s="55">
        <v>43862</v>
      </c>
      <c r="F11" s="55">
        <v>44957</v>
      </c>
      <c r="G11" s="54" t="s">
        <v>13</v>
      </c>
      <c r="H11" s="54" t="s">
        <v>13</v>
      </c>
      <c r="I11" s="54"/>
      <c r="J11" s="54"/>
      <c r="K11" s="54"/>
      <c r="L11" s="54"/>
      <c r="M11" s="54"/>
      <c r="N11" s="54"/>
      <c r="O11" s="54"/>
      <c r="P11" s="54"/>
      <c r="Q11" s="54" t="s">
        <v>13</v>
      </c>
      <c r="R11" s="54"/>
      <c r="S11" s="54"/>
    </row>
    <row r="12" spans="1:19" x14ac:dyDescent="0.2">
      <c r="A12" s="56" t="s">
        <v>131</v>
      </c>
      <c r="B12" s="56" t="s">
        <v>130</v>
      </c>
      <c r="C12" s="56" t="s">
        <v>33</v>
      </c>
      <c r="D12" s="56" t="s">
        <v>95</v>
      </c>
      <c r="E12" s="55">
        <v>44256</v>
      </c>
      <c r="F12" s="55">
        <v>44985</v>
      </c>
      <c r="G12" s="54" t="s">
        <v>13</v>
      </c>
      <c r="H12" s="54" t="s">
        <v>13</v>
      </c>
      <c r="I12" s="54"/>
      <c r="J12" s="54"/>
      <c r="K12" s="54"/>
      <c r="L12" s="54"/>
      <c r="M12" s="54"/>
      <c r="N12" s="54"/>
      <c r="O12" s="54"/>
      <c r="P12" s="54"/>
      <c r="Q12" s="54" t="s">
        <v>13</v>
      </c>
      <c r="R12" s="54"/>
      <c r="S12" s="54"/>
    </row>
    <row r="13" spans="1:19" x14ac:dyDescent="0.2">
      <c r="A13" s="56" t="s">
        <v>129</v>
      </c>
      <c r="B13" s="56" t="s">
        <v>128</v>
      </c>
      <c r="C13" s="56" t="s">
        <v>36</v>
      </c>
      <c r="D13" s="56" t="s">
        <v>95</v>
      </c>
      <c r="E13" s="55">
        <v>43497</v>
      </c>
      <c r="F13" s="55">
        <v>44316</v>
      </c>
      <c r="G13" s="54"/>
      <c r="H13" s="54" t="s">
        <v>13</v>
      </c>
      <c r="I13" s="54"/>
      <c r="J13" s="54"/>
      <c r="K13" s="54"/>
      <c r="L13" s="54"/>
      <c r="M13" s="54"/>
      <c r="N13" s="54"/>
      <c r="O13" s="54"/>
      <c r="P13" s="54"/>
      <c r="Q13" s="54" t="s">
        <v>13</v>
      </c>
      <c r="R13" s="54"/>
      <c r="S13" s="54" t="s">
        <v>13</v>
      </c>
    </row>
    <row r="14" spans="1:19" x14ac:dyDescent="0.2">
      <c r="A14" s="56" t="s">
        <v>127</v>
      </c>
      <c r="B14" s="56" t="s">
        <v>126</v>
      </c>
      <c r="C14" s="56" t="s">
        <v>3</v>
      </c>
      <c r="D14" s="56" t="s">
        <v>95</v>
      </c>
      <c r="E14" s="55">
        <v>44075</v>
      </c>
      <c r="F14" s="55">
        <v>44804</v>
      </c>
      <c r="G14" s="54" t="s">
        <v>98</v>
      </c>
      <c r="H14" s="54"/>
      <c r="I14" s="54"/>
      <c r="J14" s="54" t="s">
        <v>13</v>
      </c>
      <c r="K14" s="54"/>
      <c r="L14" s="54"/>
      <c r="M14" s="54"/>
      <c r="N14" s="54"/>
      <c r="O14" s="54"/>
      <c r="P14" s="54"/>
      <c r="Q14" s="54"/>
      <c r="R14" s="54"/>
      <c r="S14" s="54"/>
    </row>
    <row r="15" spans="1:19" x14ac:dyDescent="0.2">
      <c r="A15" s="56" t="s">
        <v>123</v>
      </c>
      <c r="B15" s="56" t="s">
        <v>122</v>
      </c>
      <c r="C15" s="56" t="s">
        <v>44</v>
      </c>
      <c r="D15" s="56" t="s">
        <v>95</v>
      </c>
      <c r="E15" s="55">
        <v>43800</v>
      </c>
      <c r="F15" s="55">
        <v>44895</v>
      </c>
      <c r="G15" s="54"/>
      <c r="H15" s="54" t="s">
        <v>13</v>
      </c>
      <c r="I15" s="54"/>
      <c r="J15" s="54"/>
      <c r="K15" s="54"/>
      <c r="L15" s="54"/>
      <c r="M15" s="54" t="s">
        <v>13</v>
      </c>
      <c r="N15" s="54" t="s">
        <v>13</v>
      </c>
      <c r="O15" s="54"/>
      <c r="P15" s="54"/>
      <c r="Q15" s="54"/>
      <c r="R15" s="54"/>
      <c r="S15" s="54"/>
    </row>
    <row r="16" spans="1:19" x14ac:dyDescent="0.2">
      <c r="A16" s="56" t="s">
        <v>125</v>
      </c>
      <c r="B16" s="56" t="s">
        <v>124</v>
      </c>
      <c r="C16" s="56" t="s">
        <v>44</v>
      </c>
      <c r="D16" s="56" t="s">
        <v>107</v>
      </c>
      <c r="E16" s="55">
        <v>44256</v>
      </c>
      <c r="F16" s="55">
        <v>44439</v>
      </c>
      <c r="G16" s="54"/>
      <c r="H16" s="54" t="s">
        <v>13</v>
      </c>
      <c r="I16" s="54"/>
      <c r="J16" s="54"/>
      <c r="K16" s="54"/>
      <c r="L16" s="54"/>
      <c r="M16" s="54" t="s">
        <v>13</v>
      </c>
      <c r="N16" s="54" t="s">
        <v>13</v>
      </c>
      <c r="O16" s="54"/>
      <c r="P16" s="54"/>
      <c r="Q16" s="54"/>
      <c r="R16" s="54"/>
      <c r="S16" s="54"/>
    </row>
    <row r="17" spans="1:19" x14ac:dyDescent="0.2">
      <c r="A17" s="56" t="s">
        <v>121</v>
      </c>
      <c r="B17" s="56" t="s">
        <v>120</v>
      </c>
      <c r="C17" s="56" t="s">
        <v>46</v>
      </c>
      <c r="D17" s="56" t="s">
        <v>95</v>
      </c>
      <c r="E17" s="55">
        <v>43497</v>
      </c>
      <c r="F17" s="55">
        <v>44316</v>
      </c>
      <c r="G17" s="54" t="s">
        <v>13</v>
      </c>
      <c r="H17" s="54"/>
      <c r="I17" s="54"/>
      <c r="J17" s="54"/>
      <c r="K17" s="54"/>
      <c r="L17" s="54"/>
      <c r="M17" s="54"/>
      <c r="N17" s="54"/>
      <c r="O17" s="54"/>
      <c r="P17" s="54" t="s">
        <v>13</v>
      </c>
      <c r="Q17" s="54"/>
      <c r="R17" s="54" t="s">
        <v>13</v>
      </c>
      <c r="S17" s="54"/>
    </row>
    <row r="18" spans="1:19" x14ac:dyDescent="0.2">
      <c r="A18" s="56" t="s">
        <v>119</v>
      </c>
      <c r="B18" s="56" t="s">
        <v>118</v>
      </c>
      <c r="C18" s="56" t="s">
        <v>50</v>
      </c>
      <c r="D18" s="56" t="s">
        <v>95</v>
      </c>
      <c r="E18" s="55">
        <v>44228</v>
      </c>
      <c r="F18" s="55">
        <v>44957</v>
      </c>
      <c r="G18" s="54"/>
      <c r="H18" s="54"/>
      <c r="I18" s="54" t="s">
        <v>13</v>
      </c>
      <c r="J18" s="54"/>
      <c r="K18" s="54"/>
      <c r="L18" s="54" t="s">
        <v>13</v>
      </c>
      <c r="M18" s="54"/>
      <c r="N18" s="54"/>
      <c r="O18" s="54"/>
      <c r="P18" s="54"/>
      <c r="Q18" s="54"/>
      <c r="R18" s="54"/>
      <c r="S18" s="54"/>
    </row>
    <row r="19" spans="1:19" x14ac:dyDescent="0.2">
      <c r="A19" s="56" t="s">
        <v>117</v>
      </c>
      <c r="B19" s="56" t="s">
        <v>116</v>
      </c>
      <c r="C19" s="56" t="s">
        <v>115</v>
      </c>
      <c r="D19" s="56" t="s">
        <v>92</v>
      </c>
      <c r="E19" s="55">
        <v>43040</v>
      </c>
      <c r="F19" s="55">
        <v>44865</v>
      </c>
      <c r="G19" s="54"/>
      <c r="H19" s="54"/>
      <c r="I19" s="54"/>
      <c r="J19" s="54"/>
      <c r="K19" s="54"/>
      <c r="L19" s="54"/>
      <c r="M19" s="54"/>
      <c r="N19" s="54"/>
      <c r="O19" s="54" t="s">
        <v>13</v>
      </c>
      <c r="P19" s="54"/>
      <c r="Q19" s="54"/>
      <c r="R19" s="54"/>
      <c r="S19" s="54"/>
    </row>
    <row r="20" spans="1:19" x14ac:dyDescent="0.2">
      <c r="A20" s="56" t="s">
        <v>112</v>
      </c>
      <c r="B20" s="56" t="s">
        <v>111</v>
      </c>
      <c r="C20" s="56" t="s">
        <v>110</v>
      </c>
      <c r="D20" s="56" t="s">
        <v>95</v>
      </c>
      <c r="E20" s="55">
        <v>44013</v>
      </c>
      <c r="F20" s="55">
        <v>44742</v>
      </c>
      <c r="G20" s="54"/>
      <c r="H20" s="54"/>
      <c r="I20" s="54"/>
      <c r="J20" s="54"/>
      <c r="K20" s="54"/>
      <c r="L20" s="54"/>
      <c r="M20" s="54"/>
      <c r="N20" s="54"/>
      <c r="O20" s="54"/>
      <c r="P20" s="54"/>
      <c r="Q20" s="54" t="s">
        <v>13</v>
      </c>
      <c r="R20" s="54"/>
      <c r="S20" s="54"/>
    </row>
    <row r="21" spans="1:19" x14ac:dyDescent="0.2">
      <c r="A21" s="56" t="s">
        <v>114</v>
      </c>
      <c r="B21" s="56" t="s">
        <v>113</v>
      </c>
      <c r="C21" s="56" t="s">
        <v>110</v>
      </c>
      <c r="D21" s="56" t="s">
        <v>107</v>
      </c>
      <c r="E21" s="55">
        <v>44228</v>
      </c>
      <c r="F21" s="55">
        <v>44408</v>
      </c>
      <c r="G21" s="54"/>
      <c r="H21" s="54"/>
      <c r="I21" s="54"/>
      <c r="J21" s="54"/>
      <c r="K21" s="54"/>
      <c r="L21" s="54"/>
      <c r="M21" s="54"/>
      <c r="N21" s="54"/>
      <c r="O21" s="54"/>
      <c r="P21" s="54"/>
      <c r="Q21" s="54" t="s">
        <v>13</v>
      </c>
      <c r="R21" s="54"/>
      <c r="S21" s="54"/>
    </row>
    <row r="22" spans="1:19" x14ac:dyDescent="0.2">
      <c r="A22" s="56" t="s">
        <v>109</v>
      </c>
      <c r="B22" s="56" t="s">
        <v>108</v>
      </c>
      <c r="C22" s="56" t="s">
        <v>4</v>
      </c>
      <c r="D22" s="56" t="s">
        <v>95</v>
      </c>
      <c r="E22" s="55">
        <v>44075</v>
      </c>
      <c r="F22" s="55">
        <v>44804</v>
      </c>
      <c r="G22" s="54"/>
      <c r="H22" s="54"/>
      <c r="I22" s="54"/>
      <c r="J22" s="54"/>
      <c r="K22" s="125" t="s">
        <v>13</v>
      </c>
      <c r="L22" s="54"/>
      <c r="M22" s="54"/>
      <c r="N22" s="54"/>
      <c r="O22" s="54"/>
      <c r="P22" s="54"/>
      <c r="Q22" s="54" t="s">
        <v>13</v>
      </c>
      <c r="R22" s="54"/>
      <c r="S22" s="54"/>
    </row>
    <row r="23" spans="1:19" x14ac:dyDescent="0.2">
      <c r="A23" s="56" t="s">
        <v>104</v>
      </c>
      <c r="B23" s="56" t="s">
        <v>103</v>
      </c>
      <c r="C23" s="56" t="s">
        <v>102</v>
      </c>
      <c r="D23" s="56" t="s">
        <v>101</v>
      </c>
      <c r="E23" s="55">
        <v>43891</v>
      </c>
      <c r="F23" s="55">
        <v>44620</v>
      </c>
      <c r="G23" s="54"/>
      <c r="H23" s="54"/>
      <c r="I23" s="54"/>
      <c r="J23" s="54"/>
      <c r="K23" s="54"/>
      <c r="L23" s="54"/>
      <c r="M23" s="54"/>
      <c r="N23" s="54"/>
      <c r="O23" s="54"/>
      <c r="P23" s="54" t="s">
        <v>13</v>
      </c>
      <c r="Q23" s="54"/>
      <c r="R23" s="54"/>
      <c r="S23" s="54"/>
    </row>
    <row r="24" spans="1:19" x14ac:dyDescent="0.2">
      <c r="A24" s="56" t="s">
        <v>106</v>
      </c>
      <c r="B24" s="56" t="s">
        <v>105</v>
      </c>
      <c r="C24" s="56" t="s">
        <v>102</v>
      </c>
      <c r="D24" s="56" t="s">
        <v>101</v>
      </c>
      <c r="E24" s="55">
        <v>44228</v>
      </c>
      <c r="F24" s="55">
        <v>44592</v>
      </c>
      <c r="G24" s="54"/>
      <c r="H24" s="54"/>
      <c r="I24" s="54"/>
      <c r="J24" s="54"/>
      <c r="K24" s="54"/>
      <c r="L24" s="54"/>
      <c r="M24" s="54"/>
      <c r="N24" s="54"/>
      <c r="O24" s="54"/>
      <c r="P24" s="54" t="s">
        <v>13</v>
      </c>
      <c r="Q24" s="54"/>
      <c r="R24" s="54"/>
      <c r="S24" s="54"/>
    </row>
    <row r="25" spans="1:19" x14ac:dyDescent="0.2">
      <c r="A25" s="56" t="s">
        <v>100</v>
      </c>
      <c r="B25" s="56" t="s">
        <v>99</v>
      </c>
      <c r="C25" s="56" t="s">
        <v>9</v>
      </c>
      <c r="D25" s="56" t="s">
        <v>95</v>
      </c>
      <c r="E25" s="55">
        <v>43647</v>
      </c>
      <c r="F25" s="55">
        <v>44377</v>
      </c>
      <c r="G25" s="54" t="s">
        <v>13</v>
      </c>
      <c r="H25" s="54"/>
      <c r="I25" s="54"/>
      <c r="J25" s="54"/>
      <c r="K25" s="54"/>
      <c r="L25" s="54"/>
      <c r="M25" s="54"/>
      <c r="N25" s="54"/>
      <c r="O25" s="54"/>
      <c r="P25" s="54"/>
      <c r="Q25" s="54" t="s">
        <v>13</v>
      </c>
      <c r="R25" s="54"/>
      <c r="S25" s="54"/>
    </row>
    <row r="26" spans="1:19" x14ac:dyDescent="0.2">
      <c r="A26" s="56" t="s">
        <v>97</v>
      </c>
      <c r="B26" s="56" t="s">
        <v>96</v>
      </c>
      <c r="C26" s="56" t="s">
        <v>5</v>
      </c>
      <c r="D26" s="56" t="s">
        <v>92</v>
      </c>
      <c r="E26" s="55">
        <v>43862</v>
      </c>
      <c r="F26" s="55">
        <v>45688</v>
      </c>
      <c r="G26" s="54"/>
      <c r="H26" s="54"/>
      <c r="I26" s="54"/>
      <c r="J26" s="54"/>
      <c r="K26" s="54"/>
      <c r="L26" s="54" t="s">
        <v>13</v>
      </c>
      <c r="M26" s="54"/>
      <c r="N26" s="54"/>
      <c r="O26" s="54"/>
      <c r="P26" s="54"/>
      <c r="Q26" s="54"/>
      <c r="R26" s="54"/>
      <c r="S26" s="54"/>
    </row>
    <row r="27" spans="1:19" x14ac:dyDescent="0.2">
      <c r="A27" s="56" t="s">
        <v>94</v>
      </c>
      <c r="B27" s="56" t="s">
        <v>93</v>
      </c>
      <c r="C27" s="56" t="s">
        <v>73</v>
      </c>
      <c r="D27" s="56" t="s">
        <v>92</v>
      </c>
      <c r="E27" s="55">
        <v>43862</v>
      </c>
      <c r="F27" s="55">
        <v>45688</v>
      </c>
      <c r="G27" s="54"/>
      <c r="H27" s="54"/>
      <c r="I27" s="54"/>
      <c r="J27" s="54"/>
      <c r="K27" s="54"/>
      <c r="L27" s="54"/>
      <c r="M27" s="54"/>
      <c r="N27" s="54"/>
      <c r="O27" s="54" t="s">
        <v>13</v>
      </c>
      <c r="P27" s="54"/>
      <c r="Q27" s="54"/>
      <c r="R27" s="54"/>
      <c r="S27" s="54"/>
    </row>
    <row r="28" spans="1:19" x14ac:dyDescent="0.2">
      <c r="G28" s="52">
        <f>COUNTA(G4:G27)</f>
        <v>7</v>
      </c>
      <c r="H28" s="52">
        <f t="shared" ref="H28:S28" si="0">COUNTA(H4:H27)</f>
        <v>8</v>
      </c>
      <c r="I28" s="52">
        <f t="shared" si="0"/>
        <v>2</v>
      </c>
      <c r="J28" s="52">
        <f t="shared" si="0"/>
        <v>1</v>
      </c>
      <c r="K28" s="52">
        <f t="shared" si="0"/>
        <v>1</v>
      </c>
      <c r="L28" s="52">
        <f t="shared" si="0"/>
        <v>3</v>
      </c>
      <c r="M28" s="52">
        <f t="shared" si="0"/>
        <v>2</v>
      </c>
      <c r="N28" s="52">
        <f t="shared" si="0"/>
        <v>2</v>
      </c>
      <c r="O28" s="52">
        <f t="shared" si="0"/>
        <v>3</v>
      </c>
      <c r="P28" s="52">
        <f t="shared" si="0"/>
        <v>3</v>
      </c>
      <c r="Q28" s="52">
        <f t="shared" si="0"/>
        <v>8</v>
      </c>
      <c r="R28" s="52">
        <f t="shared" si="0"/>
        <v>3</v>
      </c>
      <c r="S28" s="52">
        <f t="shared" si="0"/>
        <v>1</v>
      </c>
    </row>
    <row r="30" spans="1:19" ht="15" x14ac:dyDescent="0.25">
      <c r="A30" s="53" t="s">
        <v>91</v>
      </c>
    </row>
    <row r="31" spans="1:19" ht="15" x14ac:dyDescent="0.25">
      <c r="A31" s="53" t="s">
        <v>90</v>
      </c>
    </row>
    <row r="32" spans="1:19" ht="15" x14ac:dyDescent="0.25">
      <c r="A32" s="53" t="s">
        <v>89</v>
      </c>
    </row>
    <row r="34" spans="1:2" ht="15" x14ac:dyDescent="0.25">
      <c r="A34" s="53"/>
      <c r="B34" s="53"/>
    </row>
    <row r="35" spans="1:2" ht="15" x14ac:dyDescent="0.25">
      <c r="B35" s="53"/>
    </row>
    <row r="36" spans="1:2" ht="15" x14ac:dyDescent="0.25">
      <c r="B36" s="53"/>
    </row>
    <row r="37" spans="1:2" ht="15" x14ac:dyDescent="0.25">
      <c r="B37" s="53"/>
    </row>
  </sheetData>
  <autoFilter ref="A1:S27">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sortState ref="A6:S46">
      <sortCondition ref="C4:C46"/>
      <sortCondition ref="E4:E46"/>
    </sortState>
  </autoFilter>
  <sortState ref="A4:S142">
    <sortCondition ref="D4:D142"/>
  </sortState>
  <mergeCells count="7">
    <mergeCell ref="G1:S1"/>
    <mergeCell ref="A1:A3"/>
    <mergeCell ref="B1:B3"/>
    <mergeCell ref="C1:C3"/>
    <mergeCell ref="D1:D3"/>
    <mergeCell ref="E1:E3"/>
    <mergeCell ref="F1:F3"/>
  </mergeCells>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heetViews>
  <sheetFormatPr defaultRowHeight="12.75" x14ac:dyDescent="0.2"/>
  <cols>
    <col min="1" max="1" width="13.28515625" customWidth="1"/>
    <col min="2" max="2" width="33.28515625" customWidth="1"/>
    <col min="3" max="3" width="27.7109375" customWidth="1"/>
    <col min="4" max="4" width="25.42578125" customWidth="1"/>
  </cols>
  <sheetData>
    <row r="1" spans="1:11" ht="18" x14ac:dyDescent="0.25">
      <c r="A1" s="87" t="s">
        <v>304</v>
      </c>
    </row>
    <row r="3" spans="1:11" x14ac:dyDescent="0.2">
      <c r="A3" s="26" t="s">
        <v>305</v>
      </c>
      <c r="B3" s="26" t="s">
        <v>154</v>
      </c>
      <c r="C3" s="26" t="s">
        <v>306</v>
      </c>
      <c r="D3" s="26" t="s">
        <v>307</v>
      </c>
    </row>
    <row r="4" spans="1:11" x14ac:dyDescent="0.2">
      <c r="A4" s="26" t="s">
        <v>308</v>
      </c>
      <c r="B4" s="26" t="s">
        <v>319</v>
      </c>
      <c r="C4" s="26" t="s">
        <v>33</v>
      </c>
      <c r="D4" s="88">
        <v>19167.68</v>
      </c>
      <c r="E4" s="126">
        <v>1</v>
      </c>
      <c r="F4">
        <v>2</v>
      </c>
      <c r="J4">
        <v>11</v>
      </c>
    </row>
    <row r="5" spans="1:11" x14ac:dyDescent="0.2">
      <c r="A5" s="26" t="s">
        <v>309</v>
      </c>
      <c r="B5" s="26" t="s">
        <v>319</v>
      </c>
      <c r="C5" s="26" t="s">
        <v>110</v>
      </c>
      <c r="D5" s="88">
        <v>13450</v>
      </c>
      <c r="J5">
        <v>11</v>
      </c>
    </row>
    <row r="6" spans="1:11" x14ac:dyDescent="0.2">
      <c r="A6" s="26" t="s">
        <v>310</v>
      </c>
      <c r="B6" s="26" t="s">
        <v>320</v>
      </c>
      <c r="C6" s="26" t="s">
        <v>321</v>
      </c>
      <c r="D6" s="88">
        <v>5665.5</v>
      </c>
    </row>
    <row r="7" spans="1:11" x14ac:dyDescent="0.2">
      <c r="A7" s="26" t="s">
        <v>311</v>
      </c>
      <c r="B7" s="26" t="s">
        <v>320</v>
      </c>
      <c r="C7" s="26" t="s">
        <v>5</v>
      </c>
      <c r="D7" s="88">
        <v>108965.69</v>
      </c>
      <c r="I7">
        <v>6</v>
      </c>
    </row>
    <row r="8" spans="1:11" x14ac:dyDescent="0.2">
      <c r="A8" s="26" t="s">
        <v>312</v>
      </c>
      <c r="B8" s="26" t="s">
        <v>319</v>
      </c>
      <c r="C8" s="26" t="s">
        <v>322</v>
      </c>
      <c r="D8" s="88">
        <v>7976.8</v>
      </c>
    </row>
    <row r="9" spans="1:11" x14ac:dyDescent="0.2">
      <c r="A9" s="26" t="s">
        <v>313</v>
      </c>
      <c r="B9" s="26" t="s">
        <v>319</v>
      </c>
      <c r="C9" s="26" t="s">
        <v>27</v>
      </c>
      <c r="D9" s="88">
        <v>14448.81</v>
      </c>
      <c r="I9">
        <v>6</v>
      </c>
      <c r="K9">
        <v>12</v>
      </c>
    </row>
    <row r="10" spans="1:11" x14ac:dyDescent="0.2">
      <c r="A10" s="26" t="s">
        <v>314</v>
      </c>
      <c r="B10" s="26" t="s">
        <v>319</v>
      </c>
      <c r="C10" s="26" t="s">
        <v>33</v>
      </c>
      <c r="D10" s="88">
        <v>5266</v>
      </c>
      <c r="E10">
        <v>1</v>
      </c>
      <c r="F10">
        <v>2</v>
      </c>
      <c r="J10">
        <v>11</v>
      </c>
    </row>
    <row r="11" spans="1:11" x14ac:dyDescent="0.2">
      <c r="A11" s="26" t="s">
        <v>315</v>
      </c>
      <c r="B11" s="26" t="s">
        <v>319</v>
      </c>
      <c r="C11" s="26" t="s">
        <v>323</v>
      </c>
      <c r="D11" s="88">
        <v>12803.77</v>
      </c>
      <c r="E11">
        <v>1</v>
      </c>
      <c r="F11">
        <v>2</v>
      </c>
    </row>
    <row r="12" spans="1:11" x14ac:dyDescent="0.2">
      <c r="A12" s="26" t="s">
        <v>316</v>
      </c>
      <c r="B12" s="26" t="s">
        <v>319</v>
      </c>
      <c r="C12" s="26" t="s">
        <v>324</v>
      </c>
      <c r="D12" s="88">
        <v>15960.3</v>
      </c>
      <c r="H12">
        <v>5</v>
      </c>
      <c r="J12">
        <v>11</v>
      </c>
    </row>
    <row r="13" spans="1:11" x14ac:dyDescent="0.2">
      <c r="A13" s="26" t="s">
        <v>317</v>
      </c>
      <c r="B13" s="26" t="s">
        <v>319</v>
      </c>
      <c r="C13" s="26" t="s">
        <v>3</v>
      </c>
      <c r="D13" s="88">
        <v>7619.18</v>
      </c>
      <c r="G13">
        <v>4</v>
      </c>
    </row>
    <row r="14" spans="1:11" x14ac:dyDescent="0.2">
      <c r="A14" s="26" t="s">
        <v>318</v>
      </c>
      <c r="B14" s="26" t="s">
        <v>319</v>
      </c>
      <c r="C14" s="26" t="s">
        <v>325</v>
      </c>
      <c r="D14" s="88">
        <v>1836.97</v>
      </c>
    </row>
    <row r="15" spans="1:11" x14ac:dyDescent="0.2">
      <c r="A15" s="140" t="s">
        <v>326</v>
      </c>
      <c r="B15" s="140"/>
      <c r="C15" s="140"/>
      <c r="D15" s="88">
        <f>SUM(D4:D14)</f>
        <v>213160.69999999995</v>
      </c>
    </row>
    <row r="16" spans="1:11" x14ac:dyDescent="0.2">
      <c r="E16">
        <f>COUNTA(E4:E14)</f>
        <v>3</v>
      </c>
      <c r="F16">
        <f t="shared" ref="F16:K16" si="0">COUNTA(F4:F14)</f>
        <v>3</v>
      </c>
      <c r="G16">
        <f t="shared" si="0"/>
        <v>1</v>
      </c>
      <c r="H16">
        <f t="shared" si="0"/>
        <v>1</v>
      </c>
      <c r="I16">
        <f t="shared" si="0"/>
        <v>2</v>
      </c>
      <c r="J16">
        <f t="shared" si="0"/>
        <v>4</v>
      </c>
      <c r="K16">
        <f t="shared" si="0"/>
        <v>1</v>
      </c>
    </row>
    <row r="18" spans="1:2" x14ac:dyDescent="0.2">
      <c r="A18" s="26" t="s">
        <v>327</v>
      </c>
      <c r="B18" s="88">
        <v>213160.7</v>
      </c>
    </row>
    <row r="19" spans="1:2" x14ac:dyDescent="0.2">
      <c r="A19" s="26" t="s">
        <v>328</v>
      </c>
      <c r="B19" s="88">
        <f>213160.7*0.1</f>
        <v>21316.070000000003</v>
      </c>
    </row>
    <row r="20" spans="1:2" x14ac:dyDescent="0.2">
      <c r="A20" s="26" t="s">
        <v>329</v>
      </c>
      <c r="B20" s="88">
        <f>B18-B19</f>
        <v>191844.63</v>
      </c>
    </row>
  </sheetData>
  <mergeCells count="1">
    <mergeCell ref="A15:C15"/>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Demandas recebidas</vt:lpstr>
      <vt:lpstr>Docentes Beneficiados</vt:lpstr>
      <vt:lpstr>Projetos FAPESP vigentes 2021</vt:lpstr>
      <vt:lpstr>Projetos (recursos)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ufabc</dc:creator>
  <cp:lastModifiedBy>ufabc</cp:lastModifiedBy>
  <dcterms:created xsi:type="dcterms:W3CDTF">2021-05-07T23:21:10Z</dcterms:created>
  <dcterms:modified xsi:type="dcterms:W3CDTF">2021-06-14T12:37:30Z</dcterms:modified>
</cp:coreProperties>
</file>