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joseantoniosouza/Desktop/Fapesp/RTI_2015-2016/"/>
    </mc:Choice>
  </mc:AlternateContent>
  <bookViews>
    <workbookView xWindow="10180" yWindow="900" windowWidth="23860" windowHeight="21440" tabRatio="728" activeTab="6"/>
  </bookViews>
  <sheets>
    <sheet name="ArmáriosHerbário" sheetId="1" r:id="rId1"/>
    <sheet name="Estabilizador" sheetId="2" r:id="rId2"/>
    <sheet name="Sistema de exaustão" sheetId="3" r:id="rId3"/>
    <sheet name="FornecimentoGases" sheetId="5" r:id="rId4"/>
    <sheet name="ExecuçãoLinhaGasesHeAr" sheetId="8" r:id="rId5"/>
    <sheet name="SuporteComputação" sheetId="9" r:id="rId6"/>
    <sheet name="Saldos" sheetId="4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5" l="1"/>
  <c r="D29" i="5"/>
  <c r="D53" i="5"/>
  <c r="D2" i="5"/>
  <c r="D2" i="3"/>
  <c r="D2" i="2"/>
  <c r="D2" i="1"/>
  <c r="D2" i="8"/>
  <c r="D15" i="9"/>
  <c r="D2" i="9"/>
  <c r="C9" i="4"/>
  <c r="G8" i="4"/>
  <c r="K8" i="4"/>
  <c r="G7" i="4"/>
  <c r="K7" i="4"/>
  <c r="G5" i="4"/>
  <c r="K5" i="4"/>
  <c r="K9" i="4"/>
  <c r="G9" i="4"/>
</calcChain>
</file>

<file path=xl/sharedStrings.xml><?xml version="1.0" encoding="utf-8"?>
<sst xmlns="http://schemas.openxmlformats.org/spreadsheetml/2006/main" count="169" uniqueCount="87">
  <si>
    <t>valor concedido</t>
  </si>
  <si>
    <t>Orçamentos</t>
  </si>
  <si>
    <t>Proposta Tecnolach</t>
  </si>
  <si>
    <t>Empresas</t>
  </si>
  <si>
    <t>NF</t>
  </si>
  <si>
    <t>Data</t>
  </si>
  <si>
    <t>Valor</t>
  </si>
  <si>
    <t>descrição do produto</t>
  </si>
  <si>
    <t xml:space="preserve">Proposta </t>
  </si>
  <si>
    <t>Benefícios</t>
  </si>
  <si>
    <t>Despacho</t>
  </si>
  <si>
    <t>Gastos</t>
  </si>
  <si>
    <t>Saldo</t>
  </si>
  <si>
    <t xml:space="preserve">Valor (R$) </t>
  </si>
  <si>
    <t>Capital</t>
  </si>
  <si>
    <t xml:space="preserve">Material Permanente </t>
  </si>
  <si>
    <t>Custeio</t>
  </si>
  <si>
    <t>Serviços de Terceiros</t>
  </si>
  <si>
    <t xml:space="preserve">Material de Consumo </t>
  </si>
  <si>
    <t>Responsável</t>
  </si>
  <si>
    <t>Heloisa França Maltez</t>
  </si>
  <si>
    <t>email</t>
  </si>
  <si>
    <t>heloisa.maltez@ufabc.edu.br</t>
  </si>
  <si>
    <t>telefone</t>
  </si>
  <si>
    <t>joseantonio.souza@ufabc.edu.br</t>
  </si>
  <si>
    <t>4996-8355</t>
  </si>
  <si>
    <t>4996-8398</t>
  </si>
  <si>
    <t>Jose Antonio Souza</t>
  </si>
  <si>
    <t>Material Permanente</t>
  </si>
  <si>
    <t>Material Consumo</t>
  </si>
  <si>
    <t>Serviços Terceiros</t>
  </si>
  <si>
    <t>Mauricio Domingues Coutinho Neto</t>
  </si>
  <si>
    <t>mauricio.neto@ufabc.edu.br</t>
  </si>
  <si>
    <t>4996-0167</t>
  </si>
  <si>
    <t>TOTAL</t>
  </si>
  <si>
    <t>Proposta London (Wall)</t>
  </si>
  <si>
    <t>Proposta OFC (EBGI)</t>
  </si>
  <si>
    <t>SISTEMA DE ARQ. DESLIZANTE MOD TOP ARQ - OFC</t>
  </si>
  <si>
    <t>(000.000.115 Venda para Entrega Futura)</t>
  </si>
  <si>
    <t xml:space="preserve"> 12/11/2015</t>
  </si>
  <si>
    <t>Hidrogenio 5.0 Analitico Cil T; Nitrogenio 5.0 Analitico Cil T</t>
  </si>
  <si>
    <t>TOT</t>
  </si>
  <si>
    <t>docente que solicitou</t>
  </si>
  <si>
    <t>Wagner</t>
  </si>
  <si>
    <t>Gisele</t>
  </si>
  <si>
    <t>Dalmo</t>
  </si>
  <si>
    <t>Elisabete</t>
  </si>
  <si>
    <t>Nitrogenio Gas Cilindro PP</t>
  </si>
  <si>
    <t>André Polo</t>
  </si>
  <si>
    <t>Dioxido Carbono USP Cil K</t>
  </si>
  <si>
    <t>Nitrogênio 5.0, Hidrogênio 5.0, Ar sintético 5.0</t>
  </si>
  <si>
    <t>ARGONIO COMPRIMIDO</t>
  </si>
  <si>
    <t>liberado em 06/07/2016</t>
  </si>
  <si>
    <t>Valor da nota fiscal</t>
  </si>
  <si>
    <t>Diferença</t>
  </si>
  <si>
    <t>Pacote Base da VersatusHPC</t>
  </si>
  <si>
    <t>Instalação de linha de gases especiais Hélio e Argônio</t>
  </si>
  <si>
    <t>Oxigenio 4.0 Analítico</t>
  </si>
  <si>
    <t>Dioxido Carbono Cil K 25kg</t>
  </si>
  <si>
    <t>Monoxido Carbono 2,5</t>
  </si>
  <si>
    <t>Gas inflamavel, comprimido N.E. (Hidrogenio, Argonio)</t>
  </si>
  <si>
    <t>M.E. 5% CO2 + 5% O2 + N2 Bal.</t>
  </si>
  <si>
    <t>Hidrogenio comprimido 2,1 NA</t>
  </si>
  <si>
    <t>Estabilizador de Tensão Microprocessado</t>
  </si>
  <si>
    <t>Motor de exaustão</t>
  </si>
  <si>
    <t>Dioxido de Carbono P(ONU1013)2.2</t>
  </si>
  <si>
    <t>Nitrogenio 5.0 Analitico Cil T</t>
  </si>
  <si>
    <t>Nitrogenio 4.6 Cil T</t>
  </si>
  <si>
    <t>Hidrogenio 5.0 Analitico Cil T</t>
  </si>
  <si>
    <t>Argonio 5.0 Plasma</t>
  </si>
  <si>
    <t>Argonio 6.0 Cil T</t>
  </si>
  <si>
    <t>Argonio Gas Cil K 7M3</t>
  </si>
  <si>
    <t>Nitrogenio 5.0 Analitico Cil T 9M3 Padra</t>
  </si>
  <si>
    <t>Argonio 5.0 Plasma - Helio 5.0 Analítico Cil T</t>
  </si>
  <si>
    <t>Oxigenio 4.0 Analítico / Nitrogenio 5.0 Analitico Cil T</t>
  </si>
  <si>
    <t>Dioxido de Carbono Cil K 25kg</t>
  </si>
  <si>
    <t>Oxigenio 4.0 Analítico Cil T</t>
  </si>
  <si>
    <t>Argonio 5.0 Plasma Cil T 10m3 Padrão Gás</t>
  </si>
  <si>
    <t>Helio 5.0 Analítico Cil T - Hidrogenio 5.0 Analítico Cil T</t>
  </si>
  <si>
    <t>Nitrogenio 5.0 Analítico Cil T</t>
  </si>
  <si>
    <t>Nitrogernio gas Cil T 9m3</t>
  </si>
  <si>
    <t>Carga de dióxido de carbono 25 kg</t>
  </si>
  <si>
    <t>Helio 5.0 Analítico Cil T - Argonio 5.0 Analitico Cil T 10m3 Padrao</t>
  </si>
  <si>
    <t>Helio 5.0 Analítico Cil T 8,5m3 Padrão G</t>
  </si>
  <si>
    <t xml:space="preserve">Dioxido de Carbono USP Cil K 25kg Padrão </t>
  </si>
  <si>
    <t>Dioxido de carbono padrão 25Kg</t>
  </si>
  <si>
    <t>Hidrogenio 5.0, Nitrogenio 5.0, Dioxido de carbono, Argonio 5.0,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</si>
</sst>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8"/>
      <color rgb="FF008000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9"/>
      <color rgb="FF777777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/>
    <xf numFmtId="0" fontId="0" fillId="0" borderId="4" xfId="0" applyBorder="1"/>
    <xf numFmtId="0" fontId="7" fillId="0" borderId="5" xfId="0" applyFont="1" applyBorder="1"/>
    <xf numFmtId="165" fontId="6" fillId="0" borderId="7" xfId="0" applyNumberFormat="1" applyFont="1" applyBorder="1"/>
    <xf numFmtId="165" fontId="6" fillId="0" borderId="1" xfId="0" applyNumberFormat="1" applyFont="1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/>
    <xf numFmtId="165" fontId="0" fillId="0" borderId="0" xfId="0" applyNumberFormat="1"/>
    <xf numFmtId="165" fontId="2" fillId="0" borderId="0" xfId="0" applyNumberFormat="1" applyFont="1"/>
    <xf numFmtId="0" fontId="10" fillId="0" borderId="0" xfId="1"/>
    <xf numFmtId="0" fontId="1" fillId="4" borderId="0" xfId="0" applyFont="1" applyFill="1"/>
    <xf numFmtId="0" fontId="1" fillId="4" borderId="1" xfId="0" applyFont="1" applyFill="1" applyBorder="1"/>
    <xf numFmtId="165" fontId="0" fillId="0" borderId="1" xfId="0" applyNumberFormat="1" applyBorder="1"/>
    <xf numFmtId="164" fontId="0" fillId="0" borderId="0" xfId="0" applyNumberFormat="1"/>
    <xf numFmtId="14" fontId="0" fillId="0" borderId="0" xfId="0" applyNumberFormat="1"/>
    <xf numFmtId="165" fontId="11" fillId="0" borderId="0" xfId="0" applyNumberFormat="1" applyFont="1"/>
    <xf numFmtId="0" fontId="12" fillId="4" borderId="0" xfId="0" applyFont="1" applyFill="1" applyAlignment="1">
      <alignment horizontal="center"/>
    </xf>
    <xf numFmtId="16" fontId="0" fillId="0" borderId="0" xfId="0" applyNumberFormat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neto@ufabc.edu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" sqref="D1:D2"/>
    </sheetView>
  </sheetViews>
  <sheetFormatPr baseColWidth="10" defaultColWidth="8.83203125" defaultRowHeight="15" x14ac:dyDescent="0.2"/>
  <cols>
    <col min="1" max="1" width="46.5" bestFit="1" customWidth="1"/>
    <col min="2" max="2" width="37.1640625" bestFit="1" customWidth="1"/>
    <col min="3" max="3" width="13.33203125" customWidth="1"/>
    <col min="4" max="4" width="11.6640625" bestFit="1" customWidth="1"/>
  </cols>
  <sheetData>
    <row r="1" spans="1:4" x14ac:dyDescent="0.2">
      <c r="A1" s="23" t="s">
        <v>28</v>
      </c>
      <c r="D1" s="28" t="s">
        <v>54</v>
      </c>
    </row>
    <row r="2" spans="1:4" x14ac:dyDescent="0.2">
      <c r="A2" s="1" t="s">
        <v>0</v>
      </c>
      <c r="B2" s="2">
        <v>79500</v>
      </c>
      <c r="D2" s="27">
        <f>B2-D10</f>
        <v>1603</v>
      </c>
    </row>
    <row r="3" spans="1:4" x14ac:dyDescent="0.2">
      <c r="A3" s="3" t="s">
        <v>3</v>
      </c>
      <c r="B3" s="3" t="s">
        <v>1</v>
      </c>
      <c r="C3" s="3" t="s">
        <v>5</v>
      </c>
    </row>
    <row r="4" spans="1:4" x14ac:dyDescent="0.2">
      <c r="A4" t="s">
        <v>35</v>
      </c>
      <c r="B4" s="25">
        <v>77990</v>
      </c>
      <c r="C4" s="26">
        <v>42306</v>
      </c>
    </row>
    <row r="5" spans="1:4" x14ac:dyDescent="0.2">
      <c r="A5" t="s">
        <v>36</v>
      </c>
      <c r="B5" s="25">
        <v>77897</v>
      </c>
      <c r="C5" s="26">
        <v>42312</v>
      </c>
    </row>
    <row r="6" spans="1:4" x14ac:dyDescent="0.2">
      <c r="A6" t="s">
        <v>2</v>
      </c>
      <c r="B6" s="25">
        <v>78000</v>
      </c>
      <c r="C6" s="26">
        <v>42306</v>
      </c>
    </row>
    <row r="9" spans="1:4" x14ac:dyDescent="0.2">
      <c r="A9" s="3" t="s">
        <v>7</v>
      </c>
      <c r="B9" s="3" t="s">
        <v>4</v>
      </c>
      <c r="C9" s="3" t="s">
        <v>5</v>
      </c>
      <c r="D9" s="3" t="s">
        <v>6</v>
      </c>
    </row>
    <row r="10" spans="1:4" x14ac:dyDescent="0.2">
      <c r="A10" t="s">
        <v>37</v>
      </c>
      <c r="B10" t="s">
        <v>38</v>
      </c>
      <c r="C10" s="26">
        <v>42319</v>
      </c>
      <c r="D10" s="19">
        <v>77897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" sqref="D1:D2"/>
    </sheetView>
  </sheetViews>
  <sheetFormatPr baseColWidth="10" defaultColWidth="8.83203125" defaultRowHeight="15" x14ac:dyDescent="0.2"/>
  <cols>
    <col min="1" max="1" width="37.6640625" customWidth="1"/>
    <col min="2" max="2" width="17.5" customWidth="1"/>
    <col min="3" max="3" width="12.33203125" customWidth="1"/>
    <col min="4" max="4" width="13.5" customWidth="1"/>
  </cols>
  <sheetData>
    <row r="1" spans="1:6" x14ac:dyDescent="0.2">
      <c r="A1" s="23" t="s">
        <v>28</v>
      </c>
      <c r="D1" s="28" t="s">
        <v>54</v>
      </c>
    </row>
    <row r="2" spans="1:6" x14ac:dyDescent="0.2">
      <c r="A2" s="1" t="s">
        <v>0</v>
      </c>
      <c r="B2" s="2">
        <v>9000</v>
      </c>
      <c r="D2" s="27">
        <f>B2-D13</f>
        <v>-1000</v>
      </c>
    </row>
    <row r="3" spans="1:6" x14ac:dyDescent="0.2">
      <c r="A3" s="3" t="s">
        <v>19</v>
      </c>
      <c r="B3" s="3" t="s">
        <v>21</v>
      </c>
      <c r="C3" s="3" t="s">
        <v>23</v>
      </c>
    </row>
    <row r="4" spans="1:6" x14ac:dyDescent="0.2">
      <c r="A4" s="15" t="s">
        <v>20</v>
      </c>
      <c r="B4" s="16" t="s">
        <v>22</v>
      </c>
      <c r="C4" s="17" t="s">
        <v>25</v>
      </c>
    </row>
    <row r="5" spans="1:6" x14ac:dyDescent="0.2">
      <c r="A5" s="1"/>
      <c r="B5" s="2"/>
    </row>
    <row r="6" spans="1:6" x14ac:dyDescent="0.2">
      <c r="A6" s="3" t="s">
        <v>3</v>
      </c>
      <c r="B6" s="3" t="s">
        <v>1</v>
      </c>
      <c r="C6" s="3" t="s">
        <v>5</v>
      </c>
    </row>
    <row r="7" spans="1:6" x14ac:dyDescent="0.2">
      <c r="A7" t="s">
        <v>8</v>
      </c>
    </row>
    <row r="8" spans="1:6" x14ac:dyDescent="0.2">
      <c r="A8" t="s">
        <v>8</v>
      </c>
    </row>
    <row r="9" spans="1:6" x14ac:dyDescent="0.2">
      <c r="A9" t="s">
        <v>8</v>
      </c>
    </row>
    <row r="12" spans="1:6" x14ac:dyDescent="0.2">
      <c r="A12" s="3" t="s">
        <v>7</v>
      </c>
      <c r="B12" s="3" t="s">
        <v>4</v>
      </c>
      <c r="C12" s="3" t="s">
        <v>5</v>
      </c>
      <c r="D12" s="3" t="s">
        <v>6</v>
      </c>
    </row>
    <row r="13" spans="1:6" x14ac:dyDescent="0.2">
      <c r="A13" t="s">
        <v>63</v>
      </c>
      <c r="B13">
        <v>11195</v>
      </c>
      <c r="C13" s="29">
        <v>42531</v>
      </c>
      <c r="D13" s="19">
        <v>10000</v>
      </c>
      <c r="F13" t="s">
        <v>53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28" sqref="D28"/>
    </sheetView>
  </sheetViews>
  <sheetFormatPr baseColWidth="10" defaultColWidth="8.83203125" defaultRowHeight="15" x14ac:dyDescent="0.2"/>
  <cols>
    <col min="1" max="1" width="20.1640625" customWidth="1"/>
    <col min="2" max="2" width="14.33203125" customWidth="1"/>
    <col min="4" max="4" width="10.6640625" bestFit="1" customWidth="1"/>
  </cols>
  <sheetData>
    <row r="1" spans="1:6" x14ac:dyDescent="0.2">
      <c r="A1" s="23" t="s">
        <v>28</v>
      </c>
      <c r="D1" s="28" t="s">
        <v>54</v>
      </c>
    </row>
    <row r="2" spans="1:6" x14ac:dyDescent="0.2">
      <c r="A2" s="1" t="s">
        <v>0</v>
      </c>
      <c r="B2" s="2">
        <v>3400</v>
      </c>
      <c r="D2" s="27">
        <f>B2-D8</f>
        <v>960</v>
      </c>
    </row>
    <row r="3" spans="1:6" x14ac:dyDescent="0.2">
      <c r="A3" s="3" t="s">
        <v>19</v>
      </c>
      <c r="B3" s="3" t="s">
        <v>21</v>
      </c>
      <c r="C3" s="3" t="s">
        <v>23</v>
      </c>
    </row>
    <row r="4" spans="1:6" x14ac:dyDescent="0.2">
      <c r="A4" s="15" t="s">
        <v>20</v>
      </c>
      <c r="B4" s="16" t="s">
        <v>22</v>
      </c>
      <c r="C4" s="17" t="s">
        <v>25</v>
      </c>
    </row>
    <row r="5" spans="1:6" x14ac:dyDescent="0.2">
      <c r="A5" s="3"/>
      <c r="B5" s="3"/>
    </row>
    <row r="7" spans="1:6" x14ac:dyDescent="0.2">
      <c r="A7" s="3" t="s">
        <v>7</v>
      </c>
      <c r="B7" s="3" t="s">
        <v>4</v>
      </c>
      <c r="C7" s="3" t="s">
        <v>5</v>
      </c>
      <c r="D7" s="3" t="s">
        <v>6</v>
      </c>
    </row>
    <row r="8" spans="1:6" x14ac:dyDescent="0.2">
      <c r="A8" t="s">
        <v>64</v>
      </c>
      <c r="B8">
        <v>17</v>
      </c>
      <c r="C8" s="29">
        <v>42544</v>
      </c>
      <c r="D8" s="19">
        <v>2440</v>
      </c>
      <c r="F8" t="s">
        <v>52</v>
      </c>
    </row>
    <row r="9" spans="1:6" x14ac:dyDescent="0.2">
      <c r="D9" s="1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39" sqref="H39"/>
    </sheetView>
  </sheetViews>
  <sheetFormatPr baseColWidth="10" defaultColWidth="8.83203125" defaultRowHeight="15" x14ac:dyDescent="0.2"/>
  <cols>
    <col min="1" max="1" width="53.6640625" bestFit="1" customWidth="1"/>
    <col min="2" max="2" width="27.5" bestFit="1" customWidth="1"/>
    <col min="3" max="3" width="10.6640625" bestFit="1" customWidth="1"/>
    <col min="4" max="4" width="13.1640625" bestFit="1" customWidth="1"/>
  </cols>
  <sheetData>
    <row r="1" spans="1:5" x14ac:dyDescent="0.2">
      <c r="A1" s="23" t="s">
        <v>29</v>
      </c>
      <c r="D1" s="28" t="s">
        <v>54</v>
      </c>
    </row>
    <row r="2" spans="1:5" x14ac:dyDescent="0.2">
      <c r="A2" s="1" t="s">
        <v>0</v>
      </c>
      <c r="B2" s="2">
        <v>40389.760000000002</v>
      </c>
      <c r="D2" s="27">
        <f>B2-D53</f>
        <v>402.63999999999942</v>
      </c>
    </row>
    <row r="3" spans="1:5" x14ac:dyDescent="0.2">
      <c r="A3" s="3" t="s">
        <v>19</v>
      </c>
      <c r="B3" s="3" t="s">
        <v>21</v>
      </c>
      <c r="C3" t="s">
        <v>23</v>
      </c>
    </row>
    <row r="4" spans="1:5" x14ac:dyDescent="0.2">
      <c r="A4" s="15" t="s">
        <v>27</v>
      </c>
      <c r="B4" s="16" t="s">
        <v>24</v>
      </c>
      <c r="C4" s="17" t="s">
        <v>26</v>
      </c>
    </row>
    <row r="5" spans="1:5" x14ac:dyDescent="0.2">
      <c r="A5" s="3"/>
    </row>
    <row r="7" spans="1:5" x14ac:dyDescent="0.2">
      <c r="A7" s="3" t="s">
        <v>7</v>
      </c>
      <c r="B7" s="3" t="s">
        <v>4</v>
      </c>
      <c r="C7" s="3" t="s">
        <v>5</v>
      </c>
      <c r="D7" s="3" t="s">
        <v>6</v>
      </c>
      <c r="E7" s="3" t="s">
        <v>42</v>
      </c>
    </row>
    <row r="8" spans="1:5" x14ac:dyDescent="0.2">
      <c r="A8" t="s">
        <v>40</v>
      </c>
      <c r="B8">
        <v>30411</v>
      </c>
      <c r="C8" t="s">
        <v>39</v>
      </c>
      <c r="D8" s="19">
        <v>1009.8</v>
      </c>
      <c r="E8" t="s">
        <v>43</v>
      </c>
    </row>
    <row r="9" spans="1:5" x14ac:dyDescent="0.2">
      <c r="A9" t="s">
        <v>47</v>
      </c>
      <c r="B9">
        <v>24674</v>
      </c>
      <c r="C9" s="26">
        <v>42360</v>
      </c>
      <c r="D9" s="19">
        <v>60</v>
      </c>
      <c r="E9" t="s">
        <v>46</v>
      </c>
    </row>
    <row r="10" spans="1:5" x14ac:dyDescent="0.2">
      <c r="A10" t="s">
        <v>49</v>
      </c>
      <c r="B10">
        <v>30733</v>
      </c>
      <c r="C10" s="26">
        <v>42403</v>
      </c>
      <c r="D10" s="19">
        <v>1250</v>
      </c>
      <c r="E10" t="s">
        <v>44</v>
      </c>
    </row>
    <row r="11" spans="1:5" x14ac:dyDescent="0.2">
      <c r="A11" t="s">
        <v>50</v>
      </c>
      <c r="B11">
        <v>30732</v>
      </c>
      <c r="C11" s="26">
        <v>42403</v>
      </c>
      <c r="D11" s="19">
        <v>1633.8</v>
      </c>
      <c r="E11" t="s">
        <v>45</v>
      </c>
    </row>
    <row r="12" spans="1:5" x14ac:dyDescent="0.2">
      <c r="A12" t="s">
        <v>51</v>
      </c>
      <c r="B12">
        <v>301312</v>
      </c>
      <c r="C12" s="26">
        <v>42404</v>
      </c>
      <c r="D12" s="19">
        <v>175</v>
      </c>
      <c r="E12" t="s">
        <v>48</v>
      </c>
    </row>
    <row r="13" spans="1:5" x14ac:dyDescent="0.2">
      <c r="A13" t="s">
        <v>57</v>
      </c>
      <c r="B13">
        <v>31059</v>
      </c>
      <c r="C13" s="26">
        <v>42458</v>
      </c>
      <c r="D13" s="19">
        <v>315</v>
      </c>
    </row>
    <row r="14" spans="1:5" x14ac:dyDescent="0.2">
      <c r="A14" t="s">
        <v>47</v>
      </c>
      <c r="B14">
        <v>31082</v>
      </c>
      <c r="C14" s="26">
        <v>42460</v>
      </c>
      <c r="D14" s="19">
        <v>90</v>
      </c>
    </row>
    <row r="15" spans="1:5" x14ac:dyDescent="0.2">
      <c r="A15" t="s">
        <v>58</v>
      </c>
      <c r="B15">
        <v>24759</v>
      </c>
      <c r="C15" s="26">
        <v>42478</v>
      </c>
      <c r="D15" s="19">
        <v>250</v>
      </c>
    </row>
    <row r="16" spans="1:5" x14ac:dyDescent="0.2">
      <c r="A16" t="s">
        <v>49</v>
      </c>
      <c r="B16">
        <v>24856</v>
      </c>
      <c r="C16" s="26">
        <v>42493</v>
      </c>
      <c r="D16" s="19">
        <v>625</v>
      </c>
    </row>
    <row r="17" spans="1:5" x14ac:dyDescent="0.2">
      <c r="A17" t="s">
        <v>59</v>
      </c>
      <c r="B17">
        <v>6265</v>
      </c>
      <c r="C17" s="26">
        <v>42494</v>
      </c>
      <c r="D17" s="19">
        <v>1830</v>
      </c>
    </row>
    <row r="18" spans="1:5" x14ac:dyDescent="0.2">
      <c r="A18" t="s">
        <v>60</v>
      </c>
      <c r="B18">
        <v>314170</v>
      </c>
      <c r="C18" s="26">
        <v>42500</v>
      </c>
      <c r="D18" s="19">
        <v>684.97</v>
      </c>
    </row>
    <row r="19" spans="1:5" x14ac:dyDescent="0.2">
      <c r="A19" t="s">
        <v>61</v>
      </c>
      <c r="B19">
        <v>8189</v>
      </c>
      <c r="C19" s="26">
        <v>42510</v>
      </c>
      <c r="D19" s="19">
        <v>2141.4</v>
      </c>
    </row>
    <row r="20" spans="1:5" x14ac:dyDescent="0.2">
      <c r="A20" t="s">
        <v>62</v>
      </c>
      <c r="B20">
        <v>315801</v>
      </c>
      <c r="C20" s="26">
        <v>42510</v>
      </c>
      <c r="D20" s="19">
        <v>496.8</v>
      </c>
    </row>
    <row r="21" spans="1:5" x14ac:dyDescent="0.2">
      <c r="A21" t="s">
        <v>65</v>
      </c>
      <c r="B21">
        <v>8359</v>
      </c>
      <c r="C21" s="26">
        <v>42550</v>
      </c>
      <c r="D21" s="19">
        <v>350</v>
      </c>
    </row>
    <row r="22" spans="1:5" x14ac:dyDescent="0.2">
      <c r="A22" t="s">
        <v>74</v>
      </c>
      <c r="B22">
        <v>25225</v>
      </c>
      <c r="C22" s="26">
        <v>42551</v>
      </c>
      <c r="D22" s="19">
        <f>343.91+513</f>
        <v>856.91000000000008</v>
      </c>
    </row>
    <row r="23" spans="1:5" x14ac:dyDescent="0.2">
      <c r="A23" t="s">
        <v>67</v>
      </c>
      <c r="B23">
        <v>25386</v>
      </c>
      <c r="C23" s="26">
        <v>42578</v>
      </c>
      <c r="D23" s="19">
        <v>450</v>
      </c>
    </row>
    <row r="24" spans="1:5" x14ac:dyDescent="0.2">
      <c r="A24" t="s">
        <v>68</v>
      </c>
      <c r="B24">
        <v>25401</v>
      </c>
      <c r="C24" s="26">
        <v>42580</v>
      </c>
      <c r="D24" s="19">
        <v>496.8</v>
      </c>
    </row>
    <row r="25" spans="1:5" x14ac:dyDescent="0.2">
      <c r="A25" t="s">
        <v>66</v>
      </c>
      <c r="B25">
        <v>25454</v>
      </c>
      <c r="C25" s="26">
        <v>42587</v>
      </c>
      <c r="D25" s="19">
        <v>513</v>
      </c>
    </row>
    <row r="26" spans="1:5" x14ac:dyDescent="0.2">
      <c r="A26" t="s">
        <v>69</v>
      </c>
      <c r="B26">
        <v>25485</v>
      </c>
      <c r="C26" s="26">
        <v>42592</v>
      </c>
      <c r="D26" s="19">
        <v>300</v>
      </c>
    </row>
    <row r="27" spans="1:5" x14ac:dyDescent="0.2">
      <c r="A27" t="s">
        <v>70</v>
      </c>
      <c r="B27">
        <v>25526</v>
      </c>
      <c r="C27" s="26">
        <v>42599</v>
      </c>
      <c r="D27" s="19">
        <v>970</v>
      </c>
    </row>
    <row r="28" spans="1:5" x14ac:dyDescent="0.2">
      <c r="A28" t="s">
        <v>71</v>
      </c>
      <c r="B28">
        <v>25565</v>
      </c>
      <c r="C28" s="26">
        <v>42606</v>
      </c>
      <c r="D28" s="19">
        <v>175</v>
      </c>
    </row>
    <row r="29" spans="1:5" x14ac:dyDescent="0.2">
      <c r="A29" t="s">
        <v>73</v>
      </c>
      <c r="B29">
        <v>25579</v>
      </c>
      <c r="C29" s="26">
        <v>42608</v>
      </c>
      <c r="D29" s="19">
        <f>600+1305.6</f>
        <v>1905.6</v>
      </c>
    </row>
    <row r="30" spans="1:5" x14ac:dyDescent="0.2">
      <c r="A30" t="s">
        <v>49</v>
      </c>
      <c r="B30">
        <v>25581</v>
      </c>
      <c r="C30" s="26">
        <v>42608</v>
      </c>
      <c r="D30" s="19">
        <v>625</v>
      </c>
    </row>
    <row r="31" spans="1:5" x14ac:dyDescent="0.2">
      <c r="A31" t="s">
        <v>72</v>
      </c>
      <c r="B31">
        <v>331076</v>
      </c>
      <c r="C31" s="26">
        <v>42613</v>
      </c>
      <c r="D31" s="19">
        <v>513</v>
      </c>
    </row>
    <row r="32" spans="1:5" x14ac:dyDescent="0.2">
      <c r="A32" t="s">
        <v>75</v>
      </c>
      <c r="B32">
        <v>331942</v>
      </c>
      <c r="C32" s="26">
        <v>42621</v>
      </c>
      <c r="D32" s="19">
        <v>252.5</v>
      </c>
      <c r="E32" s="30"/>
    </row>
    <row r="33" spans="1:4" x14ac:dyDescent="0.2">
      <c r="A33" t="s">
        <v>75</v>
      </c>
      <c r="B33">
        <v>25648</v>
      </c>
      <c r="C33" s="26">
        <v>42621</v>
      </c>
      <c r="D33" s="19">
        <v>255.51</v>
      </c>
    </row>
    <row r="34" spans="1:4" x14ac:dyDescent="0.2">
      <c r="A34" t="s">
        <v>76</v>
      </c>
      <c r="B34">
        <v>25689</v>
      </c>
      <c r="C34" s="26">
        <v>42627</v>
      </c>
      <c r="D34" s="19">
        <v>343.91</v>
      </c>
    </row>
    <row r="35" spans="1:4" x14ac:dyDescent="0.2">
      <c r="A35" t="s">
        <v>78</v>
      </c>
      <c r="B35">
        <v>25727</v>
      </c>
      <c r="C35" s="26">
        <v>42634</v>
      </c>
      <c r="D35" s="19">
        <v>1802.4</v>
      </c>
    </row>
    <row r="36" spans="1:4" x14ac:dyDescent="0.2">
      <c r="A36" t="s">
        <v>66</v>
      </c>
      <c r="B36">
        <v>25728</v>
      </c>
      <c r="C36" s="26">
        <v>42634</v>
      </c>
      <c r="D36" s="19">
        <v>1026</v>
      </c>
    </row>
    <row r="37" spans="1:4" x14ac:dyDescent="0.2">
      <c r="A37" t="s">
        <v>77</v>
      </c>
      <c r="B37">
        <v>333482</v>
      </c>
      <c r="C37" s="26">
        <v>42635</v>
      </c>
      <c r="D37" s="19">
        <v>900</v>
      </c>
    </row>
    <row r="38" spans="1:4" x14ac:dyDescent="0.2">
      <c r="A38" t="s">
        <v>77</v>
      </c>
      <c r="B38">
        <v>333485</v>
      </c>
      <c r="C38" s="26">
        <v>42635</v>
      </c>
      <c r="D38" s="19">
        <v>450</v>
      </c>
    </row>
    <row r="39" spans="1:4" x14ac:dyDescent="0.2">
      <c r="A39" t="s">
        <v>72</v>
      </c>
      <c r="B39">
        <v>333862</v>
      </c>
      <c r="C39" s="26">
        <v>42639</v>
      </c>
      <c r="D39" s="19">
        <v>513</v>
      </c>
    </row>
    <row r="40" spans="1:4" x14ac:dyDescent="0.2">
      <c r="A40" t="s">
        <v>79</v>
      </c>
      <c r="B40">
        <v>30741</v>
      </c>
      <c r="C40" s="26">
        <v>42646</v>
      </c>
      <c r="D40" s="19">
        <v>515.5</v>
      </c>
    </row>
    <row r="41" spans="1:4" x14ac:dyDescent="0.2">
      <c r="A41" t="s">
        <v>76</v>
      </c>
      <c r="B41">
        <v>25794</v>
      </c>
      <c r="C41" s="26">
        <v>42646</v>
      </c>
      <c r="D41" s="19">
        <v>343.91</v>
      </c>
    </row>
    <row r="42" spans="1:4" x14ac:dyDescent="0.2">
      <c r="A42" t="s">
        <v>61</v>
      </c>
      <c r="B42">
        <v>8765</v>
      </c>
      <c r="C42" s="26">
        <v>42647</v>
      </c>
      <c r="D42" s="19">
        <v>2141.4</v>
      </c>
    </row>
    <row r="43" spans="1:4" x14ac:dyDescent="0.2">
      <c r="A43" t="s">
        <v>80</v>
      </c>
      <c r="B43">
        <v>334951</v>
      </c>
      <c r="C43" s="26">
        <v>42648</v>
      </c>
      <c r="D43" s="19">
        <v>180</v>
      </c>
    </row>
    <row r="44" spans="1:4" x14ac:dyDescent="0.2">
      <c r="A44" t="s">
        <v>81</v>
      </c>
      <c r="B44">
        <v>3135</v>
      </c>
      <c r="C44" s="26">
        <v>42657</v>
      </c>
      <c r="D44" s="19">
        <v>225</v>
      </c>
    </row>
    <row r="45" spans="1:4" x14ac:dyDescent="0.2">
      <c r="A45" t="s">
        <v>61</v>
      </c>
      <c r="B45">
        <v>8823</v>
      </c>
      <c r="C45" s="26">
        <v>42662</v>
      </c>
      <c r="D45" s="19">
        <v>2141.4</v>
      </c>
    </row>
    <row r="46" spans="1:4" x14ac:dyDescent="0.2">
      <c r="A46" t="s">
        <v>82</v>
      </c>
      <c r="B46">
        <v>336659</v>
      </c>
      <c r="C46" s="26">
        <v>42663</v>
      </c>
      <c r="D46" s="19">
        <v>5266.8</v>
      </c>
    </row>
    <row r="47" spans="1:4" x14ac:dyDescent="0.2">
      <c r="A47" t="s">
        <v>83</v>
      </c>
      <c r="B47">
        <v>336660</v>
      </c>
      <c r="C47" s="26">
        <v>42663</v>
      </c>
      <c r="D47" s="19">
        <v>1305.5999999999999</v>
      </c>
    </row>
    <row r="48" spans="1:4" x14ac:dyDescent="0.2">
      <c r="A48" t="s">
        <v>84</v>
      </c>
      <c r="B48">
        <v>336662</v>
      </c>
      <c r="C48" s="26">
        <v>42663</v>
      </c>
      <c r="D48" s="19">
        <v>1250</v>
      </c>
    </row>
    <row r="49" spans="1:4" x14ac:dyDescent="0.2">
      <c r="A49" t="s">
        <v>85</v>
      </c>
      <c r="B49">
        <v>25867</v>
      </c>
      <c r="C49" s="26">
        <v>42660</v>
      </c>
      <c r="D49" s="19">
        <v>255.51</v>
      </c>
    </row>
    <row r="50" spans="1:4" x14ac:dyDescent="0.2">
      <c r="A50" t="s">
        <v>86</v>
      </c>
      <c r="B50">
        <v>337031</v>
      </c>
      <c r="C50" s="26">
        <v>42667</v>
      </c>
      <c r="D50" s="19">
        <v>3101.6</v>
      </c>
    </row>
    <row r="51" spans="1:4" x14ac:dyDescent="0.2">
      <c r="C51" s="26"/>
      <c r="D51" s="19"/>
    </row>
    <row r="52" spans="1:4" x14ac:dyDescent="0.2">
      <c r="C52" s="26"/>
      <c r="D52" s="19"/>
    </row>
    <row r="53" spans="1:4" x14ac:dyDescent="0.2">
      <c r="C53" s="18" t="s">
        <v>34</v>
      </c>
      <c r="D53" s="24">
        <f>SUM(D8:D52)</f>
        <v>39987.120000000003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25" customWidth="1"/>
    <col min="2" max="2" width="24.33203125" bestFit="1" customWidth="1"/>
    <col min="3" max="4" width="10.6640625" bestFit="1" customWidth="1"/>
  </cols>
  <sheetData>
    <row r="1" spans="1:4" x14ac:dyDescent="0.2">
      <c r="A1" s="22" t="s">
        <v>30</v>
      </c>
      <c r="D1" s="28" t="s">
        <v>54</v>
      </c>
    </row>
    <row r="2" spans="1:4" x14ac:dyDescent="0.2">
      <c r="A2" s="1" t="s">
        <v>0</v>
      </c>
      <c r="B2" s="20">
        <v>9100</v>
      </c>
      <c r="D2" s="27">
        <f>B2-D9</f>
        <v>100</v>
      </c>
    </row>
    <row r="4" spans="1:4" x14ac:dyDescent="0.2">
      <c r="A4" s="3" t="s">
        <v>19</v>
      </c>
      <c r="B4" s="3" t="s">
        <v>21</v>
      </c>
      <c r="C4" t="s">
        <v>23</v>
      </c>
    </row>
    <row r="5" spans="1:4" x14ac:dyDescent="0.2">
      <c r="A5" s="15" t="s">
        <v>20</v>
      </c>
      <c r="B5" s="16" t="s">
        <v>22</v>
      </c>
      <c r="C5" s="17" t="s">
        <v>25</v>
      </c>
    </row>
    <row r="6" spans="1:4" x14ac:dyDescent="0.2">
      <c r="A6" s="3"/>
    </row>
    <row r="8" spans="1:4" x14ac:dyDescent="0.2">
      <c r="A8" s="3" t="s">
        <v>7</v>
      </c>
      <c r="B8" s="3" t="s">
        <v>4</v>
      </c>
      <c r="C8" s="3" t="s">
        <v>5</v>
      </c>
      <c r="D8" s="3" t="s">
        <v>6</v>
      </c>
    </row>
    <row r="9" spans="1:4" x14ac:dyDescent="0.2">
      <c r="A9" t="s">
        <v>56</v>
      </c>
      <c r="B9">
        <v>240</v>
      </c>
      <c r="C9" s="26">
        <v>42584</v>
      </c>
      <c r="D9" s="19">
        <v>9000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ColWidth="8.83203125" defaultRowHeight="15" x14ac:dyDescent="0.2"/>
  <cols>
    <col min="1" max="1" width="32.6640625" customWidth="1"/>
    <col min="2" max="2" width="27.1640625" bestFit="1" customWidth="1"/>
    <col min="3" max="3" width="10.6640625" bestFit="1" customWidth="1"/>
    <col min="4" max="4" width="11.6640625" bestFit="1" customWidth="1"/>
  </cols>
  <sheetData>
    <row r="1" spans="1:4" x14ac:dyDescent="0.2">
      <c r="A1" s="22" t="s">
        <v>30</v>
      </c>
      <c r="D1" s="28" t="s">
        <v>54</v>
      </c>
    </row>
    <row r="2" spans="1:4" x14ac:dyDescent="0.2">
      <c r="A2" s="1" t="s">
        <v>0</v>
      </c>
      <c r="B2" s="2">
        <v>15680</v>
      </c>
      <c r="D2" s="27">
        <f>B2-D15</f>
        <v>757</v>
      </c>
    </row>
    <row r="4" spans="1:4" x14ac:dyDescent="0.2">
      <c r="A4" s="3" t="s">
        <v>19</v>
      </c>
      <c r="B4" s="3" t="s">
        <v>21</v>
      </c>
      <c r="C4" t="s">
        <v>23</v>
      </c>
    </row>
    <row r="5" spans="1:4" x14ac:dyDescent="0.2">
      <c r="A5" s="15" t="s">
        <v>31</v>
      </c>
      <c r="B5" s="21" t="s">
        <v>32</v>
      </c>
      <c r="C5" s="17" t="s">
        <v>33</v>
      </c>
    </row>
    <row r="6" spans="1:4" x14ac:dyDescent="0.2">
      <c r="A6" s="3"/>
    </row>
    <row r="8" spans="1:4" x14ac:dyDescent="0.2">
      <c r="A8" s="3" t="s">
        <v>7</v>
      </c>
      <c r="B8" s="3" t="s">
        <v>4</v>
      </c>
      <c r="C8" s="3" t="s">
        <v>5</v>
      </c>
      <c r="D8" s="3" t="s">
        <v>6</v>
      </c>
    </row>
    <row r="9" spans="1:4" x14ac:dyDescent="0.2">
      <c r="A9" t="s">
        <v>55</v>
      </c>
      <c r="B9">
        <v>2</v>
      </c>
      <c r="C9" s="26">
        <v>42598</v>
      </c>
      <c r="D9" s="19">
        <v>14923</v>
      </c>
    </row>
    <row r="15" spans="1:4" x14ac:dyDescent="0.2">
      <c r="C15" s="18" t="s">
        <v>34</v>
      </c>
      <c r="D15" s="24">
        <f>SUM(D9:D14)</f>
        <v>14923</v>
      </c>
    </row>
  </sheetData>
  <hyperlinks>
    <hyperlink ref="B5" r:id="rId1" display="mailto:mauricio.neto@ufabc.edu.br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P35" sqref="P35"/>
    </sheetView>
  </sheetViews>
  <sheetFormatPr baseColWidth="10" defaultColWidth="8.83203125" defaultRowHeight="15" x14ac:dyDescent="0.2"/>
  <cols>
    <col min="1" max="1" width="6.6640625" customWidth="1"/>
    <col min="2" max="2" width="12.1640625" customWidth="1"/>
    <col min="3" max="3" width="13.5" bestFit="1" customWidth="1"/>
    <col min="5" max="5" width="6.6640625" customWidth="1"/>
    <col min="6" max="6" width="12" customWidth="1"/>
    <col min="7" max="7" width="15" customWidth="1"/>
    <col min="9" max="9" width="5.5" customWidth="1"/>
    <col min="10" max="10" width="13.5" customWidth="1"/>
    <col min="11" max="11" width="13" customWidth="1"/>
  </cols>
  <sheetData>
    <row r="2" spans="1:11" ht="19" x14ac:dyDescent="0.25">
      <c r="A2" s="38" t="s">
        <v>9</v>
      </c>
      <c r="B2" s="38"/>
      <c r="C2" s="5" t="s">
        <v>10</v>
      </c>
      <c r="D2" s="10"/>
      <c r="E2" s="33" t="s">
        <v>11</v>
      </c>
      <c r="F2" s="33"/>
      <c r="G2" s="34"/>
      <c r="I2" s="36" t="s">
        <v>12</v>
      </c>
      <c r="J2" s="36"/>
      <c r="K2" s="37"/>
    </row>
    <row r="3" spans="1:11" x14ac:dyDescent="0.2">
      <c r="C3" s="4" t="s">
        <v>13</v>
      </c>
      <c r="D3" s="6"/>
      <c r="F3" s="6"/>
      <c r="G3" s="4" t="s">
        <v>13</v>
      </c>
      <c r="J3" s="6"/>
      <c r="K3" s="4" t="s">
        <v>13</v>
      </c>
    </row>
    <row r="4" spans="1:11" x14ac:dyDescent="0.2">
      <c r="A4" s="31" t="s">
        <v>14</v>
      </c>
      <c r="B4" s="35"/>
      <c r="C4" s="11"/>
      <c r="E4" s="31" t="s">
        <v>14</v>
      </c>
      <c r="F4" s="35"/>
      <c r="G4" s="4"/>
      <c r="I4" s="31" t="s">
        <v>14</v>
      </c>
      <c r="J4" s="35"/>
      <c r="K4" s="4"/>
    </row>
    <row r="5" spans="1:11" ht="45" customHeight="1" x14ac:dyDescent="0.2">
      <c r="A5" s="7"/>
      <c r="B5" s="8" t="s">
        <v>15</v>
      </c>
      <c r="C5" s="14">
        <v>91900</v>
      </c>
      <c r="E5" s="7"/>
      <c r="F5" s="8" t="s">
        <v>15</v>
      </c>
      <c r="G5" s="24">
        <f>(ArmáriosHerbário!D10+Estabilizador!D13+'Sistema de exaustão'!D8)</f>
        <v>90337</v>
      </c>
      <c r="I5" s="7"/>
      <c r="J5" s="8" t="s">
        <v>15</v>
      </c>
      <c r="K5" s="24">
        <f>C5-G5</f>
        <v>1563</v>
      </c>
    </row>
    <row r="6" spans="1:11" x14ac:dyDescent="0.2">
      <c r="A6" s="31" t="s">
        <v>16</v>
      </c>
      <c r="B6" s="32"/>
      <c r="C6" s="12"/>
      <c r="E6" s="31" t="s">
        <v>16</v>
      </c>
      <c r="F6" s="32"/>
      <c r="G6" s="24"/>
      <c r="I6" s="31" t="s">
        <v>16</v>
      </c>
      <c r="J6" s="32"/>
      <c r="K6" s="4"/>
    </row>
    <row r="7" spans="1:11" ht="60" customHeight="1" x14ac:dyDescent="0.2">
      <c r="A7" s="7"/>
      <c r="B7" s="9" t="s">
        <v>18</v>
      </c>
      <c r="C7" s="14">
        <v>40389.760000000002</v>
      </c>
      <c r="E7" s="7"/>
      <c r="F7" s="9" t="s">
        <v>18</v>
      </c>
      <c r="G7" s="24">
        <f>FornecimentoGases!D53</f>
        <v>39987.120000000003</v>
      </c>
      <c r="I7" s="7"/>
      <c r="J7" s="9" t="s">
        <v>18</v>
      </c>
      <c r="K7" s="24">
        <f>C7-G7</f>
        <v>402.63999999999942</v>
      </c>
    </row>
    <row r="8" spans="1:11" ht="30" x14ac:dyDescent="0.2">
      <c r="A8" s="7"/>
      <c r="B8" s="9" t="s">
        <v>17</v>
      </c>
      <c r="C8" s="13">
        <v>24780</v>
      </c>
      <c r="E8" s="7"/>
      <c r="F8" s="9" t="s">
        <v>17</v>
      </c>
      <c r="G8" s="24">
        <f>(ExecuçãoLinhaGasesHeAr!D9+SuporteComputação!D15)</f>
        <v>23923</v>
      </c>
      <c r="I8" s="7"/>
      <c r="J8" s="9" t="s">
        <v>17</v>
      </c>
      <c r="K8" s="24">
        <f>C8-G8</f>
        <v>857</v>
      </c>
    </row>
    <row r="9" spans="1:11" x14ac:dyDescent="0.2">
      <c r="B9" t="s">
        <v>41</v>
      </c>
      <c r="C9" s="19">
        <f>SUM(C5:C8)</f>
        <v>157069.76000000001</v>
      </c>
      <c r="F9" t="s">
        <v>41</v>
      </c>
      <c r="G9" s="19">
        <f>SUM(G5:G8)</f>
        <v>154247.12</v>
      </c>
      <c r="J9" t="s">
        <v>41</v>
      </c>
      <c r="K9" s="19">
        <f>SUM(K5:K8)</f>
        <v>2822.6399999999994</v>
      </c>
    </row>
  </sheetData>
  <mergeCells count="9">
    <mergeCell ref="A6:B6"/>
    <mergeCell ref="E2:G2"/>
    <mergeCell ref="E4:F4"/>
    <mergeCell ref="E6:F6"/>
    <mergeCell ref="I2:K2"/>
    <mergeCell ref="I4:J4"/>
    <mergeCell ref="I6:J6"/>
    <mergeCell ref="A2:B2"/>
    <mergeCell ref="A4:B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ArmáriosHerbário</vt:lpstr>
      <vt:lpstr>Estabilizador</vt:lpstr>
      <vt:lpstr>Sistema de exaustão</vt:lpstr>
      <vt:lpstr>FornecimentoGases</vt:lpstr>
      <vt:lpstr>ExecuçãoLinhaGasesHeAr</vt:lpstr>
      <vt:lpstr>SuporteComputação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Onofre De Araujo</dc:creator>
  <cp:lastModifiedBy>Usuário do Microsoft Office</cp:lastModifiedBy>
  <dcterms:created xsi:type="dcterms:W3CDTF">2015-10-29T11:45:10Z</dcterms:created>
  <dcterms:modified xsi:type="dcterms:W3CDTF">2016-10-26T11:46:03Z</dcterms:modified>
</cp:coreProperties>
</file>