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 activeTab="1"/>
  </bookViews>
  <sheets>
    <sheet name="banco-dados" sheetId="9" r:id="rId1"/>
    <sheet name="Total " sheetId="23" r:id="rId2"/>
    <sheet name="Créd Disc Docentes" sheetId="26" r:id="rId3"/>
    <sheet name="Graduação Estatísticas" sheetId="29" r:id="rId4"/>
    <sheet name="Creds Coords Disc 2016" sheetId="32" r:id="rId5"/>
    <sheet name="Conversão Cargos Adm" sheetId="33" r:id="rId6"/>
  </sheets>
  <calcPr calcId="145621"/>
  <pivotCaches>
    <pivotCache cacheId="10" r:id="rId7"/>
  </pivotCaches>
</workbook>
</file>

<file path=xl/calcChain.xml><?xml version="1.0" encoding="utf-8"?>
<calcChain xmlns="http://schemas.openxmlformats.org/spreadsheetml/2006/main">
  <c r="L7" i="9" l="1"/>
  <c r="L27" i="9"/>
  <c r="L31" i="9"/>
  <c r="L37" i="9"/>
  <c r="L45" i="9"/>
  <c r="L145" i="9"/>
  <c r="L180" i="9"/>
  <c r="L188" i="9"/>
  <c r="L189" i="9"/>
  <c r="L216" i="9"/>
  <c r="L217" i="9"/>
  <c r="L218" i="9"/>
  <c r="L247" i="9"/>
  <c r="L257" i="9"/>
  <c r="L274" i="9"/>
  <c r="L285" i="9"/>
  <c r="L324" i="9"/>
  <c r="L361" i="9"/>
  <c r="L371" i="9"/>
  <c r="L499" i="9"/>
  <c r="L513" i="9"/>
  <c r="L518" i="9"/>
  <c r="L519" i="9"/>
  <c r="L538" i="9"/>
  <c r="L602" i="9"/>
  <c r="L649" i="9"/>
  <c r="L665" i="9"/>
  <c r="L672" i="9"/>
  <c r="L687" i="9"/>
  <c r="L698" i="9"/>
  <c r="L704" i="9"/>
  <c r="L764" i="9"/>
  <c r="L793" i="9"/>
  <c r="L810" i="9"/>
  <c r="L878" i="9"/>
  <c r="L883" i="9"/>
  <c r="L888" i="9"/>
  <c r="L913" i="9"/>
  <c r="L927" i="9"/>
  <c r="L944" i="9"/>
  <c r="L967" i="9"/>
  <c r="L984" i="9"/>
  <c r="L988" i="9"/>
  <c r="L1018" i="9"/>
  <c r="L1035" i="9"/>
  <c r="L1059" i="9"/>
  <c r="L1116" i="9"/>
  <c r="L1131" i="9"/>
  <c r="L1153" i="9"/>
  <c r="L1178" i="9"/>
  <c r="L1186" i="9"/>
  <c r="L1210" i="9"/>
  <c r="L1226" i="9"/>
  <c r="L1305" i="9"/>
  <c r="L1340" i="9"/>
  <c r="L1437" i="9"/>
  <c r="L1462" i="9"/>
  <c r="O2" i="33"/>
  <c r="O3" i="33"/>
  <c r="O4" i="33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P59" i="33"/>
  <c r="Q59" i="33" s="1"/>
  <c r="F59" i="33"/>
  <c r="M59" i="33" s="1"/>
  <c r="N59" i="33" s="1"/>
  <c r="Q58" i="33"/>
  <c r="P58" i="33"/>
  <c r="F58" i="33"/>
  <c r="M58" i="33" s="1"/>
  <c r="N58" i="33" s="1"/>
  <c r="P57" i="33"/>
  <c r="Q57" i="33" s="1"/>
  <c r="M57" i="33"/>
  <c r="N57" i="33" s="1"/>
  <c r="P56" i="33"/>
  <c r="Q56" i="33" s="1"/>
  <c r="F56" i="33"/>
  <c r="M56" i="33" s="1"/>
  <c r="N56" i="33" s="1"/>
  <c r="Q55" i="33"/>
  <c r="P55" i="33"/>
  <c r="M55" i="33"/>
  <c r="N55" i="33" s="1"/>
  <c r="Q54" i="33"/>
  <c r="P54" i="33"/>
  <c r="M54" i="33"/>
  <c r="N54" i="33" s="1"/>
  <c r="Q53" i="33"/>
  <c r="P53" i="33"/>
  <c r="M53" i="33"/>
  <c r="N53" i="33" s="1"/>
  <c r="Q52" i="33"/>
  <c r="P52" i="33"/>
  <c r="F52" i="33"/>
  <c r="M52" i="33" s="1"/>
  <c r="N52" i="33" s="1"/>
  <c r="P51" i="33"/>
  <c r="Q51" i="33" s="1"/>
  <c r="M51" i="33"/>
  <c r="N51" i="33" s="1"/>
  <c r="F51" i="33"/>
  <c r="P50" i="33"/>
  <c r="Q50" i="33" s="1"/>
  <c r="F50" i="33"/>
  <c r="M50" i="33" s="1"/>
  <c r="N50" i="33" s="1"/>
  <c r="P49" i="33"/>
  <c r="Q49" i="33" s="1"/>
  <c r="M49" i="33"/>
  <c r="N49" i="33" s="1"/>
  <c r="P48" i="33"/>
  <c r="Q48" i="33" s="1"/>
  <c r="M48" i="33"/>
  <c r="N48" i="33" s="1"/>
  <c r="F48" i="33"/>
  <c r="P47" i="33"/>
  <c r="Q47" i="33" s="1"/>
  <c r="N47" i="33"/>
  <c r="M47" i="33"/>
  <c r="P46" i="33"/>
  <c r="Q46" i="33" s="1"/>
  <c r="M46" i="33"/>
  <c r="N46" i="33" s="1"/>
  <c r="Q45" i="33"/>
  <c r="P45" i="33"/>
  <c r="M45" i="33"/>
  <c r="N45" i="33" s="1"/>
  <c r="Q44" i="33"/>
  <c r="P44" i="33"/>
  <c r="F44" i="33"/>
  <c r="M44" i="33" s="1"/>
  <c r="N44" i="33" s="1"/>
  <c r="P43" i="33"/>
  <c r="Q43" i="33" s="1"/>
  <c r="M43" i="33"/>
  <c r="N43" i="33" s="1"/>
  <c r="F43" i="33"/>
  <c r="Q42" i="33"/>
  <c r="P42" i="33"/>
  <c r="N42" i="33"/>
  <c r="M42" i="33"/>
  <c r="Q41" i="33"/>
  <c r="P41" i="33"/>
  <c r="N41" i="33"/>
  <c r="M41" i="33"/>
  <c r="Q40" i="33"/>
  <c r="P40" i="33"/>
  <c r="N40" i="33"/>
  <c r="M40" i="33"/>
  <c r="Q39" i="33"/>
  <c r="P39" i="33"/>
  <c r="N39" i="33"/>
  <c r="M39" i="33"/>
  <c r="Q38" i="33"/>
  <c r="P38" i="33"/>
  <c r="N38" i="33"/>
  <c r="M38" i="33"/>
  <c r="Q37" i="33"/>
  <c r="P37" i="33"/>
  <c r="N37" i="33"/>
  <c r="M37" i="33"/>
  <c r="Q36" i="33"/>
  <c r="P36" i="33"/>
  <c r="N36" i="33"/>
  <c r="M36" i="33"/>
  <c r="Q35" i="33"/>
  <c r="P35" i="33"/>
  <c r="N35" i="33"/>
  <c r="M35" i="33"/>
  <c r="Q34" i="33"/>
  <c r="P34" i="33"/>
  <c r="N34" i="33"/>
  <c r="M34" i="33"/>
  <c r="Q33" i="33"/>
  <c r="P33" i="33"/>
  <c r="N33" i="33"/>
  <c r="M33" i="33"/>
  <c r="Q32" i="33"/>
  <c r="P32" i="33"/>
  <c r="F32" i="33"/>
  <c r="M32" i="33" s="1"/>
  <c r="N32" i="33" s="1"/>
  <c r="P31" i="33"/>
  <c r="Q31" i="33" s="1"/>
  <c r="M31" i="33"/>
  <c r="N31" i="33" s="1"/>
  <c r="P30" i="33"/>
  <c r="Q30" i="33" s="1"/>
  <c r="M30" i="33"/>
  <c r="N30" i="33" s="1"/>
  <c r="P29" i="33"/>
  <c r="Q29" i="33" s="1"/>
  <c r="M29" i="33"/>
  <c r="N29" i="33" s="1"/>
  <c r="P28" i="33"/>
  <c r="Q28" i="33" s="1"/>
  <c r="M28" i="33"/>
  <c r="N28" i="33" s="1"/>
  <c r="P27" i="33"/>
  <c r="Q27" i="33" s="1"/>
  <c r="M27" i="33"/>
  <c r="N27" i="33" s="1"/>
  <c r="P26" i="33"/>
  <c r="Q26" i="33" s="1"/>
  <c r="M26" i="33"/>
  <c r="N26" i="33" s="1"/>
  <c r="F26" i="33"/>
  <c r="Q25" i="33"/>
  <c r="P25" i="33"/>
  <c r="N25" i="33"/>
  <c r="M25" i="33"/>
  <c r="Q24" i="33"/>
  <c r="P24" i="33"/>
  <c r="F24" i="33"/>
  <c r="M24" i="33" s="1"/>
  <c r="N24" i="33" s="1"/>
  <c r="P23" i="33"/>
  <c r="Q23" i="33" s="1"/>
  <c r="M23" i="33"/>
  <c r="N23" i="33" s="1"/>
  <c r="F23" i="33"/>
  <c r="Q22" i="33"/>
  <c r="P22" i="33"/>
  <c r="F22" i="33"/>
  <c r="M22" i="33" s="1"/>
  <c r="N22" i="33" s="1"/>
  <c r="P21" i="33"/>
  <c r="Q21" i="33" s="1"/>
  <c r="M21" i="33"/>
  <c r="N21" i="33" s="1"/>
  <c r="F21" i="33"/>
  <c r="Q20" i="33"/>
  <c r="P20" i="33"/>
  <c r="N20" i="33"/>
  <c r="M20" i="33"/>
  <c r="Q19" i="33"/>
  <c r="P19" i="33"/>
  <c r="N19" i="33"/>
  <c r="M19" i="33"/>
  <c r="Q18" i="33"/>
  <c r="P18" i="33"/>
  <c r="N18" i="33"/>
  <c r="M18" i="33"/>
  <c r="Q17" i="33"/>
  <c r="P17" i="33"/>
  <c r="N17" i="33"/>
  <c r="M17" i="33"/>
  <c r="Q16" i="33"/>
  <c r="P16" i="33"/>
  <c r="F16" i="33"/>
  <c r="M16" i="33" s="1"/>
  <c r="N16" i="33" s="1"/>
  <c r="P15" i="33"/>
  <c r="Q15" i="33" s="1"/>
  <c r="M15" i="33"/>
  <c r="N15" i="33" s="1"/>
  <c r="F15" i="33"/>
  <c r="Q14" i="33"/>
  <c r="P14" i="33"/>
  <c r="N14" i="33"/>
  <c r="M14" i="33"/>
  <c r="Q13" i="33"/>
  <c r="P13" i="33"/>
  <c r="N13" i="33"/>
  <c r="M13" i="33"/>
  <c r="Q12" i="33"/>
  <c r="P12" i="33"/>
  <c r="F12" i="33"/>
  <c r="M12" i="33" s="1"/>
  <c r="N12" i="33" s="1"/>
  <c r="P11" i="33"/>
  <c r="Q11" i="33" s="1"/>
  <c r="M11" i="33"/>
  <c r="N11" i="33" s="1"/>
  <c r="F11" i="33"/>
  <c r="Q10" i="33"/>
  <c r="P10" i="33"/>
  <c r="F10" i="33"/>
  <c r="M10" i="33" s="1"/>
  <c r="N10" i="33" s="1"/>
  <c r="P9" i="33"/>
  <c r="Q9" i="33" s="1"/>
  <c r="M9" i="33"/>
  <c r="N9" i="33" s="1"/>
  <c r="F9" i="33"/>
  <c r="Q8" i="33"/>
  <c r="P8" i="33"/>
  <c r="N8" i="33"/>
  <c r="M8" i="33"/>
  <c r="Q7" i="33"/>
  <c r="P7" i="33"/>
  <c r="N7" i="33"/>
  <c r="M7" i="33"/>
  <c r="Q6" i="33"/>
  <c r="P6" i="33"/>
  <c r="F6" i="33"/>
  <c r="M6" i="33" s="1"/>
  <c r="N6" i="33" s="1"/>
  <c r="P5" i="33"/>
  <c r="Q5" i="33" s="1"/>
  <c r="M5" i="33"/>
  <c r="N5" i="33" s="1"/>
  <c r="F5" i="33"/>
  <c r="Q4" i="33"/>
  <c r="P4" i="33"/>
  <c r="N4" i="33"/>
  <c r="M4" i="33"/>
  <c r="Q3" i="33"/>
  <c r="P3" i="33"/>
  <c r="F3" i="33"/>
  <c r="M3" i="33" s="1"/>
  <c r="N3" i="33" s="1"/>
  <c r="P2" i="33"/>
  <c r="Q2" i="33" s="1"/>
  <c r="M2" i="33"/>
  <c r="N2" i="33" s="1"/>
  <c r="L234" i="9" l="1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722" i="9" l="1"/>
  <c r="L807" i="9" l="1"/>
  <c r="L809" i="9"/>
  <c r="L1231" i="9"/>
  <c r="J18" i="29" l="1"/>
  <c r="J21" i="29"/>
  <c r="J22" i="29"/>
  <c r="J20" i="29"/>
  <c r="J26" i="29"/>
  <c r="J25" i="29"/>
  <c r="J27" i="29"/>
  <c r="J19" i="29"/>
  <c r="J23" i="29"/>
  <c r="J24" i="29"/>
  <c r="L1385" i="9" l="1"/>
  <c r="L1386" i="9"/>
  <c r="L1237" i="9"/>
  <c r="L1238" i="9"/>
  <c r="L1138" i="9"/>
  <c r="L1158" i="9"/>
  <c r="L1295" i="9"/>
  <c r="L11" i="9"/>
  <c r="L1163" i="9"/>
  <c r="L1296" i="9"/>
  <c r="L1496" i="9"/>
  <c r="L1498" i="9"/>
  <c r="L1030" i="9"/>
  <c r="L1497" i="9"/>
  <c r="L1027" i="9"/>
  <c r="L1031" i="9"/>
  <c r="L42" i="9"/>
  <c r="L185" i="9"/>
  <c r="L1057" i="9"/>
  <c r="L1058" i="9"/>
  <c r="L729" i="9"/>
  <c r="L1054" i="9"/>
  <c r="L14" i="9"/>
  <c r="L1117" i="9"/>
  <c r="L495" i="9"/>
  <c r="L497" i="9"/>
  <c r="L1292" i="9"/>
  <c r="L43" i="9"/>
  <c r="L1395" i="9"/>
  <c r="L1023" i="9"/>
  <c r="L1025" i="9"/>
  <c r="L1028" i="9"/>
  <c r="L1024" i="9"/>
  <c r="L1026" i="9"/>
  <c r="L1029" i="9"/>
  <c r="L1384" i="9"/>
  <c r="L1387" i="9"/>
  <c r="L1367" i="9"/>
  <c r="L1368" i="9"/>
  <c r="L1139" i="9"/>
  <c r="L728" i="9"/>
  <c r="L12" i="9"/>
  <c r="L13" i="9"/>
  <c r="L433" i="9"/>
  <c r="L434" i="9"/>
  <c r="L186" i="9"/>
  <c r="L187" i="9"/>
  <c r="L1132" i="9"/>
  <c r="L494" i="9"/>
  <c r="L496" i="9"/>
  <c r="L498" i="9"/>
  <c r="L1123" i="9"/>
  <c r="L1122" i="9"/>
  <c r="L610" i="9"/>
  <c r="L612" i="9"/>
  <c r="L614" i="9"/>
  <c r="L611" i="9"/>
  <c r="L613" i="9"/>
  <c r="L615" i="9"/>
  <c r="L534" i="9"/>
  <c r="L536" i="9"/>
  <c r="L535" i="9"/>
  <c r="L537" i="9"/>
  <c r="L727" i="9"/>
  <c r="L907" i="9"/>
  <c r="L908" i="9"/>
  <c r="L5" i="9" l="1"/>
  <c r="L6" i="9"/>
  <c r="L10" i="9"/>
  <c r="L17" i="9"/>
  <c r="L18" i="9"/>
  <c r="L19" i="9"/>
  <c r="L20" i="9"/>
  <c r="L21" i="9"/>
  <c r="L24" i="9"/>
  <c r="L29" i="9"/>
  <c r="L30" i="9"/>
  <c r="L35" i="9"/>
  <c r="L40" i="9"/>
  <c r="L41" i="9"/>
  <c r="L46" i="9"/>
  <c r="L49" i="9"/>
  <c r="L50" i="9"/>
  <c r="L54" i="9"/>
  <c r="L55" i="9"/>
  <c r="L60" i="9"/>
  <c r="L61" i="9"/>
  <c r="L62" i="9"/>
  <c r="L73" i="9"/>
  <c r="L74" i="9"/>
  <c r="L75" i="9"/>
  <c r="L76" i="9"/>
  <c r="L85" i="9"/>
  <c r="L86" i="9"/>
  <c r="L87" i="9"/>
  <c r="L88" i="9"/>
  <c r="L89" i="9"/>
  <c r="L90" i="9"/>
  <c r="L92" i="9"/>
  <c r="L93" i="9"/>
  <c r="L94" i="9"/>
  <c r="L95" i="9"/>
  <c r="L96" i="9"/>
  <c r="L99" i="9"/>
  <c r="L100" i="9"/>
  <c r="L101" i="9"/>
  <c r="L106" i="9"/>
  <c r="L107" i="9"/>
  <c r="L108" i="9"/>
  <c r="L109" i="9"/>
  <c r="L110" i="9"/>
  <c r="L111" i="9"/>
  <c r="L112" i="9"/>
  <c r="L113" i="9"/>
  <c r="L121" i="9"/>
  <c r="L122" i="9"/>
  <c r="L123" i="9"/>
  <c r="L124" i="9"/>
  <c r="L125" i="9"/>
  <c r="L126" i="9"/>
  <c r="L127" i="9"/>
  <c r="L128" i="9"/>
  <c r="L129" i="9"/>
  <c r="L141" i="9"/>
  <c r="L148" i="9"/>
  <c r="L149" i="9"/>
  <c r="L150" i="9"/>
  <c r="L160" i="9"/>
  <c r="L161" i="9"/>
  <c r="L162" i="9"/>
  <c r="L165" i="9"/>
  <c r="L166" i="9"/>
  <c r="L176" i="9"/>
  <c r="L177" i="9"/>
  <c r="L178" i="9"/>
  <c r="L179" i="9"/>
  <c r="L181" i="9"/>
  <c r="L182" i="9"/>
  <c r="L190" i="9"/>
  <c r="L191" i="9"/>
  <c r="L192" i="9"/>
  <c r="L220" i="9"/>
  <c r="L238" i="9"/>
  <c r="L236" i="9"/>
  <c r="L237" i="9"/>
  <c r="L240" i="9"/>
  <c r="L246" i="9"/>
  <c r="L252" i="9"/>
  <c r="L253" i="9"/>
  <c r="L254" i="9"/>
  <c r="L263" i="9"/>
  <c r="L264" i="9"/>
  <c r="L267" i="9"/>
  <c r="L268" i="9"/>
  <c r="L269" i="9"/>
  <c r="L270" i="9"/>
  <c r="L278" i="9"/>
  <c r="L279" i="9"/>
  <c r="L284" i="9"/>
  <c r="L286" i="9"/>
  <c r="L287" i="9"/>
  <c r="L288" i="9"/>
  <c r="L289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16" i="9"/>
  <c r="L318" i="9"/>
  <c r="L319" i="9"/>
  <c r="L320" i="9"/>
  <c r="L321" i="9"/>
  <c r="L322" i="9"/>
  <c r="L327" i="9"/>
  <c r="L328" i="9"/>
  <c r="L329" i="9"/>
  <c r="L330" i="9"/>
  <c r="L331" i="9"/>
  <c r="L337" i="9"/>
  <c r="L344" i="9"/>
  <c r="L345" i="9"/>
  <c r="L352" i="9"/>
  <c r="L354" i="9"/>
  <c r="L355" i="9"/>
  <c r="L356" i="9"/>
  <c r="L357" i="9"/>
  <c r="L359" i="9"/>
  <c r="L362" i="9"/>
  <c r="L367" i="9"/>
  <c r="L368" i="9"/>
  <c r="L370" i="9"/>
  <c r="L372" i="9"/>
  <c r="L374" i="9"/>
  <c r="L375" i="9"/>
  <c r="L384" i="9"/>
  <c r="L385" i="9"/>
  <c r="L386" i="9"/>
  <c r="L388" i="9"/>
  <c r="L389" i="9"/>
  <c r="L394" i="9"/>
  <c r="L403" i="9"/>
  <c r="L404" i="9"/>
  <c r="L405" i="9"/>
  <c r="L406" i="9"/>
  <c r="L407" i="9"/>
  <c r="L408" i="9"/>
  <c r="L421" i="9"/>
  <c r="L422" i="9"/>
  <c r="L423" i="9"/>
  <c r="L424" i="9"/>
  <c r="L425" i="9"/>
  <c r="L426" i="9"/>
  <c r="L427" i="9"/>
  <c r="L435" i="9"/>
  <c r="L436" i="9"/>
  <c r="L437" i="9"/>
  <c r="L438" i="9"/>
  <c r="L439" i="9"/>
  <c r="L440" i="9"/>
  <c r="L441" i="9"/>
  <c r="L442" i="9"/>
  <c r="L443" i="9"/>
  <c r="L446" i="9"/>
  <c r="L447" i="9"/>
  <c r="L448" i="9"/>
  <c r="L449" i="9"/>
  <c r="L452" i="9"/>
  <c r="L456" i="9"/>
  <c r="L457" i="9"/>
  <c r="L458" i="9"/>
  <c r="L462" i="9"/>
  <c r="L463" i="9"/>
  <c r="L470" i="9"/>
  <c r="L471" i="9"/>
  <c r="L472" i="9"/>
  <c r="L481" i="9"/>
  <c r="L482" i="9"/>
  <c r="L490" i="9"/>
  <c r="L491" i="9"/>
  <c r="L508" i="9"/>
  <c r="L509" i="9"/>
  <c r="L511" i="9"/>
  <c r="L522" i="9"/>
  <c r="L523" i="9"/>
  <c r="L524" i="9"/>
  <c r="L525" i="9"/>
  <c r="L526" i="9"/>
  <c r="L527" i="9"/>
  <c r="L528" i="9"/>
  <c r="L529" i="9"/>
  <c r="L539" i="9"/>
  <c r="L542" i="9"/>
  <c r="L543" i="9"/>
  <c r="L550" i="9"/>
  <c r="L555" i="9"/>
  <c r="L556" i="9"/>
  <c r="L557" i="9"/>
  <c r="L574" i="9"/>
  <c r="L575" i="9"/>
  <c r="L576" i="9"/>
  <c r="L577" i="9"/>
  <c r="L581" i="9"/>
  <c r="L586" i="9"/>
  <c r="L589" i="9"/>
  <c r="L590" i="9"/>
  <c r="L591" i="9"/>
  <c r="L592" i="9"/>
  <c r="L593" i="9"/>
  <c r="L598" i="9"/>
  <c r="L599" i="9"/>
  <c r="L617" i="9"/>
  <c r="L618" i="9"/>
  <c r="L626" i="9"/>
  <c r="L627" i="9"/>
  <c r="L630" i="9"/>
  <c r="L635" i="9"/>
  <c r="L636" i="9"/>
  <c r="L637" i="9"/>
  <c r="L638" i="9"/>
  <c r="L639" i="9"/>
  <c r="L648" i="9"/>
  <c r="L657" i="9"/>
  <c r="L658" i="9"/>
  <c r="L659" i="9"/>
  <c r="L664" i="9"/>
  <c r="L666" i="9"/>
  <c r="L690" i="9"/>
  <c r="L691" i="9"/>
  <c r="L692" i="9"/>
  <c r="L693" i="9"/>
  <c r="L694" i="9"/>
  <c r="L695" i="9"/>
  <c r="L696" i="9"/>
  <c r="L716" i="9"/>
  <c r="L717" i="9"/>
  <c r="L718" i="9"/>
  <c r="L745" i="9"/>
  <c r="L746" i="9"/>
  <c r="L747" i="9"/>
  <c r="L755" i="9"/>
  <c r="L765" i="9"/>
  <c r="L766" i="9"/>
  <c r="L767" i="9"/>
  <c r="L792" i="9"/>
  <c r="L799" i="9"/>
  <c r="L800" i="9"/>
  <c r="L805" i="9"/>
  <c r="L811" i="9"/>
  <c r="L813" i="9"/>
  <c r="L814" i="9"/>
  <c r="L815" i="9"/>
  <c r="L823" i="9"/>
  <c r="L828" i="9"/>
  <c r="L831" i="9"/>
  <c r="L836" i="9"/>
  <c r="L837" i="9"/>
  <c r="L838" i="9"/>
  <c r="L839" i="9"/>
  <c r="L840" i="9"/>
  <c r="L841" i="9"/>
  <c r="L843" i="9"/>
  <c r="L844" i="9"/>
  <c r="L847" i="9"/>
  <c r="L867" i="9"/>
  <c r="L870" i="9"/>
  <c r="L871" i="9"/>
  <c r="L873" i="9"/>
  <c r="L874" i="9"/>
  <c r="L879" i="9"/>
  <c r="L880" i="9"/>
  <c r="L881" i="9"/>
  <c r="L882" i="9"/>
  <c r="L894" i="9"/>
  <c r="L895" i="9"/>
  <c r="L899" i="9"/>
  <c r="L904" i="9"/>
  <c r="L912" i="9"/>
  <c r="L914" i="9"/>
  <c r="L921" i="9"/>
  <c r="L922" i="9"/>
  <c r="L924" i="9"/>
  <c r="L929" i="9"/>
  <c r="L932" i="9"/>
  <c r="L933" i="9"/>
  <c r="L935" i="9"/>
  <c r="L939" i="9"/>
  <c r="L947" i="9"/>
  <c r="L948" i="9"/>
  <c r="L950" i="9"/>
  <c r="L951" i="9"/>
  <c r="L952" i="9"/>
  <c r="L957" i="9"/>
  <c r="L960" i="9"/>
  <c r="L963" i="9"/>
  <c r="L974" i="9"/>
  <c r="L975" i="9"/>
  <c r="L976" i="9"/>
  <c r="L977" i="9"/>
  <c r="L981" i="9"/>
  <c r="L982" i="9"/>
  <c r="L983" i="9"/>
  <c r="L998" i="9"/>
  <c r="L999" i="9"/>
  <c r="L1001" i="9"/>
  <c r="L1002" i="9"/>
  <c r="L1005" i="9"/>
  <c r="L1010" i="9"/>
  <c r="L1011" i="9"/>
  <c r="L1013" i="9"/>
  <c r="L1014" i="9"/>
  <c r="L1015" i="9"/>
  <c r="L1016" i="9"/>
  <c r="L1021" i="9"/>
  <c r="L1022" i="9"/>
  <c r="L1032" i="9"/>
  <c r="L1033" i="9"/>
  <c r="L1039" i="9"/>
  <c r="L1040" i="9"/>
  <c r="L1044" i="9"/>
  <c r="L1045" i="9"/>
  <c r="L1046" i="9"/>
  <c r="L1049" i="9"/>
  <c r="L1052" i="9"/>
  <c r="L1053" i="9"/>
  <c r="L1074" i="9"/>
  <c r="L1075" i="9"/>
  <c r="L1089" i="9"/>
  <c r="L1092" i="9"/>
  <c r="L1093" i="9"/>
  <c r="L1094" i="9"/>
  <c r="L1095" i="9"/>
  <c r="L1097" i="9"/>
  <c r="L1098" i="9"/>
  <c r="L1107" i="9"/>
  <c r="L1114" i="9"/>
  <c r="L1115" i="9"/>
  <c r="L1124" i="9"/>
  <c r="L1125" i="9"/>
  <c r="L1126" i="9"/>
  <c r="L1127" i="9"/>
  <c r="L1128" i="9"/>
  <c r="L1135" i="9"/>
  <c r="L1140" i="9"/>
  <c r="L1141" i="9"/>
  <c r="L1142" i="9"/>
  <c r="L1151" i="9"/>
  <c r="L1152" i="9"/>
  <c r="L1154" i="9"/>
  <c r="L1156" i="9"/>
  <c r="L1160" i="9"/>
  <c r="L1161" i="9"/>
  <c r="L1172" i="9"/>
  <c r="L1179" i="9"/>
  <c r="L1180" i="9"/>
  <c r="L1181" i="9"/>
  <c r="L1184" i="9"/>
  <c r="L1185" i="9"/>
  <c r="L1194" i="9"/>
  <c r="L1195" i="9"/>
  <c r="L1196" i="9"/>
  <c r="L1197" i="9"/>
  <c r="L1198" i="9"/>
  <c r="L1199" i="9"/>
  <c r="L1201" i="9"/>
  <c r="L1205" i="9"/>
  <c r="L1206" i="9"/>
  <c r="L1207" i="9"/>
  <c r="L1213" i="9"/>
  <c r="L1214" i="9"/>
  <c r="L1215" i="9"/>
  <c r="L1227" i="9"/>
  <c r="L1228" i="9"/>
  <c r="L1232" i="9"/>
  <c r="L1233" i="9"/>
  <c r="L1253" i="9"/>
  <c r="L1254" i="9"/>
  <c r="L1255" i="9"/>
  <c r="L1256" i="9"/>
  <c r="L1257" i="9"/>
  <c r="L1258" i="9"/>
  <c r="L1272" i="9"/>
  <c r="L1273" i="9"/>
  <c r="L1274" i="9"/>
  <c r="L1275" i="9"/>
  <c r="L1278" i="9"/>
  <c r="L1281" i="9"/>
  <c r="L1294" i="9"/>
  <c r="L1297" i="9"/>
  <c r="L1298" i="9"/>
  <c r="L1300" i="9"/>
  <c r="L1301" i="9"/>
  <c r="L1302" i="9"/>
  <c r="L1303" i="9"/>
  <c r="L1315" i="9"/>
  <c r="L1316" i="9"/>
  <c r="L1347" i="9"/>
  <c r="L1348" i="9"/>
  <c r="L1349" i="9"/>
  <c r="L1350" i="9"/>
  <c r="L1353" i="9"/>
  <c r="L1361" i="9"/>
  <c r="L1362" i="9"/>
  <c r="L1363" i="9"/>
  <c r="L1364" i="9"/>
  <c r="L1365" i="9"/>
  <c r="L1369" i="9"/>
  <c r="L1370" i="9"/>
  <c r="L1373" i="9"/>
  <c r="L1376" i="9"/>
  <c r="L1377" i="9"/>
  <c r="L1378" i="9"/>
  <c r="L1381" i="9"/>
  <c r="L1382" i="9"/>
  <c r="L1383" i="9"/>
  <c r="L1389" i="9"/>
  <c r="L1394" i="9"/>
  <c r="L1396" i="9"/>
  <c r="L1397" i="9"/>
  <c r="L1398" i="9"/>
  <c r="L1403" i="9"/>
  <c r="L1405" i="9"/>
  <c r="L1406" i="9"/>
  <c r="L1407" i="9"/>
  <c r="L1408" i="9"/>
  <c r="L1409" i="9"/>
  <c r="L1410" i="9"/>
  <c r="L1414" i="9"/>
  <c r="L1415" i="9"/>
  <c r="L1416" i="9"/>
  <c r="L1419" i="9"/>
  <c r="L1420" i="9"/>
  <c r="L1428" i="9"/>
  <c r="L1429" i="9"/>
  <c r="L1433" i="9"/>
  <c r="L1434" i="9"/>
  <c r="L1436" i="9"/>
  <c r="L1438" i="9"/>
  <c r="L1439" i="9"/>
  <c r="L1440" i="9"/>
  <c r="L1441" i="9"/>
  <c r="L1443" i="9"/>
  <c r="L1451" i="9"/>
  <c r="L1452" i="9"/>
  <c r="L1453" i="9"/>
  <c r="L1456" i="9"/>
  <c r="L1457" i="9"/>
  <c r="L1466" i="9"/>
  <c r="L1467" i="9"/>
  <c r="L1488" i="9"/>
  <c r="L1489" i="9"/>
  <c r="L1490" i="9"/>
  <c r="L1491" i="9"/>
  <c r="L1495" i="9"/>
  <c r="L2" i="9" l="1"/>
  <c r="L3" i="9"/>
  <c r="L4" i="9"/>
  <c r="L8" i="9"/>
  <c r="L9" i="9"/>
  <c r="L15" i="9"/>
  <c r="L16" i="9"/>
  <c r="L22" i="9"/>
  <c r="L23" i="9"/>
  <c r="L25" i="9"/>
  <c r="L26" i="9"/>
  <c r="L28" i="9"/>
  <c r="L32" i="9"/>
  <c r="L33" i="9"/>
  <c r="L34" i="9"/>
  <c r="L36" i="9"/>
  <c r="L38" i="9"/>
  <c r="L39" i="9"/>
  <c r="L44" i="9"/>
  <c r="L47" i="9"/>
  <c r="L48" i="9"/>
  <c r="L51" i="9"/>
  <c r="L52" i="9"/>
  <c r="L53" i="9"/>
  <c r="L56" i="9"/>
  <c r="L57" i="9"/>
  <c r="L58" i="9"/>
  <c r="L59" i="9"/>
  <c r="L63" i="9"/>
  <c r="L64" i="9"/>
  <c r="L65" i="9"/>
  <c r="L66" i="9"/>
  <c r="L67" i="9"/>
  <c r="L68" i="9"/>
  <c r="L69" i="9"/>
  <c r="L70" i="9"/>
  <c r="L71" i="9"/>
  <c r="L72" i="9"/>
  <c r="L77" i="9"/>
  <c r="L78" i="9"/>
  <c r="L79" i="9"/>
  <c r="L80" i="9"/>
  <c r="L81" i="9"/>
  <c r="L82" i="9"/>
  <c r="L83" i="9"/>
  <c r="L84" i="9"/>
  <c r="L91" i="9"/>
  <c r="L97" i="9"/>
  <c r="L98" i="9"/>
  <c r="L102" i="9"/>
  <c r="L103" i="9"/>
  <c r="L104" i="9"/>
  <c r="L105" i="9"/>
  <c r="L114" i="9"/>
  <c r="L115" i="9"/>
  <c r="L116" i="9"/>
  <c r="L117" i="9"/>
  <c r="L118" i="9"/>
  <c r="L119" i="9"/>
  <c r="L120" i="9"/>
  <c r="L138" i="9"/>
  <c r="L139" i="9"/>
  <c r="L140" i="9"/>
  <c r="L142" i="9"/>
  <c r="L143" i="9"/>
  <c r="L144" i="9"/>
  <c r="L146" i="9"/>
  <c r="L147" i="9"/>
  <c r="L163" i="9"/>
  <c r="L151" i="9"/>
  <c r="L152" i="9"/>
  <c r="L153" i="9"/>
  <c r="L154" i="9"/>
  <c r="L155" i="9"/>
  <c r="L156" i="9"/>
  <c r="L157" i="9"/>
  <c r="L158" i="9"/>
  <c r="L159" i="9"/>
  <c r="L164" i="9"/>
  <c r="L167" i="9"/>
  <c r="L168" i="9"/>
  <c r="L169" i="9"/>
  <c r="L170" i="9"/>
  <c r="L171" i="9"/>
  <c r="L172" i="9"/>
  <c r="L173" i="9"/>
  <c r="L175" i="9"/>
  <c r="L174" i="9"/>
  <c r="L183" i="9"/>
  <c r="L184" i="9"/>
  <c r="L193" i="9"/>
  <c r="L194" i="9"/>
  <c r="L195" i="9"/>
  <c r="L196" i="9"/>
  <c r="L197" i="9"/>
  <c r="L198" i="9"/>
  <c r="L199" i="9"/>
  <c r="L200" i="9"/>
  <c r="L201" i="9"/>
  <c r="L202" i="9"/>
  <c r="L203" i="9"/>
  <c r="L212" i="9"/>
  <c r="L213" i="9"/>
  <c r="L214" i="9"/>
  <c r="L215" i="9"/>
  <c r="L219" i="9"/>
  <c r="L239" i="9"/>
  <c r="L235" i="9"/>
  <c r="L241" i="9"/>
  <c r="L242" i="9"/>
  <c r="L243" i="9"/>
  <c r="L244" i="9"/>
  <c r="L245" i="9"/>
  <c r="L248" i="9"/>
  <c r="L249" i="9"/>
  <c r="L250" i="9"/>
  <c r="L251" i="9"/>
  <c r="L255" i="9"/>
  <c r="L256" i="9"/>
  <c r="L258" i="9"/>
  <c r="L259" i="9"/>
  <c r="L260" i="9"/>
  <c r="L261" i="9"/>
  <c r="L262" i="9"/>
  <c r="L265" i="9"/>
  <c r="L266" i="9"/>
  <c r="L271" i="9"/>
  <c r="L272" i="9"/>
  <c r="L273" i="9"/>
  <c r="L275" i="9"/>
  <c r="L276" i="9"/>
  <c r="L277" i="9"/>
  <c r="L280" i="9"/>
  <c r="L281" i="9"/>
  <c r="L282" i="9"/>
  <c r="L283" i="9"/>
  <c r="L290" i="9"/>
  <c r="L291" i="9"/>
  <c r="L292" i="9"/>
  <c r="L293" i="9"/>
  <c r="L294" i="9"/>
  <c r="L309" i="9"/>
  <c r="L310" i="9"/>
  <c r="L311" i="9"/>
  <c r="L312" i="9"/>
  <c r="L313" i="9"/>
  <c r="L314" i="9"/>
  <c r="L315" i="9"/>
  <c r="L317" i="9"/>
  <c r="L323" i="9"/>
  <c r="L325" i="9"/>
  <c r="L326" i="9"/>
  <c r="L332" i="9"/>
  <c r="L333" i="9"/>
  <c r="L334" i="9"/>
  <c r="L335" i="9"/>
  <c r="L336" i="9"/>
  <c r="L338" i="9"/>
  <c r="L339" i="9"/>
  <c r="L340" i="9"/>
  <c r="L341" i="9"/>
  <c r="L342" i="9"/>
  <c r="L343" i="9"/>
  <c r="L346" i="9"/>
  <c r="L347" i="9"/>
  <c r="L348" i="9"/>
  <c r="L349" i="9"/>
  <c r="L350" i="9"/>
  <c r="L351" i="9"/>
  <c r="L353" i="9"/>
  <c r="L358" i="9"/>
  <c r="L360" i="9"/>
  <c r="L363" i="9"/>
  <c r="L364" i="9"/>
  <c r="L365" i="9"/>
  <c r="L366" i="9"/>
  <c r="L369" i="9"/>
  <c r="L373" i="9"/>
  <c r="L376" i="9"/>
  <c r="L377" i="9"/>
  <c r="L378" i="9"/>
  <c r="L379" i="9"/>
  <c r="L380" i="9"/>
  <c r="L381" i="9"/>
  <c r="L382" i="9"/>
  <c r="L383" i="9"/>
  <c r="L387" i="9"/>
  <c r="L390" i="9"/>
  <c r="L391" i="9"/>
  <c r="L392" i="9"/>
  <c r="L393" i="9"/>
  <c r="L395" i="9"/>
  <c r="L396" i="9"/>
  <c r="L397" i="9"/>
  <c r="L398" i="9"/>
  <c r="L399" i="9"/>
  <c r="L400" i="9"/>
  <c r="L401" i="9"/>
  <c r="L402" i="9"/>
  <c r="L409" i="9"/>
  <c r="L411" i="9"/>
  <c r="L412" i="9"/>
  <c r="L413" i="9"/>
  <c r="L410" i="9"/>
  <c r="L414" i="9"/>
  <c r="L415" i="9"/>
  <c r="L416" i="9"/>
  <c r="L417" i="9"/>
  <c r="L418" i="9"/>
  <c r="L419" i="9"/>
  <c r="L420" i="9"/>
  <c r="L428" i="9"/>
  <c r="L429" i="9"/>
  <c r="L430" i="9"/>
  <c r="L431" i="9"/>
  <c r="L432" i="9"/>
  <c r="L444" i="9"/>
  <c r="L445" i="9"/>
  <c r="L450" i="9"/>
  <c r="L451" i="9"/>
  <c r="L453" i="9"/>
  <c r="L454" i="9"/>
  <c r="L455" i="9"/>
  <c r="L459" i="9"/>
  <c r="L460" i="9"/>
  <c r="L461" i="9"/>
  <c r="L464" i="9"/>
  <c r="L465" i="9"/>
  <c r="L466" i="9"/>
  <c r="L467" i="9"/>
  <c r="L468" i="9"/>
  <c r="L469" i="9"/>
  <c r="L473" i="9"/>
  <c r="L474" i="9"/>
  <c r="L475" i="9"/>
  <c r="L476" i="9"/>
  <c r="L477" i="9"/>
  <c r="L478" i="9"/>
  <c r="L479" i="9"/>
  <c r="L480" i="9"/>
  <c r="L483" i="9"/>
  <c r="L484" i="9"/>
  <c r="L485" i="9"/>
  <c r="L486" i="9"/>
  <c r="L487" i="9"/>
  <c r="L488" i="9"/>
  <c r="L489" i="9"/>
  <c r="L492" i="9"/>
  <c r="L493" i="9"/>
  <c r="L500" i="9"/>
  <c r="L501" i="9"/>
  <c r="L502" i="9"/>
  <c r="L503" i="9"/>
  <c r="L504" i="9"/>
  <c r="L505" i="9"/>
  <c r="L506" i="9"/>
  <c r="L507" i="9"/>
  <c r="L510" i="9"/>
  <c r="L512" i="9"/>
  <c r="L514" i="9"/>
  <c r="L515" i="9"/>
  <c r="L516" i="9"/>
  <c r="L517" i="9"/>
  <c r="L520" i="9"/>
  <c r="L521" i="9"/>
  <c r="L530" i="9"/>
  <c r="L531" i="9"/>
  <c r="L532" i="9"/>
  <c r="L533" i="9"/>
  <c r="L540" i="9"/>
  <c r="L541" i="9"/>
  <c r="L544" i="9"/>
  <c r="L545" i="9"/>
  <c r="L546" i="9"/>
  <c r="L547" i="9"/>
  <c r="L548" i="9"/>
  <c r="L549" i="9"/>
  <c r="L551" i="9"/>
  <c r="L552" i="9"/>
  <c r="L553" i="9"/>
  <c r="L554" i="9"/>
  <c r="L559" i="9"/>
  <c r="L560" i="9"/>
  <c r="L561" i="9"/>
  <c r="L562" i="9"/>
  <c r="L563" i="9"/>
  <c r="L564" i="9"/>
  <c r="L565" i="9"/>
  <c r="L558" i="9"/>
  <c r="L566" i="9"/>
  <c r="L567" i="9"/>
  <c r="L568" i="9"/>
  <c r="L569" i="9"/>
  <c r="L570" i="9"/>
  <c r="L571" i="9"/>
  <c r="L572" i="9"/>
  <c r="L573" i="9"/>
  <c r="L578" i="9"/>
  <c r="L579" i="9"/>
  <c r="L580" i="9"/>
  <c r="L582" i="9"/>
  <c r="L583" i="9"/>
  <c r="L584" i="9"/>
  <c r="L585" i="9"/>
  <c r="L587" i="9"/>
  <c r="L588" i="9"/>
  <c r="L594" i="9"/>
  <c r="L595" i="9"/>
  <c r="L596" i="9"/>
  <c r="L597" i="9"/>
  <c r="L600" i="9"/>
  <c r="L601" i="9"/>
  <c r="L603" i="9"/>
  <c r="L608" i="9"/>
  <c r="L604" i="9"/>
  <c r="L605" i="9"/>
  <c r="L606" i="9"/>
  <c r="L607" i="9"/>
  <c r="L609" i="9"/>
  <c r="L616" i="9"/>
  <c r="L619" i="9"/>
  <c r="L620" i="9"/>
  <c r="L621" i="9"/>
  <c r="L622" i="9"/>
  <c r="L623" i="9"/>
  <c r="L624" i="9"/>
  <c r="L625" i="9"/>
  <c r="L628" i="9"/>
  <c r="L629" i="9"/>
  <c r="L631" i="9"/>
  <c r="L632" i="9"/>
  <c r="L633" i="9"/>
  <c r="L634" i="9"/>
  <c r="L640" i="9"/>
  <c r="L641" i="9"/>
  <c r="L642" i="9"/>
  <c r="L643" i="9"/>
  <c r="L644" i="9"/>
  <c r="L645" i="9"/>
  <c r="L646" i="9"/>
  <c r="L647" i="9"/>
  <c r="L650" i="9"/>
  <c r="L651" i="9"/>
  <c r="L652" i="9"/>
  <c r="L653" i="9"/>
  <c r="L654" i="9"/>
  <c r="L655" i="9"/>
  <c r="L656" i="9"/>
  <c r="L660" i="9"/>
  <c r="L661" i="9"/>
  <c r="L662" i="9"/>
  <c r="L663" i="9"/>
  <c r="L667" i="9"/>
  <c r="L668" i="9"/>
  <c r="L669" i="9"/>
  <c r="L670" i="9"/>
  <c r="L671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8" i="9"/>
  <c r="L689" i="9"/>
  <c r="L697" i="9"/>
  <c r="L699" i="9"/>
  <c r="L700" i="9"/>
  <c r="L701" i="9"/>
  <c r="L702" i="9"/>
  <c r="L703" i="9"/>
  <c r="L706" i="9"/>
  <c r="L707" i="9"/>
  <c r="L708" i="9"/>
  <c r="L709" i="9"/>
  <c r="L710" i="9"/>
  <c r="L711" i="9"/>
  <c r="L715" i="9"/>
  <c r="L712" i="9"/>
  <c r="L713" i="9"/>
  <c r="L714" i="9"/>
  <c r="L705" i="9"/>
  <c r="L719" i="9"/>
  <c r="L720" i="9"/>
  <c r="L721" i="9"/>
  <c r="L725" i="9"/>
  <c r="L723" i="9"/>
  <c r="L724" i="9"/>
  <c r="L726" i="9"/>
  <c r="L730" i="9"/>
  <c r="L731" i="9"/>
  <c r="L732" i="9"/>
  <c r="L733" i="9"/>
  <c r="L734" i="9"/>
  <c r="L738" i="9"/>
  <c r="L735" i="9"/>
  <c r="L736" i="9"/>
  <c r="L737" i="9"/>
  <c r="L739" i="9"/>
  <c r="L740" i="9"/>
  <c r="L741" i="9"/>
  <c r="L742" i="9"/>
  <c r="L743" i="9"/>
  <c r="L744" i="9"/>
  <c r="L748" i="9"/>
  <c r="L749" i="9"/>
  <c r="L750" i="9"/>
  <c r="L751" i="9"/>
  <c r="L752" i="9"/>
  <c r="L753" i="9"/>
  <c r="L756" i="9"/>
  <c r="L757" i="9"/>
  <c r="L758" i="9"/>
  <c r="L761" i="9"/>
  <c r="L762" i="9"/>
  <c r="L759" i="9"/>
  <c r="L760" i="9"/>
  <c r="L763" i="9"/>
  <c r="L754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5" i="9"/>
  <c r="L796" i="9"/>
  <c r="L797" i="9"/>
  <c r="L798" i="9"/>
  <c r="L801" i="9"/>
  <c r="L802" i="9"/>
  <c r="L806" i="9"/>
  <c r="L803" i="9"/>
  <c r="L804" i="9"/>
  <c r="L794" i="9"/>
  <c r="L808" i="9"/>
  <c r="L816" i="9"/>
  <c r="L817" i="9"/>
  <c r="L818" i="9"/>
  <c r="L819" i="9"/>
  <c r="L820" i="9"/>
  <c r="L821" i="9"/>
  <c r="L824" i="9"/>
  <c r="L822" i="9"/>
  <c r="L812" i="9"/>
  <c r="L829" i="9"/>
  <c r="L830" i="9"/>
  <c r="L832" i="9"/>
  <c r="L825" i="9"/>
  <c r="L826" i="9"/>
  <c r="L827" i="9"/>
  <c r="L833" i="9"/>
  <c r="L834" i="9"/>
  <c r="L835" i="9"/>
  <c r="L842" i="9"/>
  <c r="L845" i="9"/>
  <c r="L846" i="9"/>
  <c r="L848" i="9"/>
  <c r="L849" i="9"/>
  <c r="L850" i="9"/>
  <c r="L851" i="9"/>
  <c r="L852" i="9"/>
  <c r="L853" i="9"/>
  <c r="L854" i="9"/>
  <c r="L857" i="9"/>
  <c r="L858" i="9"/>
  <c r="L855" i="9"/>
  <c r="L859" i="9"/>
  <c r="L860" i="9"/>
  <c r="L856" i="9"/>
  <c r="L861" i="9"/>
  <c r="L862" i="9"/>
  <c r="L863" i="9"/>
  <c r="L864" i="9"/>
  <c r="L865" i="9"/>
  <c r="L866" i="9"/>
  <c r="L868" i="9"/>
  <c r="L869" i="9"/>
  <c r="L872" i="9"/>
  <c r="L875" i="9"/>
  <c r="L876" i="9"/>
  <c r="L877" i="9"/>
  <c r="L884" i="9"/>
  <c r="L885" i="9"/>
  <c r="L886" i="9"/>
  <c r="L887" i="9"/>
  <c r="L891" i="9"/>
  <c r="L892" i="9"/>
  <c r="L893" i="9"/>
  <c r="L889" i="9"/>
  <c r="L890" i="9"/>
  <c r="L896" i="9"/>
  <c r="L897" i="9"/>
  <c r="L898" i="9"/>
  <c r="L900" i="9"/>
  <c r="L901" i="9"/>
  <c r="L902" i="9"/>
  <c r="L903" i="9"/>
  <c r="L905" i="9"/>
  <c r="L909" i="9"/>
  <c r="L910" i="9"/>
  <c r="L906" i="9"/>
  <c r="L911" i="9"/>
  <c r="L915" i="9"/>
  <c r="L916" i="9"/>
  <c r="L917" i="9"/>
  <c r="L918" i="9"/>
  <c r="L919" i="9"/>
  <c r="L920" i="9"/>
  <c r="L923" i="9"/>
  <c r="L925" i="9"/>
  <c r="L926" i="9"/>
  <c r="L928" i="9"/>
  <c r="L930" i="9"/>
  <c r="L931" i="9"/>
  <c r="L934" i="9"/>
  <c r="L936" i="9"/>
  <c r="L937" i="9"/>
  <c r="L938" i="9"/>
  <c r="L942" i="9"/>
  <c r="L943" i="9"/>
  <c r="L940" i="9"/>
  <c r="L941" i="9"/>
  <c r="L946" i="9"/>
  <c r="L949" i="9"/>
  <c r="L945" i="9"/>
  <c r="L953" i="9"/>
  <c r="L954" i="9"/>
  <c r="L955" i="9"/>
  <c r="L956" i="9"/>
  <c r="L958" i="9"/>
  <c r="L959" i="9"/>
  <c r="L961" i="9"/>
  <c r="L962" i="9"/>
  <c r="L964" i="9"/>
  <c r="L965" i="9"/>
  <c r="L966" i="9"/>
  <c r="L968" i="9"/>
  <c r="L969" i="9"/>
  <c r="L970" i="9"/>
  <c r="L971" i="9"/>
  <c r="L972" i="9"/>
  <c r="L973" i="9"/>
  <c r="L978" i="9"/>
  <c r="L979" i="9"/>
  <c r="L980" i="9"/>
  <c r="L985" i="9"/>
  <c r="L986" i="9"/>
  <c r="L987" i="9"/>
  <c r="L991" i="9"/>
  <c r="L992" i="9"/>
  <c r="L993" i="9"/>
  <c r="L994" i="9"/>
  <c r="L995" i="9"/>
  <c r="L996" i="9"/>
  <c r="L997" i="9"/>
  <c r="L989" i="9"/>
  <c r="L990" i="9"/>
  <c r="L1000" i="9"/>
  <c r="L1003" i="9"/>
  <c r="L1004" i="9"/>
  <c r="L1006" i="9"/>
  <c r="L1007" i="9"/>
  <c r="L1008" i="9"/>
  <c r="L1009" i="9"/>
  <c r="L1012" i="9"/>
  <c r="L1017" i="9"/>
  <c r="L1019" i="9"/>
  <c r="L1020" i="9"/>
  <c r="L1034" i="9"/>
  <c r="L1036" i="9"/>
  <c r="L1037" i="9"/>
  <c r="L1038" i="9"/>
  <c r="L1041" i="9"/>
  <c r="L1042" i="9"/>
  <c r="L1043" i="9"/>
  <c r="L1047" i="9"/>
  <c r="L1048" i="9"/>
  <c r="L1050" i="9"/>
  <c r="L1051" i="9"/>
  <c r="L1055" i="9"/>
  <c r="L1056" i="9"/>
  <c r="L1060" i="9"/>
  <c r="L1061" i="9"/>
  <c r="L1062" i="9"/>
  <c r="L1063" i="9"/>
  <c r="L1064" i="9"/>
  <c r="L1065" i="9"/>
  <c r="L1066" i="9"/>
  <c r="L1067" i="9"/>
  <c r="L1068" i="9"/>
  <c r="L1069" i="9"/>
  <c r="L1070" i="9"/>
  <c r="L1071" i="9"/>
  <c r="L1072" i="9"/>
  <c r="L1073" i="9"/>
  <c r="L1076" i="9"/>
  <c r="L1077" i="9"/>
  <c r="L1078" i="9"/>
  <c r="L1079" i="9"/>
  <c r="L1088" i="9"/>
  <c r="L1090" i="9"/>
  <c r="L1091" i="9"/>
  <c r="L1096" i="9"/>
  <c r="L1099" i="9"/>
  <c r="L1100" i="9"/>
  <c r="L1101" i="9"/>
  <c r="L1102" i="9"/>
  <c r="L1103" i="9"/>
  <c r="L1104" i="9"/>
  <c r="L1105" i="9"/>
  <c r="L1106" i="9"/>
  <c r="L1108" i="9"/>
  <c r="L1109" i="9"/>
  <c r="L1110" i="9"/>
  <c r="L1111" i="9"/>
  <c r="L1112" i="9"/>
  <c r="L1113" i="9"/>
  <c r="L1118" i="9"/>
  <c r="L1119" i="9"/>
  <c r="L1120" i="9"/>
  <c r="L1121" i="9"/>
  <c r="L1129" i="9"/>
  <c r="L1130" i="9"/>
  <c r="L1133" i="9"/>
  <c r="L1134" i="9"/>
  <c r="L1136" i="9"/>
  <c r="L1137" i="9"/>
  <c r="L1143" i="9"/>
  <c r="L1144" i="9"/>
  <c r="L1145" i="9"/>
  <c r="L1146" i="9"/>
  <c r="L1147" i="9"/>
  <c r="L1148" i="9"/>
  <c r="L1149" i="9"/>
  <c r="L1150" i="9"/>
  <c r="L1155" i="9"/>
  <c r="L1157" i="9"/>
  <c r="L1159" i="9"/>
  <c r="L1162" i="9"/>
  <c r="L1164" i="9"/>
  <c r="L1165" i="9"/>
  <c r="L1166" i="9"/>
  <c r="L1167" i="9"/>
  <c r="L1168" i="9"/>
  <c r="L1169" i="9"/>
  <c r="L1170" i="9"/>
  <c r="L1171" i="9"/>
  <c r="L1173" i="9"/>
  <c r="L1174" i="9"/>
  <c r="L1175" i="9"/>
  <c r="L1176" i="9"/>
  <c r="L1177" i="9"/>
  <c r="L1182" i="9"/>
  <c r="L1183" i="9"/>
  <c r="L1187" i="9"/>
  <c r="L1188" i="9"/>
  <c r="L1189" i="9"/>
  <c r="L1190" i="9"/>
  <c r="L1191" i="9"/>
  <c r="L1192" i="9"/>
  <c r="L1193" i="9"/>
  <c r="L1200" i="9"/>
  <c r="L1202" i="9"/>
  <c r="L1203" i="9"/>
  <c r="L1204" i="9"/>
  <c r="L1208" i="9"/>
  <c r="L1209" i="9"/>
  <c r="L1211" i="9"/>
  <c r="L1212" i="9"/>
  <c r="L1219" i="9"/>
  <c r="L1220" i="9"/>
  <c r="L1221" i="9"/>
  <c r="L1217" i="9"/>
  <c r="L1218" i="9"/>
  <c r="L1222" i="9"/>
  <c r="L1223" i="9"/>
  <c r="L1224" i="9"/>
  <c r="L1225" i="9"/>
  <c r="L1216" i="9"/>
  <c r="L1229" i="9"/>
  <c r="L1230" i="9"/>
  <c r="L1234" i="9"/>
  <c r="L1235" i="9"/>
  <c r="L1236" i="9"/>
  <c r="L1240" i="9"/>
  <c r="L1241" i="9"/>
  <c r="L1242" i="9"/>
  <c r="L1239" i="9"/>
  <c r="L1243" i="9"/>
  <c r="L1244" i="9"/>
  <c r="L1245" i="9"/>
  <c r="L1246" i="9"/>
  <c r="L1247" i="9"/>
  <c r="L1248" i="9"/>
  <c r="L1249" i="9"/>
  <c r="L1250" i="9"/>
  <c r="L1251" i="9"/>
  <c r="L1252" i="9"/>
  <c r="L1259" i="9"/>
  <c r="L1267" i="9"/>
  <c r="L1268" i="9"/>
  <c r="L1261" i="9"/>
  <c r="L1262" i="9"/>
  <c r="L1263" i="9"/>
  <c r="L1264" i="9"/>
  <c r="L1265" i="9"/>
  <c r="L1266" i="9"/>
  <c r="L1260" i="9"/>
  <c r="L1269" i="9"/>
  <c r="L1270" i="9"/>
  <c r="L1271" i="9"/>
  <c r="L1276" i="9"/>
  <c r="L1277" i="9"/>
  <c r="L1279" i="9"/>
  <c r="L1280" i="9"/>
  <c r="L1282" i="9"/>
  <c r="L1283" i="9"/>
  <c r="L1284" i="9"/>
  <c r="L1285" i="9"/>
  <c r="L1286" i="9"/>
  <c r="L1287" i="9"/>
  <c r="L1288" i="9"/>
  <c r="L1289" i="9"/>
  <c r="L1290" i="9"/>
  <c r="L1291" i="9"/>
  <c r="L1293" i="9"/>
  <c r="L1299" i="9"/>
  <c r="L1304" i="9"/>
  <c r="L1306" i="9"/>
  <c r="L1307" i="9"/>
  <c r="L1308" i="9"/>
  <c r="L1309" i="9"/>
  <c r="L1310" i="9"/>
  <c r="L1311" i="9"/>
  <c r="L1312" i="9"/>
  <c r="L1313" i="9"/>
  <c r="L1314" i="9"/>
  <c r="L1317" i="9"/>
  <c r="L1318" i="9"/>
  <c r="L1319" i="9"/>
  <c r="L1321" i="9"/>
  <c r="L1322" i="9"/>
  <c r="L1323" i="9"/>
  <c r="L1324" i="9"/>
  <c r="L1325" i="9"/>
  <c r="L1326" i="9"/>
  <c r="L1327" i="9"/>
  <c r="L1328" i="9"/>
  <c r="L1320" i="9"/>
  <c r="L1329" i="9"/>
  <c r="L1330" i="9"/>
  <c r="L1339" i="9"/>
  <c r="L1342" i="9"/>
  <c r="L1343" i="9"/>
  <c r="L1344" i="9"/>
  <c r="L1345" i="9"/>
  <c r="L1346" i="9"/>
  <c r="L1341" i="9"/>
  <c r="L1351" i="9"/>
  <c r="L1352" i="9"/>
  <c r="L1354" i="9"/>
  <c r="L1355" i="9"/>
  <c r="L1356" i="9"/>
  <c r="L1357" i="9"/>
  <c r="L1358" i="9"/>
  <c r="L1359" i="9"/>
  <c r="L1360" i="9"/>
  <c r="L1366" i="9"/>
  <c r="L1371" i="9"/>
  <c r="L1372" i="9"/>
  <c r="L1374" i="9"/>
  <c r="L1375" i="9"/>
  <c r="L1379" i="9"/>
  <c r="L1380" i="9"/>
  <c r="L1388" i="9"/>
  <c r="L1390" i="9"/>
  <c r="L1391" i="9"/>
  <c r="L1392" i="9"/>
  <c r="L1393" i="9"/>
  <c r="L1399" i="9"/>
  <c r="L1400" i="9"/>
  <c r="L1401" i="9"/>
  <c r="L1402" i="9"/>
  <c r="L1404" i="9"/>
  <c r="L1411" i="9"/>
  <c r="L1412" i="9"/>
  <c r="L1413" i="9"/>
  <c r="L1417" i="9"/>
  <c r="L1418" i="9"/>
  <c r="L1421" i="9"/>
  <c r="L1422" i="9"/>
  <c r="L1423" i="9"/>
  <c r="L1424" i="9"/>
  <c r="L1425" i="9"/>
  <c r="L1426" i="9"/>
  <c r="L1427" i="9"/>
  <c r="L1430" i="9"/>
  <c r="L1431" i="9"/>
  <c r="L1432" i="9"/>
  <c r="L1435" i="9"/>
  <c r="L1442" i="9"/>
  <c r="L1444" i="9"/>
  <c r="L1445" i="9"/>
  <c r="L1446" i="9"/>
  <c r="L1447" i="9"/>
  <c r="L1448" i="9"/>
  <c r="L1449" i="9"/>
  <c r="L1450" i="9"/>
  <c r="L1454" i="9"/>
  <c r="L1458" i="9"/>
  <c r="L1459" i="9"/>
  <c r="L1460" i="9"/>
  <c r="L1455" i="9"/>
  <c r="L1461" i="9"/>
  <c r="L1463" i="9"/>
  <c r="L1464" i="9"/>
  <c r="L1465" i="9"/>
  <c r="L1468" i="9"/>
  <c r="L1469" i="9"/>
  <c r="L1470" i="9"/>
  <c r="L1471" i="9"/>
  <c r="L1472" i="9"/>
  <c r="L1473" i="9"/>
  <c r="L1474" i="9"/>
  <c r="L1475" i="9"/>
  <c r="L1476" i="9"/>
  <c r="L1477" i="9"/>
  <c r="L1478" i="9"/>
  <c r="L1479" i="9"/>
  <c r="L1480" i="9"/>
  <c r="L1481" i="9"/>
  <c r="L1482" i="9"/>
  <c r="L1483" i="9"/>
  <c r="L1484" i="9"/>
  <c r="L1485" i="9"/>
  <c r="L1486" i="9"/>
  <c r="L1487" i="9"/>
  <c r="L1492" i="9"/>
  <c r="L1493" i="9"/>
  <c r="L1494" i="9"/>
</calcChain>
</file>

<file path=xl/sharedStrings.xml><?xml version="1.0" encoding="utf-8"?>
<sst xmlns="http://schemas.openxmlformats.org/spreadsheetml/2006/main" count="19463" uniqueCount="2089">
  <si>
    <t>NOME_DOCENTE</t>
  </si>
  <si>
    <t>NOME_DISCIPLINA</t>
  </si>
  <si>
    <t>TURMA</t>
  </si>
  <si>
    <t>ENC_DIDATICO</t>
  </si>
  <si>
    <t>VAGAS_OFERECIDAS</t>
  </si>
  <si>
    <t>VAGAS_OCUPADAS</t>
  </si>
  <si>
    <t>CH_DISC</t>
  </si>
  <si>
    <t>BCJ0204-15</t>
  </si>
  <si>
    <t>Fenômenos Mecânicos</t>
  </si>
  <si>
    <t>DB3BCJ0204-15SB</t>
  </si>
  <si>
    <t>BCJ0205-15</t>
  </si>
  <si>
    <t>Fenômenos Térmicos</t>
  </si>
  <si>
    <t>DA1BCJ0205-15SA</t>
  </si>
  <si>
    <t>DA2BCJ0205-15SA</t>
  </si>
  <si>
    <t>DA3BCJ0205-15SA</t>
  </si>
  <si>
    <t>NHT3012-15</t>
  </si>
  <si>
    <t>Física do Contínuo</t>
  </si>
  <si>
    <t>DANHT3012-15SA</t>
  </si>
  <si>
    <t>NHZ3024-15</t>
  </si>
  <si>
    <t>Introdução à Física de Partículas Elementares</t>
  </si>
  <si>
    <t>NANHZ3024-15SA</t>
  </si>
  <si>
    <t>NHI5011-13</t>
  </si>
  <si>
    <t>Políticas Educacionais</t>
  </si>
  <si>
    <t>DANHI5011-13SB</t>
  </si>
  <si>
    <t>NANHI5011-13SB</t>
  </si>
  <si>
    <t>NA7BCJ0204-15SA</t>
  </si>
  <si>
    <t>NA8BCJ0204-15SA</t>
  </si>
  <si>
    <t>NB4BCJ0204-15SA</t>
  </si>
  <si>
    <t>NB5BCJ0204-15SA</t>
  </si>
  <si>
    <t>BCL0308-15</t>
  </si>
  <si>
    <t>Bioquímica: Estrutura, Propriedades e Funções de Biomolécula</t>
  </si>
  <si>
    <t>NA1BCL0308-15SA</t>
  </si>
  <si>
    <t>NA2BCL0308-15SA</t>
  </si>
  <si>
    <t>NA3BCL0308-15SA</t>
  </si>
  <si>
    <t>NB4BCL0308-15SA</t>
  </si>
  <si>
    <t>NB5BCL0308-15SA</t>
  </si>
  <si>
    <t>NB6BCL0308-15SA</t>
  </si>
  <si>
    <t>DA5BCL0308-15SA</t>
  </si>
  <si>
    <t>DB6BCL0308-15SA</t>
  </si>
  <si>
    <t>BIS-001</t>
  </si>
  <si>
    <t>Introdução a Biossistemas</t>
  </si>
  <si>
    <t>BIS001M163</t>
  </si>
  <si>
    <t>BIS-107</t>
  </si>
  <si>
    <t>Biologia do Câncer</t>
  </si>
  <si>
    <t>BIS107D163</t>
  </si>
  <si>
    <t>BIS107M163</t>
  </si>
  <si>
    <t>DA1BCJ0204-15SA</t>
  </si>
  <si>
    <t>DA2BCJ0204-15SA</t>
  </si>
  <si>
    <t>DB3BCJ0204-15SA</t>
  </si>
  <si>
    <t>DB6BCJ0204-15SA</t>
  </si>
  <si>
    <t>NA3BCJ0204-15SA</t>
  </si>
  <si>
    <t>NA4BCJ0204-15SA</t>
  </si>
  <si>
    <t>NB1BCJ0204-15SA</t>
  </si>
  <si>
    <t>NB2BCJ0204-15SA</t>
  </si>
  <si>
    <t>NA1BCJ0205-15SA</t>
  </si>
  <si>
    <t>NA2BCJ0205-15SA</t>
  </si>
  <si>
    <t>DA4BCL0308-15SA</t>
  </si>
  <si>
    <t>DA6BCL0308-15SA</t>
  </si>
  <si>
    <t>DB4BCL0308-15SA</t>
  </si>
  <si>
    <t>DB5BCL0308-15SA</t>
  </si>
  <si>
    <t>NHZ1090-15</t>
  </si>
  <si>
    <t>Imunologia Aplicada</t>
  </si>
  <si>
    <t>DANHZ1090-15SA</t>
  </si>
  <si>
    <t>NHI2049-13</t>
  </si>
  <si>
    <t>Lógica Básica</t>
  </si>
  <si>
    <t>DANHI2049-13SB</t>
  </si>
  <si>
    <t>NANHI2049-13SB</t>
  </si>
  <si>
    <t>NHZ2070-11</t>
  </si>
  <si>
    <t>Temas de Lógica</t>
  </si>
  <si>
    <t>DANHZ2070-11SB</t>
  </si>
  <si>
    <t>CT3036</t>
  </si>
  <si>
    <t>Química Integrada III</t>
  </si>
  <si>
    <t>CT3036D163</t>
  </si>
  <si>
    <t>CT3036M163</t>
  </si>
  <si>
    <t>INV-003</t>
  </si>
  <si>
    <t>INV003M163</t>
  </si>
  <si>
    <t>BCL0306-15</t>
  </si>
  <si>
    <t>Biodiversidade: Interações entre organismos e ambiente</t>
  </si>
  <si>
    <t>DB1BCL0306-15SA</t>
  </si>
  <si>
    <t>NA3BCL0306-15SA</t>
  </si>
  <si>
    <t>NA5BCJ0204-15SA</t>
  </si>
  <si>
    <t>NA6BCJ0204-15SA</t>
  </si>
  <si>
    <t>FIS-103</t>
  </si>
  <si>
    <t>FIS103D163</t>
  </si>
  <si>
    <t>FIS103M163</t>
  </si>
  <si>
    <t>NHH2059-13</t>
  </si>
  <si>
    <t>Prática de Ensino de Filosofia I</t>
  </si>
  <si>
    <t>DANHH2059-13SB</t>
  </si>
  <si>
    <t>NANHH2059-13SB</t>
  </si>
  <si>
    <t>NMA-403C</t>
  </si>
  <si>
    <t>NMA403CD163</t>
  </si>
  <si>
    <t>NMA403CM163</t>
  </si>
  <si>
    <t>EVD-116</t>
  </si>
  <si>
    <t>EVD116M163</t>
  </si>
  <si>
    <t>NHT1056-15</t>
  </si>
  <si>
    <t>Microbiologia</t>
  </si>
  <si>
    <t>DANHT1056-15SA</t>
  </si>
  <si>
    <t>NHZ1051-13</t>
  </si>
  <si>
    <t>Virologia</t>
  </si>
  <si>
    <t>DANHZ1051-13SA</t>
  </si>
  <si>
    <t>DA1BCL0308-15SB</t>
  </si>
  <si>
    <t>NHT1053-15</t>
  </si>
  <si>
    <t>Biologia Celular</t>
  </si>
  <si>
    <t>DANHT1053-15SA</t>
  </si>
  <si>
    <t>NHZ4004-15</t>
  </si>
  <si>
    <t>Desenho e Projeto em Química</t>
  </si>
  <si>
    <t>DANHZ4004-15SA</t>
  </si>
  <si>
    <t>NANHZ4004-15SA</t>
  </si>
  <si>
    <t>Adriana Pugliese Netto Lamas</t>
  </si>
  <si>
    <t>NHT5013-15</t>
  </si>
  <si>
    <t>Práticas de Ciências e Matemática no Ensino Fundamental</t>
  </si>
  <si>
    <t>DANHT5013-15SA</t>
  </si>
  <si>
    <t>NHT1064-15</t>
  </si>
  <si>
    <t>Zoologia de Invertebrados II</t>
  </si>
  <si>
    <t>DANHT1064-15SA</t>
  </si>
  <si>
    <t>NANHT1064-15SA</t>
  </si>
  <si>
    <t>Alexandre Zatkovskis Carvalho</t>
  </si>
  <si>
    <t>NHZ1009-15</t>
  </si>
  <si>
    <t>Biologia Molecular e Biotecnologia</t>
  </si>
  <si>
    <t>DANHZ1009-15SA</t>
  </si>
  <si>
    <t>NANHZ1009-15SA</t>
  </si>
  <si>
    <t>Alexia Cruz Bretas</t>
  </si>
  <si>
    <t>NHH2034-13</t>
  </si>
  <si>
    <t>História da Filosofia Contemporânea: o século XIX</t>
  </si>
  <si>
    <t>DANHH2034-13SB</t>
  </si>
  <si>
    <t>NANHH2034-13SB</t>
  </si>
  <si>
    <t>DA8BCL0308-15SA</t>
  </si>
  <si>
    <t>NHZ4074-15</t>
  </si>
  <si>
    <t>Recursos Didáticos para o Ensino de Química</t>
  </si>
  <si>
    <t>DANHZ4074-15SA</t>
  </si>
  <si>
    <t>NANHZ4074-15SA</t>
  </si>
  <si>
    <t>BCK0103-15</t>
  </si>
  <si>
    <t>Física Quântica</t>
  </si>
  <si>
    <t>DABCK0103-15SB</t>
  </si>
  <si>
    <t>DBBCK0103-15SB</t>
  </si>
  <si>
    <t>Breno Arsioli Moura</t>
  </si>
  <si>
    <t>ENS-270</t>
  </si>
  <si>
    <t>Tópicos em História das Ciências e da Matemática</t>
  </si>
  <si>
    <t>ENS270M163</t>
  </si>
  <si>
    <t>NHT3090-15</t>
  </si>
  <si>
    <t>Práticas de Ensino de Física II</t>
  </si>
  <si>
    <t>DANHT3090-15SA</t>
  </si>
  <si>
    <t>Bruno Lemos Batista</t>
  </si>
  <si>
    <t>CT3007</t>
  </si>
  <si>
    <t>Espectroscopia Atômica aplicada à Análise Química</t>
  </si>
  <si>
    <t>CT3007D163</t>
  </si>
  <si>
    <t>CT3007M163</t>
  </si>
  <si>
    <t>NHT4051-15</t>
  </si>
  <si>
    <t>Química Analítica Clássica I</t>
  </si>
  <si>
    <t>DANHT4051-15SA</t>
  </si>
  <si>
    <t>Bruno Nadai</t>
  </si>
  <si>
    <t>FIL-001</t>
  </si>
  <si>
    <t>Problemas filosóficos e pesquisa em filosofia</t>
  </si>
  <si>
    <t>FIL001M163</t>
  </si>
  <si>
    <t>NHH2028-13</t>
  </si>
  <si>
    <t>Filosofia Política</t>
  </si>
  <si>
    <t>DANHH2028-13SB</t>
  </si>
  <si>
    <t>NANHH2028-13SB</t>
  </si>
  <si>
    <t>NHZ4060-15</t>
  </si>
  <si>
    <t>Biocombustíveis e biorrefinarias</t>
  </si>
  <si>
    <t>DANHZ4060-15SA</t>
  </si>
  <si>
    <t>NANHZ4060-15SA</t>
  </si>
  <si>
    <t>NHT1049-15</t>
  </si>
  <si>
    <t>Trabalho de Conclusão de Curso em Biologia</t>
  </si>
  <si>
    <t>DANHT1049-15SA</t>
  </si>
  <si>
    <t>BIR0004-15</t>
  </si>
  <si>
    <t>Bases Epistemológicas da Ciência Moderna</t>
  </si>
  <si>
    <t>NABIR0004-15SB</t>
  </si>
  <si>
    <t>NBBIR0004-15SB</t>
  </si>
  <si>
    <t>DA1BCL0306-15SA</t>
  </si>
  <si>
    <t>DB3BCL0306-15SA</t>
  </si>
  <si>
    <t>DA4BCJ0204-15SA</t>
  </si>
  <si>
    <t>DA5BCJ0204-15SA</t>
  </si>
  <si>
    <t>NB3BCJ0204-15SA</t>
  </si>
  <si>
    <t>EVD-004</t>
  </si>
  <si>
    <t>Estágio em docência</t>
  </si>
  <si>
    <t>EVD004D163</t>
  </si>
  <si>
    <t>EVD-005</t>
  </si>
  <si>
    <t>Estágio em docência II</t>
  </si>
  <si>
    <t>EVD005163</t>
  </si>
  <si>
    <t>EVD-103</t>
  </si>
  <si>
    <t>Biogeografia histórica</t>
  </si>
  <si>
    <t>EVD103D163</t>
  </si>
  <si>
    <t>EVD103M163</t>
  </si>
  <si>
    <t>NHT1048-15</t>
  </si>
  <si>
    <t>Sistemática e Biogeografia</t>
  </si>
  <si>
    <t>DANHT1048-15SA</t>
  </si>
  <si>
    <t>NANHT1048-15SA</t>
  </si>
  <si>
    <t>FIL-003</t>
  </si>
  <si>
    <t>Tópicos avançados de Filosofia Antiga e Medieval</t>
  </si>
  <si>
    <t>FIL003M163</t>
  </si>
  <si>
    <t>DA2BCL0308-15SB</t>
  </si>
  <si>
    <t>DA3BCL0308-15SB</t>
  </si>
  <si>
    <t>NA1BCL0308-15SB</t>
  </si>
  <si>
    <t>NA2BCL0308-15SB</t>
  </si>
  <si>
    <t>NA3BCL0308-15SB</t>
  </si>
  <si>
    <t>Cibele Biondo</t>
  </si>
  <si>
    <t>DA2BCL0306-15SA</t>
  </si>
  <si>
    <t>DB2BCL0306-15SA</t>
  </si>
  <si>
    <t>BCS0002-15</t>
  </si>
  <si>
    <t>Projeto Dirigido</t>
  </si>
  <si>
    <t>DCBCS0002-15SB</t>
  </si>
  <si>
    <t>EVD-002</t>
  </si>
  <si>
    <t>Ecologia evolutiva</t>
  </si>
  <si>
    <t>EVD002D163</t>
  </si>
  <si>
    <t>EVD002M163</t>
  </si>
  <si>
    <t>CT3037</t>
  </si>
  <si>
    <t>Catálise - Fundamentos e Aplicações</t>
  </si>
  <si>
    <t>CT3037D163</t>
  </si>
  <si>
    <t>CT3037M163</t>
  </si>
  <si>
    <t>NBBCS0002-15SB</t>
  </si>
  <si>
    <t>NCG-101</t>
  </si>
  <si>
    <t>Comunicação Celular no Sistema Nervoso e Psicofarmacologia</t>
  </si>
  <si>
    <t>NCG101D163</t>
  </si>
  <si>
    <t>NCG101M163</t>
  </si>
  <si>
    <t>NCG-206</t>
  </si>
  <si>
    <t>Processamento de Sinais Neurais</t>
  </si>
  <si>
    <t>NCG206M163</t>
  </si>
  <si>
    <t>NHT1058-15</t>
  </si>
  <si>
    <t>Morfofisiologia Humana I</t>
  </si>
  <si>
    <t>DANHT1058-15SA</t>
  </si>
  <si>
    <t>FIL-101</t>
  </si>
  <si>
    <t>Temas de Ética</t>
  </si>
  <si>
    <t>FIL101M163</t>
  </si>
  <si>
    <t>BIS-010</t>
  </si>
  <si>
    <t>Seminários em Biossistemas</t>
  </si>
  <si>
    <t>BIS010D163</t>
  </si>
  <si>
    <t>BIS010M163</t>
  </si>
  <si>
    <t>NHZ1050-15</t>
  </si>
  <si>
    <t>Toxicologia</t>
  </si>
  <si>
    <t>DBNHZ1050-15SA</t>
  </si>
  <si>
    <t>BTC-108</t>
  </si>
  <si>
    <t>Métodos Avançados em Biotecnociência II</t>
  </si>
  <si>
    <t>BTC108D163</t>
  </si>
  <si>
    <t>DA7BCJ0204-15SA</t>
  </si>
  <si>
    <t>DA8BCJ0204-15SA</t>
  </si>
  <si>
    <t>EEL-105</t>
  </si>
  <si>
    <t>Processos de Fabricação de Dispositivos Microeletrônicos</t>
  </si>
  <si>
    <t>EEL105M163</t>
  </si>
  <si>
    <t>DB1BCJ0204-15SB</t>
  </si>
  <si>
    <t>DB2BCJ0204-15SB</t>
  </si>
  <si>
    <t>NANHT4051-15SA</t>
  </si>
  <si>
    <t>DA3BCJ0204-15SA</t>
  </si>
  <si>
    <t>DB4BCJ0204-15SA</t>
  </si>
  <si>
    <t>DB5BCJ0204-15SA</t>
  </si>
  <si>
    <t>NA7BCL0308-15SA</t>
  </si>
  <si>
    <t>NA8BCL0308-15SA</t>
  </si>
  <si>
    <t>NA9BCL0308-15SA</t>
  </si>
  <si>
    <t>NB1BCL0308-15SA</t>
  </si>
  <si>
    <t>NB2BCL0308-15SA</t>
  </si>
  <si>
    <t>NB3BCL0308-15SA</t>
  </si>
  <si>
    <t>NBBCL0306-15SB</t>
  </si>
  <si>
    <t>NHT1068-15</t>
  </si>
  <si>
    <t>Evolução e Diversidade de Plantas II</t>
  </si>
  <si>
    <t>NANHT1068-15SA</t>
  </si>
  <si>
    <t>FIS-101</t>
  </si>
  <si>
    <t>Mecânica Quântica I</t>
  </si>
  <si>
    <t>FIS101D163</t>
  </si>
  <si>
    <t>FIS101M163</t>
  </si>
  <si>
    <t>Elmer Antonio Ramirez Barreto</t>
  </si>
  <si>
    <t>DA6BCJ0204-15SA</t>
  </si>
  <si>
    <t>DB1BCJ0204-15SA</t>
  </si>
  <si>
    <t>DB2BCJ0204-15SA</t>
  </si>
  <si>
    <t>NB6BCJ0204-15SA</t>
  </si>
  <si>
    <t>Erica Freire Antunes</t>
  </si>
  <si>
    <t>NA3BCJ0205-15SB</t>
  </si>
  <si>
    <t>NMA-204</t>
  </si>
  <si>
    <t>Cristalografia e Difração de Raios X</t>
  </si>
  <si>
    <t>NMA204D163</t>
  </si>
  <si>
    <t>NMA204M163</t>
  </si>
  <si>
    <t>ESTB017-13</t>
  </si>
  <si>
    <t>Introdução à Física Médica</t>
  </si>
  <si>
    <t>DBESTB017-13SA</t>
  </si>
  <si>
    <t>NBESTB017-13SA</t>
  </si>
  <si>
    <t>BTC-106</t>
  </si>
  <si>
    <t>Estágio em Docência I</t>
  </si>
  <si>
    <t>BTC106D163</t>
  </si>
  <si>
    <t>BTC106M163</t>
  </si>
  <si>
    <t>BTC-107</t>
  </si>
  <si>
    <t>Estágio em Docência II</t>
  </si>
  <si>
    <t>BTC107D163</t>
  </si>
  <si>
    <t>NHT4040-15</t>
  </si>
  <si>
    <t>Química Orgânica Aplicada</t>
  </si>
  <si>
    <t>DANHT4040-15SA</t>
  </si>
  <si>
    <t>NANHT4040-15SA</t>
  </si>
  <si>
    <t>NA1BCJ0204-15SB</t>
  </si>
  <si>
    <t>NA2BCJ0204-15SB</t>
  </si>
  <si>
    <t>NA3BCJ0204-15SB</t>
  </si>
  <si>
    <t>NB1BCJ0204-15SB</t>
  </si>
  <si>
    <t>NB2BCJ0204-15SB</t>
  </si>
  <si>
    <t>NB3BCJ0204-15SB</t>
  </si>
  <si>
    <t>NABCL0306-15SB</t>
  </si>
  <si>
    <t>EVD-101</t>
  </si>
  <si>
    <t>Curso de campo</t>
  </si>
  <si>
    <t>EVD101D163</t>
  </si>
  <si>
    <t>EVD101M163</t>
  </si>
  <si>
    <t>NHZ2039-11</t>
  </si>
  <si>
    <t>História da Filosofia Moderna: o Idealismo alemão</t>
  </si>
  <si>
    <t>NANHZ2039-11SB</t>
  </si>
  <si>
    <t>NA1BCJ0205-15SB</t>
  </si>
  <si>
    <t>NA2BCJ0205-15SB</t>
  </si>
  <si>
    <t>NHT3071-15</t>
  </si>
  <si>
    <t>Eletromagnetismo II</t>
  </si>
  <si>
    <t>DANHT3071-15SA</t>
  </si>
  <si>
    <t>NANHT3071-15SA</t>
  </si>
  <si>
    <t>MCTC002-15</t>
  </si>
  <si>
    <t>Introdução à Neurociência</t>
  </si>
  <si>
    <t>DAMCTC002-15SB</t>
  </si>
  <si>
    <t>NANHT1056-15SA</t>
  </si>
  <si>
    <t>NA3BCJ0205-15SA</t>
  </si>
  <si>
    <t>FIS-107</t>
  </si>
  <si>
    <t>Mecânica Estatística I</t>
  </si>
  <si>
    <t>FIS107D163</t>
  </si>
  <si>
    <t>FIS107M163</t>
  </si>
  <si>
    <t>NHT4002-13</t>
  </si>
  <si>
    <t>Bioquímica Experimental</t>
  </si>
  <si>
    <t>DANHT4002-13SA</t>
  </si>
  <si>
    <t>NANHT4002-13SA</t>
  </si>
  <si>
    <t>NHT1030-15</t>
  </si>
  <si>
    <t>Geologia e Paleontologia</t>
  </si>
  <si>
    <t>DANHT1030-15SA</t>
  </si>
  <si>
    <t>NANHT1030-15SA</t>
  </si>
  <si>
    <t>NHT3072-15</t>
  </si>
  <si>
    <t>NANHT3072-15SA</t>
  </si>
  <si>
    <t>DANHT3072-15SA</t>
  </si>
  <si>
    <t>NA2BCL0306-15SA</t>
  </si>
  <si>
    <t>NB2BCL0306-15SA</t>
  </si>
  <si>
    <t>Gayane Karapetyan</t>
  </si>
  <si>
    <t>NHT3064-15</t>
  </si>
  <si>
    <t>Física Ondulatória</t>
  </si>
  <si>
    <t>NANHT3064-15SA</t>
  </si>
  <si>
    <t>DA2BIR0004-15SA</t>
  </si>
  <si>
    <t>DBBIR0004-15SA</t>
  </si>
  <si>
    <t>NHT1070-15</t>
  </si>
  <si>
    <t>Fisiologia Vegetal II</t>
  </si>
  <si>
    <t>DANHT1070-15SA</t>
  </si>
  <si>
    <t>Heloisa França Maltez</t>
  </si>
  <si>
    <t>NHT4001-15</t>
  </si>
  <si>
    <t>Análise Química Instrumental</t>
  </si>
  <si>
    <t>NANHT4001-15SA</t>
  </si>
  <si>
    <t>NHT3089-15</t>
  </si>
  <si>
    <t>Trabalho de Conclusão de Curso em Física</t>
  </si>
  <si>
    <t>NANHT3089-15SA</t>
  </si>
  <si>
    <t>ESTM006-13</t>
  </si>
  <si>
    <t>Materiais Poliméricos</t>
  </si>
  <si>
    <t>NAESTM006-13SA</t>
  </si>
  <si>
    <t>CT3029</t>
  </si>
  <si>
    <t>Estágio de Docência I</t>
  </si>
  <si>
    <t>CT3029D163</t>
  </si>
  <si>
    <t>CT3029M163</t>
  </si>
  <si>
    <t>CT3030</t>
  </si>
  <si>
    <t>Estágio de Docência II</t>
  </si>
  <si>
    <t>CT3030D163</t>
  </si>
  <si>
    <t>NHZ3078-15</t>
  </si>
  <si>
    <t>Equações Diferenciais Parciais Aplicadas</t>
  </si>
  <si>
    <t>DBNHZ3078-15SA</t>
  </si>
  <si>
    <t>Jiri Borecky</t>
  </si>
  <si>
    <t>NA4BCL0308-15SA</t>
  </si>
  <si>
    <t>NA5BCL0308-15SA</t>
  </si>
  <si>
    <t>NA6BCL0308-15SA</t>
  </si>
  <si>
    <t>Juliana Casares Araujo Chaves</t>
  </si>
  <si>
    <t>NB1BCL0308-15SB</t>
  </si>
  <si>
    <t>NB2BCL0308-15SB</t>
  </si>
  <si>
    <t>NHZ3060-15</t>
  </si>
  <si>
    <t>Nascimento e Desenvolvimento da Ciência Moderna</t>
  </si>
  <si>
    <t>DANHZ3060-15SB</t>
  </si>
  <si>
    <t>NHZ3083-15</t>
  </si>
  <si>
    <t>Introdução à Física Estelar</t>
  </si>
  <si>
    <t>DANHZ3083-15SA</t>
  </si>
  <si>
    <t>NHT1062-15</t>
  </si>
  <si>
    <t>Evolução</t>
  </si>
  <si>
    <t>DANHT1062-15SA</t>
  </si>
  <si>
    <t>NHH2041-13</t>
  </si>
  <si>
    <t>História da Filosofia Moderna: perspectivas racionalistas</t>
  </si>
  <si>
    <t>DANHH2041-13SB</t>
  </si>
  <si>
    <t>NANHH2041-13SB</t>
  </si>
  <si>
    <t>NA1BCK0103-15SA</t>
  </si>
  <si>
    <t>NB1BCK0103-15SA</t>
  </si>
  <si>
    <t>ENS-107</t>
  </si>
  <si>
    <t>Ensino e História das Ciências e Matemática</t>
  </si>
  <si>
    <t>ENS107M163</t>
  </si>
  <si>
    <t>NBNHI5011-13SA</t>
  </si>
  <si>
    <t>NHT3037-13</t>
  </si>
  <si>
    <t>Mecânica Geral</t>
  </si>
  <si>
    <t>NANHT3037-13SA</t>
  </si>
  <si>
    <t>NHZ5017-15</t>
  </si>
  <si>
    <t>História e Filosofia das Ciências e o Ensino de Ciências</t>
  </si>
  <si>
    <t>DANHZ5017-15SA</t>
  </si>
  <si>
    <t>NHT1057-15</t>
  </si>
  <si>
    <t>Genética II</t>
  </si>
  <si>
    <t>DANHT1057-15SA</t>
  </si>
  <si>
    <t>Leticie Mendonça Ferreira</t>
  </si>
  <si>
    <t>NHT3028-15</t>
  </si>
  <si>
    <t>Laboratório de Física II</t>
  </si>
  <si>
    <t>DANHT3028-15SA</t>
  </si>
  <si>
    <t>Lorenzo Baravalle</t>
  </si>
  <si>
    <t>BHP0202-15</t>
  </si>
  <si>
    <t>Pensamento Crítico</t>
  </si>
  <si>
    <t>NBBHP0202-15SB</t>
  </si>
  <si>
    <t>NHH2072-13</t>
  </si>
  <si>
    <t>Teoria do conhecimento: a epistemologia contemporânea</t>
  </si>
  <si>
    <t>NANHH2072-13SB</t>
  </si>
  <si>
    <t>Luana Sucupira Pedroza</t>
  </si>
  <si>
    <t>DA1BCJ0204-15SB</t>
  </si>
  <si>
    <t>DA2BCJ0204-15SB</t>
  </si>
  <si>
    <t>DA3BCJ0204-15SB</t>
  </si>
  <si>
    <t>Luca Jean Pitteloud</t>
  </si>
  <si>
    <t>NABHP0202-15SB</t>
  </si>
  <si>
    <t>NHZ2001-11</t>
  </si>
  <si>
    <t>Antropologia Filosófica</t>
  </si>
  <si>
    <t>DANHZ2001-11SB</t>
  </si>
  <si>
    <t>Luiz Francisco Monteiro Leite Ciscato</t>
  </si>
  <si>
    <t>NHT4024-15</t>
  </si>
  <si>
    <t>Mecanismos de Reações Orgânicas</t>
  </si>
  <si>
    <t>DANHT4024-15SA</t>
  </si>
  <si>
    <t>NANHT4024-15SA</t>
  </si>
  <si>
    <t>NHT1060-15</t>
  </si>
  <si>
    <t>Morfofisiologia Humana III</t>
  </si>
  <si>
    <t>NANHT1060-15SA</t>
  </si>
  <si>
    <t>DA2BCS0002-15SA</t>
  </si>
  <si>
    <t>BIS-208</t>
  </si>
  <si>
    <t>Ciência de Animais de Laboratório</t>
  </si>
  <si>
    <t>BIS208M163</t>
  </si>
  <si>
    <t>DANHT1060-15SA</t>
  </si>
  <si>
    <t>NHT1066-15</t>
  </si>
  <si>
    <t>Morfofisiologia animal comparada</t>
  </si>
  <si>
    <t>NANHT1066-15SA</t>
  </si>
  <si>
    <t>DA1BCK0103-15SA</t>
  </si>
  <si>
    <t>NHZ3026-15</t>
  </si>
  <si>
    <t>Introdução à Física Nuclear</t>
  </si>
  <si>
    <t>DANHZ3026-15SA</t>
  </si>
  <si>
    <t>ENS-265</t>
  </si>
  <si>
    <t>Linguagens e Construção do Conhecimento no Ensino de Física</t>
  </si>
  <si>
    <t>ENS265M163</t>
  </si>
  <si>
    <t>DANHT3037-13SA</t>
  </si>
  <si>
    <t>DA3BCS0002-15SA</t>
  </si>
  <si>
    <t>NA2BCS0002-15SA</t>
  </si>
  <si>
    <t>DAESTM006-13SA</t>
  </si>
  <si>
    <t>NANHT1057-15SA</t>
  </si>
  <si>
    <t>ENS-199</t>
  </si>
  <si>
    <t>ENS199M163</t>
  </si>
  <si>
    <t>DA1BCL0308-15SA</t>
  </si>
  <si>
    <t>DB1BCL0308-15SA</t>
  </si>
  <si>
    <t>DA2BCK0103-15SA</t>
  </si>
  <si>
    <t>DB2BCK0103-15SA</t>
  </si>
  <si>
    <t>NHZ5014-15</t>
  </si>
  <si>
    <t>Questões Atuais no Ensino de Ciências</t>
  </si>
  <si>
    <t>DANHZ5014-15SA</t>
  </si>
  <si>
    <t>NANHZ5014-15SA</t>
  </si>
  <si>
    <t>NHH2032-13</t>
  </si>
  <si>
    <t>História da Filosofia Antiga: Aristóteles e o Aristotelismo</t>
  </si>
  <si>
    <t>DANHH2032-13SB</t>
  </si>
  <si>
    <t>NANHH2032-13SB</t>
  </si>
  <si>
    <t>NANHZ1051-13SA</t>
  </si>
  <si>
    <t>BIK0102-15</t>
  </si>
  <si>
    <t>Estrutura da Matéria</t>
  </si>
  <si>
    <t>DABIK0102-15SB</t>
  </si>
  <si>
    <t>NABIK0102-15SB</t>
  </si>
  <si>
    <t>ENS-103</t>
  </si>
  <si>
    <t>Metodologias de Pesquisa em Ensino de Ciências e Matemática</t>
  </si>
  <si>
    <t>ENS103M163</t>
  </si>
  <si>
    <t>NANHT3090-15SA</t>
  </si>
  <si>
    <t>NBNHT5013-15SA</t>
  </si>
  <si>
    <t>NHT4049-15</t>
  </si>
  <si>
    <t>Estrutura da Matéria Avançada</t>
  </si>
  <si>
    <t>NANHT4049-15SA</t>
  </si>
  <si>
    <t>CT3015</t>
  </si>
  <si>
    <t>Nanociência e Nanotecnologia em Química</t>
  </si>
  <si>
    <t>CT3015D163</t>
  </si>
  <si>
    <t>CT3015M163</t>
  </si>
  <si>
    <t>NHT4046-15</t>
  </si>
  <si>
    <t>Trabalho de Conclusão de Curso em Química</t>
  </si>
  <si>
    <t>DANHT4046-15SA</t>
  </si>
  <si>
    <t>NANHT4046-15SA</t>
  </si>
  <si>
    <t>NA3BCK0103-15SA</t>
  </si>
  <si>
    <t>NHZ3019-15</t>
  </si>
  <si>
    <t>Fundamentos da Mecânica dos Fluidos</t>
  </si>
  <si>
    <t>DANHZ3019-15SA</t>
  </si>
  <si>
    <t>DA2BCL0308-15SA</t>
  </si>
  <si>
    <t>DB2BCL0308-15SA</t>
  </si>
  <si>
    <t>CT0001</t>
  </si>
  <si>
    <t>Fundamentos da Pesquisa científica na área química</t>
  </si>
  <si>
    <t>CT0001M163</t>
  </si>
  <si>
    <t>NA1BCS0002-15SA</t>
  </si>
  <si>
    <t>NB1BCS0002-15SA</t>
  </si>
  <si>
    <t>Matteo Raschietti</t>
  </si>
  <si>
    <t>NHH2065-13</t>
  </si>
  <si>
    <t>Problemas Metafísicos: Perspectivas Modernas</t>
  </si>
  <si>
    <t>DANHH2065-13SB</t>
  </si>
  <si>
    <t>NANHH2065-13SB</t>
  </si>
  <si>
    <t>DB7BCJ0204-15SA</t>
  </si>
  <si>
    <t>DB8BCJ0204-15SA</t>
  </si>
  <si>
    <t>NANHT3028-15SA</t>
  </si>
  <si>
    <t>ENS-260</t>
  </si>
  <si>
    <t>Educação não formal e divulgação científica</t>
  </si>
  <si>
    <t>ENS260M163</t>
  </si>
  <si>
    <t>DA3BCL0306-15SA</t>
  </si>
  <si>
    <t>DS1BCL0306-15SB</t>
  </si>
  <si>
    <t>ENS-100</t>
  </si>
  <si>
    <t>Seminários I</t>
  </si>
  <si>
    <t>ENS100M163</t>
  </si>
  <si>
    <t>BIL0304-15</t>
  </si>
  <si>
    <t>Evolução e Diversificação da Vida na Terra</t>
  </si>
  <si>
    <t>DABIL0304-15SA</t>
  </si>
  <si>
    <t>NANHT1049-15SA</t>
  </si>
  <si>
    <t>DA3BCL0308-15SA</t>
  </si>
  <si>
    <t>DB3BCL0308-15SA</t>
  </si>
  <si>
    <t>NANHT5013-15SA</t>
  </si>
  <si>
    <t>FIL-004</t>
  </si>
  <si>
    <t>Tópicos avançados de Filosofia Moderna</t>
  </si>
  <si>
    <t>FIL004M163</t>
  </si>
  <si>
    <t>NA2BCK0103-15SA</t>
  </si>
  <si>
    <t>NB2BCK0103-15SA</t>
  </si>
  <si>
    <t>DANHT4001-15SA</t>
  </si>
  <si>
    <t>NHT1084-15</t>
  </si>
  <si>
    <t>Práticas de Ensino de Biologia II</t>
  </si>
  <si>
    <t>DANHT1084-15SA</t>
  </si>
  <si>
    <t>NANHT1084-15SA</t>
  </si>
  <si>
    <t>Pedro Alves Da Silva Autreto</t>
  </si>
  <si>
    <t>NHT3036-15</t>
  </si>
  <si>
    <t>Mecânica Estatística</t>
  </si>
  <si>
    <t>DANHT3036-15SA</t>
  </si>
  <si>
    <t>NMA-209</t>
  </si>
  <si>
    <t>Métodos Computacionais em Materiais e Nanoestruturas</t>
  </si>
  <si>
    <t>NMA209D163</t>
  </si>
  <si>
    <t>NMA209M163</t>
  </si>
  <si>
    <t>DA4BCJ0205-15SA</t>
  </si>
  <si>
    <t>DA5BCJ0205-15SA</t>
  </si>
  <si>
    <t>NA4BCJ0205-15SA</t>
  </si>
  <si>
    <t>NA5BCJ0205-15SA</t>
  </si>
  <si>
    <t>NANHT1053-15SA</t>
  </si>
  <si>
    <t>DABHP0202-15SB</t>
  </si>
  <si>
    <t>DBBHP0202-15SB</t>
  </si>
  <si>
    <t>DANHH2072-13SB</t>
  </si>
  <si>
    <t>DB1BCS0002-15SA</t>
  </si>
  <si>
    <t>BIS-003</t>
  </si>
  <si>
    <t>Metodologia e Expressão Científica</t>
  </si>
  <si>
    <t>BIS003D163</t>
  </si>
  <si>
    <t>BIS003M163</t>
  </si>
  <si>
    <t>NANHT3012-15SA</t>
  </si>
  <si>
    <t>NHZ3082-15</t>
  </si>
  <si>
    <t>Cristalografia e difração de raios X</t>
  </si>
  <si>
    <t>DANHZ3082-15SA</t>
  </si>
  <si>
    <t>DA1BIR0004-15SA</t>
  </si>
  <si>
    <t>DABIK0102-15SA</t>
  </si>
  <si>
    <t>NABIK0102-15SA</t>
  </si>
  <si>
    <t>Rafael Cava Mori</t>
  </si>
  <si>
    <t>DANHI5011-13SA</t>
  </si>
  <si>
    <t>NANHI5011-13SA</t>
  </si>
  <si>
    <t>NHT4071-15</t>
  </si>
  <si>
    <t>Práticas de Ensino de Química II</t>
  </si>
  <si>
    <t>DANHT4071-15SA</t>
  </si>
  <si>
    <t>NANHT4071-15SA</t>
  </si>
  <si>
    <t>NA1BCL0306-15SA</t>
  </si>
  <si>
    <t>NB1BCL0306-15SA</t>
  </si>
  <si>
    <t>DA1BCS0002-15SA</t>
  </si>
  <si>
    <t>NHT4072-15</t>
  </si>
  <si>
    <t>Avaliação no Ensino de Química</t>
  </si>
  <si>
    <t>DANHT4072-15SA</t>
  </si>
  <si>
    <t>NANHT4072-15SA</t>
  </si>
  <si>
    <t>NHZ4042-09</t>
  </si>
  <si>
    <t>Seminários em Química I</t>
  </si>
  <si>
    <t>DANHZ4042-09SA</t>
  </si>
  <si>
    <t>Silvio Ricardo Gomes Carneiro</t>
  </si>
  <si>
    <t>NHH2062-13</t>
  </si>
  <si>
    <t>Prática de Ensino de Filosofia IV</t>
  </si>
  <si>
    <t>DANHH2062-13SB</t>
  </si>
  <si>
    <t>NANHH2062-13SB</t>
  </si>
  <si>
    <t>NHZ2018-11</t>
  </si>
  <si>
    <t>Filosofia da Educação: perspectivas contemporâneas</t>
  </si>
  <si>
    <t>NANHZ2018-11SB</t>
  </si>
  <si>
    <t>NHZ2053-11</t>
  </si>
  <si>
    <t>Pensamento Marxista e seus Desdobramentos Contemporâneos</t>
  </si>
  <si>
    <t>NANHZ2053-11SB</t>
  </si>
  <si>
    <t>NA1BCJ0204-15SA</t>
  </si>
  <si>
    <t>NA2BCJ0204-15SA</t>
  </si>
  <si>
    <t>Tiago Fernandes Carrijo</t>
  </si>
  <si>
    <t>NABIL0304-15SA</t>
  </si>
  <si>
    <t>NABCK0103-15SB</t>
  </si>
  <si>
    <t>NBBCK0103-15SB</t>
  </si>
  <si>
    <t>DABCL0306-15SB</t>
  </si>
  <si>
    <t>DBBCL0306-15SB</t>
  </si>
  <si>
    <t>NHH2016-13</t>
  </si>
  <si>
    <t>Filosofia da Ciência: o debate Popper-Kuhn e seus desdobrame</t>
  </si>
  <si>
    <t>DANHH2016-13SB</t>
  </si>
  <si>
    <t>NANHH2016-13SB</t>
  </si>
  <si>
    <t>NB7BCJ0204-15SA</t>
  </si>
  <si>
    <t>NB8BCJ0204-15SA</t>
  </si>
  <si>
    <t>NHZ3020-15</t>
  </si>
  <si>
    <t>Fundamentos da Relatividade Geral</t>
  </si>
  <si>
    <t>NANHZ3020-15SA</t>
  </si>
  <si>
    <t>DB2BCS0002-15SA</t>
  </si>
  <si>
    <t>NA3BCS0002-15SA</t>
  </si>
  <si>
    <t>NB2BCS0002-15SA</t>
  </si>
  <si>
    <t>NMA-103</t>
  </si>
  <si>
    <t>Seminários em Nanociências e Materiais Avançados</t>
  </si>
  <si>
    <t>NMA103D163</t>
  </si>
  <si>
    <t>NMA103M163</t>
  </si>
  <si>
    <t>NABIR0004-15SA</t>
  </si>
  <si>
    <t>NBBIR0004-15SA</t>
  </si>
  <si>
    <t>NMA-206</t>
  </si>
  <si>
    <t>Física da Matéria Condensada II</t>
  </si>
  <si>
    <t>NMA206D163</t>
  </si>
  <si>
    <t>NMA206M163</t>
  </si>
  <si>
    <t>Adriano Antonio Natale</t>
  </si>
  <si>
    <t>FIS-302</t>
  </si>
  <si>
    <t>Física de Partículas Elementares II</t>
  </si>
  <si>
    <t>FIS302D163</t>
  </si>
  <si>
    <t>DA3BCK0103-15SA</t>
  </si>
  <si>
    <t>DB1BCK0103-15SA</t>
  </si>
  <si>
    <t>FIS-801</t>
  </si>
  <si>
    <t>Estágio Docente Supervisionado I</t>
  </si>
  <si>
    <t>FIS801D163</t>
  </si>
  <si>
    <t>FIS801M163</t>
  </si>
  <si>
    <t>FIS-802</t>
  </si>
  <si>
    <t>Estágio Docente Supervisionado II</t>
  </si>
  <si>
    <t>FIS802D163</t>
  </si>
  <si>
    <t>NHT3065-15</t>
  </si>
  <si>
    <t>Laboratório de Física III</t>
  </si>
  <si>
    <t>NANHT3065-15SA</t>
  </si>
  <si>
    <t>Waldir Mantovani</t>
  </si>
  <si>
    <t>NHT3070-15</t>
  </si>
  <si>
    <t>Eletromagnetismo I</t>
  </si>
  <si>
    <t>DANHT3070-15SA</t>
  </si>
  <si>
    <t>NANHT3070-15SA</t>
  </si>
  <si>
    <t>NHI5002-13</t>
  </si>
  <si>
    <t>Didática</t>
  </si>
  <si>
    <t>DANHI5002-13SB</t>
  </si>
  <si>
    <t>NANHI5002-13SB</t>
  </si>
  <si>
    <t>BCK0104-15</t>
  </si>
  <si>
    <t>Interações Atômicas e Moleculares</t>
  </si>
  <si>
    <t>NBBCK0104-15SA</t>
  </si>
  <si>
    <t>NHT4007-15</t>
  </si>
  <si>
    <t>Espectroscopia</t>
  </si>
  <si>
    <t>DANHT4007-15SA</t>
  </si>
  <si>
    <t>BCL0307-15</t>
  </si>
  <si>
    <t>Transformações Químicas</t>
  </si>
  <si>
    <t>DA1BCL0307-15SB</t>
  </si>
  <si>
    <t>DA2BCL0307-15SB</t>
  </si>
  <si>
    <t>DA3BCL0307-15SB</t>
  </si>
  <si>
    <t>NA1BCL0307-15SB</t>
  </si>
  <si>
    <t>NA2BCL0307-15SB</t>
  </si>
  <si>
    <t>CT0003</t>
  </si>
  <si>
    <t>Seminários Gerais II</t>
  </si>
  <si>
    <t>CT0003D162</t>
  </si>
  <si>
    <t>CT0003M162</t>
  </si>
  <si>
    <t>NHT4033-15</t>
  </si>
  <si>
    <t>Práticas em Química Verde</t>
  </si>
  <si>
    <t>DA1NHT4033-15SA</t>
  </si>
  <si>
    <t>FIS801M162</t>
  </si>
  <si>
    <t>FIS802D162</t>
  </si>
  <si>
    <t>NHT3066-15</t>
  </si>
  <si>
    <t>Variáveis complexas e aplicações</t>
  </si>
  <si>
    <t>NANHT3066-15SA</t>
  </si>
  <si>
    <t>BCS0001-15</t>
  </si>
  <si>
    <t>Base Experimental das Ciências Naturais</t>
  </si>
  <si>
    <t>NC5BCS0001-15SA</t>
  </si>
  <si>
    <t>NHT1013-15</t>
  </si>
  <si>
    <t>Bioquímica Funcional</t>
  </si>
  <si>
    <t>NANHT1013-15SA</t>
  </si>
  <si>
    <t>MCZC011-15</t>
  </si>
  <si>
    <t>Tomada de Decisões e Neuroeconomia</t>
  </si>
  <si>
    <t>NAMCZC011-15SB</t>
  </si>
  <si>
    <t>NHH2019-13</t>
  </si>
  <si>
    <t>Filosofia da Linguagem</t>
  </si>
  <si>
    <t>DANHH2019-13SB</t>
  </si>
  <si>
    <t>DB2BIL0304-15SA</t>
  </si>
  <si>
    <t>NB1BIL0304-15SA</t>
  </si>
  <si>
    <t>BCJ0203-15</t>
  </si>
  <si>
    <t>Fenômenos Eletromagnéticos</t>
  </si>
  <si>
    <t>NB1BCJ0203-15SA</t>
  </si>
  <si>
    <t>NB2BCJ0203-15SA</t>
  </si>
  <si>
    <t>NB3BCJ0203-15SA</t>
  </si>
  <si>
    <t>NS1BCJ0203-15SA</t>
  </si>
  <si>
    <t>NS2BCJ0203-15SA</t>
  </si>
  <si>
    <t>NS3BCJ0203-15SA</t>
  </si>
  <si>
    <t>NHT4053-15</t>
  </si>
  <si>
    <t>Química dos Elementos</t>
  </si>
  <si>
    <t>DANHT4053-15SA</t>
  </si>
  <si>
    <t>NANHT4053-15SA</t>
  </si>
  <si>
    <t>NANHZ4042-09SA</t>
  </si>
  <si>
    <t>DB1BCJ0203-15SA</t>
  </si>
  <si>
    <t>DB2BCJ0203-15SA</t>
  </si>
  <si>
    <t>DS6BCJ0203-15SA</t>
  </si>
  <si>
    <t>NHT3027-15</t>
  </si>
  <si>
    <t>Laboratório de Física I</t>
  </si>
  <si>
    <t>NANHT3027-15SA</t>
  </si>
  <si>
    <t>NA3BIL0304-15SA</t>
  </si>
  <si>
    <t>NHT1035-13</t>
  </si>
  <si>
    <t>DANHT1035-13SA</t>
  </si>
  <si>
    <t>DA1BIL0304-15SB</t>
  </si>
  <si>
    <t>DA1BCL0307-15SA</t>
  </si>
  <si>
    <t>DA2BCL0307-15SA</t>
  </si>
  <si>
    <t>DA3BCL0307-15SA</t>
  </si>
  <si>
    <t>NA3BCL0307-15SA</t>
  </si>
  <si>
    <t>DB1BIL0304-15SA</t>
  </si>
  <si>
    <t>NHT4005-15</t>
  </si>
  <si>
    <t>Eletroanalítica e Técnicas de Separação</t>
  </si>
  <si>
    <t>DANHT4005-15SA</t>
  </si>
  <si>
    <t>NANHT4005-15SA</t>
  </si>
  <si>
    <t>BHP0201-15</t>
  </si>
  <si>
    <t>Temas e Problemas em Filosofia</t>
  </si>
  <si>
    <t>DDBHP0201-15SB</t>
  </si>
  <si>
    <t>DABIR0004-15SB</t>
  </si>
  <si>
    <t>Anastasia Guidi Itokazu</t>
  </si>
  <si>
    <t>DBBIR0004-15SB</t>
  </si>
  <si>
    <t>DCBIR0004-15SB</t>
  </si>
  <si>
    <t>DB3BCJ0203-15SA</t>
  </si>
  <si>
    <t>NHZ3088-15</t>
  </si>
  <si>
    <t>Consolidação de Conceitos e Métodos de Fenômenos Eletromagné</t>
  </si>
  <si>
    <t>NANHZ3088-15SA</t>
  </si>
  <si>
    <t>NHZ3008-15</t>
  </si>
  <si>
    <t>Evolução da Física</t>
  </si>
  <si>
    <t>DANHZ3008-15SA</t>
  </si>
  <si>
    <t>NHH2029-13</t>
  </si>
  <si>
    <t>Filosofia Política: perspectivas contemporâneas</t>
  </si>
  <si>
    <t>DANHH2029-13SB</t>
  </si>
  <si>
    <t>NANHH2029-13SB</t>
  </si>
  <si>
    <t>DA2BCS0001-15SA</t>
  </si>
  <si>
    <t>NA2BCS0001-15SA</t>
  </si>
  <si>
    <t>NHT4057-15</t>
  </si>
  <si>
    <t>Termodinâmica Química</t>
  </si>
  <si>
    <t>NANHT4057-15SA</t>
  </si>
  <si>
    <t>DA2BCS0001-15SB</t>
  </si>
  <si>
    <t>DB1BCS0001-15SA</t>
  </si>
  <si>
    <t>DC2BCS0001-15SB</t>
  </si>
  <si>
    <t>NA7BCS0001-15SA</t>
  </si>
  <si>
    <t>DA3BIL0304-15SA</t>
  </si>
  <si>
    <t>DB3BIL0304-15SA</t>
  </si>
  <si>
    <t>NHZ1015-13</t>
  </si>
  <si>
    <t>Citogenética Básica</t>
  </si>
  <si>
    <t>DANHZ1015-13SA</t>
  </si>
  <si>
    <t>NANHZ1015-13SA</t>
  </si>
  <si>
    <t>EVD005D162</t>
  </si>
  <si>
    <t>NABHP0201-15SB</t>
  </si>
  <si>
    <t>NBBHP0201-15SB</t>
  </si>
  <si>
    <t>DA1BCS0001-15SB</t>
  </si>
  <si>
    <t>NA1BCS0001-15SB</t>
  </si>
  <si>
    <t>NC1BCS0001-15SB</t>
  </si>
  <si>
    <t>BIS-101</t>
  </si>
  <si>
    <t>Tópicos Avançados em Estrutura e Função</t>
  </si>
  <si>
    <t>BIS101D162</t>
  </si>
  <si>
    <t>BIS101M162</t>
  </si>
  <si>
    <t>ESZX035-13</t>
  </si>
  <si>
    <t>Tecnologia de Produção de Etanol</t>
  </si>
  <si>
    <t>DAESZX035-13SA</t>
  </si>
  <si>
    <t>NAESZX035-13SA</t>
  </si>
  <si>
    <t>NCBIL0304-15SB</t>
  </si>
  <si>
    <t>NHT1059-15</t>
  </si>
  <si>
    <t>Morfofisiologia Humana II</t>
  </si>
  <si>
    <t>DANHT1059-15SA</t>
  </si>
  <si>
    <t>NHH2026-13</t>
  </si>
  <si>
    <t>Filosofia no Brasil e na América Latina</t>
  </si>
  <si>
    <t>NANHH2026-13SB</t>
  </si>
  <si>
    <t>BIS-002</t>
  </si>
  <si>
    <t>Fronteiras Interdisciplinares em Biossistemas</t>
  </si>
  <si>
    <t>BIS002D162</t>
  </si>
  <si>
    <t>BIS002M162</t>
  </si>
  <si>
    <t>NHT1069-15</t>
  </si>
  <si>
    <t>Fisiologia Vegetal I</t>
  </si>
  <si>
    <t>NANHT1069-15SA</t>
  </si>
  <si>
    <t>DA6BCJ0203-15SB</t>
  </si>
  <si>
    <t>DB3BCJ0203-15SB</t>
  </si>
  <si>
    <t>DS2BCJ0203-15SB</t>
  </si>
  <si>
    <t>NA3BCJ0203-15SB</t>
  </si>
  <si>
    <t>NHZ3011-15</t>
  </si>
  <si>
    <t>Física de Semicondutores</t>
  </si>
  <si>
    <t>DANHZ3011-15SA</t>
  </si>
  <si>
    <t>NABCK0104-15SB</t>
  </si>
  <si>
    <t>DA4BCJ0203-15SA</t>
  </si>
  <si>
    <t>DA5BCJ0203-15SA</t>
  </si>
  <si>
    <t>DA6BCJ0203-15SA</t>
  </si>
  <si>
    <t>NA1BCJ0203-15SA</t>
  </si>
  <si>
    <t>NA2BCJ0203-15SA</t>
  </si>
  <si>
    <t>NA3BCJ0203-15SA</t>
  </si>
  <si>
    <t>NA7BCJ0203-15SA</t>
  </si>
  <si>
    <t>NA8BCJ0203-15SA</t>
  </si>
  <si>
    <t>DB4BCJ0203-15SA</t>
  </si>
  <si>
    <t>DB5BCJ0203-15SA</t>
  </si>
  <si>
    <t>DB6BCJ0203-15SA</t>
  </si>
  <si>
    <t>DS1BCJ0203-15SA</t>
  </si>
  <si>
    <t>DS2BCJ0203-15SA</t>
  </si>
  <si>
    <t>DS3BCJ0203-15SA</t>
  </si>
  <si>
    <t>NHT3059-13</t>
  </si>
  <si>
    <t>DANHT3059-13SA</t>
  </si>
  <si>
    <t>NHZ3077-15</t>
  </si>
  <si>
    <t>DANHZ3077-15SA</t>
  </si>
  <si>
    <t>CT3035</t>
  </si>
  <si>
    <t>Química Integrada II</t>
  </si>
  <si>
    <t>CT3035D162</t>
  </si>
  <si>
    <t>CT3035M162</t>
  </si>
  <si>
    <t>DA2BIL0304-15SB</t>
  </si>
  <si>
    <t>DCBIL0304-15SB</t>
  </si>
  <si>
    <t>NA1BIL0304-15SB</t>
  </si>
  <si>
    <t>DABCK0104-15SA</t>
  </si>
  <si>
    <t>DANHT3066-15SA</t>
  </si>
  <si>
    <t>DA2BIK0102-15SB</t>
  </si>
  <si>
    <t>NA2BIK0102-15SB</t>
  </si>
  <si>
    <t>DB1BCJ0203-15SB</t>
  </si>
  <si>
    <t>DB2BCJ0203-15SB</t>
  </si>
  <si>
    <t>DS1BCJ0203-15SB</t>
  </si>
  <si>
    <t>NB4BCJ0203-15SA</t>
  </si>
  <si>
    <t>NB5BCJ0203-15SA</t>
  </si>
  <si>
    <t>NB6BCJ0203-15SA</t>
  </si>
  <si>
    <t>BTC106D162</t>
  </si>
  <si>
    <t>BTC106M162</t>
  </si>
  <si>
    <t>BTC107D162</t>
  </si>
  <si>
    <t>NHT4048-15</t>
  </si>
  <si>
    <t>Físico-Química Experimental</t>
  </si>
  <si>
    <t>NANHT4048-15SA</t>
  </si>
  <si>
    <t>DABHP0201-15SB</t>
  </si>
  <si>
    <t>FIL-005</t>
  </si>
  <si>
    <t>Tópicos avançados de Filosofia Contemporânea</t>
  </si>
  <si>
    <t>FIL005M162</t>
  </si>
  <si>
    <t>NHT3069-15</t>
  </si>
  <si>
    <t>Mecânica Clássica II</t>
  </si>
  <si>
    <t>DANHT3069-15SA</t>
  </si>
  <si>
    <t>NA2BIL0304-15SB</t>
  </si>
  <si>
    <t>NBBIL0304-15SB</t>
  </si>
  <si>
    <t>FIL-002</t>
  </si>
  <si>
    <t>Seminários de Pesquisa</t>
  </si>
  <si>
    <t>FIL002M162</t>
  </si>
  <si>
    <t>NHH2010-13</t>
  </si>
  <si>
    <t>Ética: perspectivas contemporâneas</t>
  </si>
  <si>
    <t>NANHH2010-13SB</t>
  </si>
  <si>
    <t>NB7BCJ0203-15SA</t>
  </si>
  <si>
    <t>NB8BCJ0203-15SA</t>
  </si>
  <si>
    <t>FIS-110</t>
  </si>
  <si>
    <t>Eletrodinâmica Clássica II</t>
  </si>
  <si>
    <t>FIS110D162</t>
  </si>
  <si>
    <t>FIS110M162</t>
  </si>
  <si>
    <t>DC1BCS0001-15SB</t>
  </si>
  <si>
    <t>NB1BCS0001-15SB</t>
  </si>
  <si>
    <t>Fanny Nascimento Costa</t>
  </si>
  <si>
    <t>DS4BCJ0203-15SA</t>
  </si>
  <si>
    <t>DS8BCJ0203-15SA</t>
  </si>
  <si>
    <t>DA3BCS0001-15SB</t>
  </si>
  <si>
    <t>DB3BCS0001-15SB</t>
  </si>
  <si>
    <t>BTC-103</t>
  </si>
  <si>
    <t>Seminários Integrados do PPG-BTC</t>
  </si>
  <si>
    <t>BTC103M162</t>
  </si>
  <si>
    <t>BTC-104</t>
  </si>
  <si>
    <t>Seminários Integrados do PPG-BTC II</t>
  </si>
  <si>
    <t>BTC104D162</t>
  </si>
  <si>
    <t>BTC104M162</t>
  </si>
  <si>
    <t>Fernanda Franzolin</t>
  </si>
  <si>
    <t>ENS-185</t>
  </si>
  <si>
    <t>Currículo e Educação</t>
  </si>
  <si>
    <t>ENS185M162</t>
  </si>
  <si>
    <t>NA3BIK0102-15SA</t>
  </si>
  <si>
    <t>NB3BIK0102-15SA</t>
  </si>
  <si>
    <t>NHZ3043-15</t>
  </si>
  <si>
    <t>Noções de Astronomia e Cosmologia</t>
  </si>
  <si>
    <t>NANHZ3043-15SA</t>
  </si>
  <si>
    <t>DA2BIL0304-15SA</t>
  </si>
  <si>
    <t>NB3BIL0304-15SA</t>
  </si>
  <si>
    <t>EVD-003</t>
  </si>
  <si>
    <t>Sistemática filogenética</t>
  </si>
  <si>
    <t>EVD003D162</t>
  </si>
  <si>
    <t>EVD003M162</t>
  </si>
  <si>
    <t>NA1BIK0102-15SA</t>
  </si>
  <si>
    <t>NB1BIK0102-15SA</t>
  </si>
  <si>
    <t>EVD-102</t>
  </si>
  <si>
    <t>Análise de dados ecológicos</t>
  </si>
  <si>
    <t>EVD102D162</t>
  </si>
  <si>
    <t>EVD102M162</t>
  </si>
  <si>
    <t>NHI5002-15</t>
  </si>
  <si>
    <t>NANHI5002-15SA</t>
  </si>
  <si>
    <t>NHT5004-15</t>
  </si>
  <si>
    <t>Educação Científica, Sociedade e Cultura</t>
  </si>
  <si>
    <t>DANHT5004-15SA</t>
  </si>
  <si>
    <t>NHZ2044-11</t>
  </si>
  <si>
    <t>História das Ciências no Brasil</t>
  </si>
  <si>
    <t>DANHZ2044-11SB</t>
  </si>
  <si>
    <t>DA1BCS0001-15SA</t>
  </si>
  <si>
    <t>DB2BCS0001-15SA</t>
  </si>
  <si>
    <t>NB1BCS0001-15SA</t>
  </si>
  <si>
    <t>NA2BCL0307-15SA</t>
  </si>
  <si>
    <t>DA3BCS0001-15SA</t>
  </si>
  <si>
    <t>BTC-102</t>
  </si>
  <si>
    <t>Métodos Avançados em Biotecnociência</t>
  </si>
  <si>
    <t>BTC102D162</t>
  </si>
  <si>
    <t>BTC102aM162</t>
  </si>
  <si>
    <t>NANHT4007-15SA</t>
  </si>
  <si>
    <t>NMA-218</t>
  </si>
  <si>
    <t>Fundamentos de Biologia Celular</t>
  </si>
  <si>
    <t>NMA218D162</t>
  </si>
  <si>
    <t>NMA218M162</t>
  </si>
  <si>
    <t>DANHT4048-15SA</t>
  </si>
  <si>
    <t>DA3BIK0102-15SA</t>
  </si>
  <si>
    <t>DB3BIK0102-15SA</t>
  </si>
  <si>
    <t>NA1BIK0102-15SB</t>
  </si>
  <si>
    <t>NBBIK0102-15SB</t>
  </si>
  <si>
    <t>DA3BCJ0203-15SA</t>
  </si>
  <si>
    <t>NHZ3042-15</t>
  </si>
  <si>
    <t>Microscopia Eletrônica</t>
  </si>
  <si>
    <t>DANHZ3031-15SA</t>
  </si>
  <si>
    <t>DA4BCJ0203-15SB</t>
  </si>
  <si>
    <t>DA5BCJ0203-15SB</t>
  </si>
  <si>
    <t>DCNHZ3088-15SA</t>
  </si>
  <si>
    <t>DA6BCS0001-15SA</t>
  </si>
  <si>
    <t>NB6BCS0001-15SA</t>
  </si>
  <si>
    <t>NA2BIL0304-15SA</t>
  </si>
  <si>
    <t>DA1BIL0304-15SA</t>
  </si>
  <si>
    <t>NBNHI5002-15SA</t>
  </si>
  <si>
    <t>DC1BCS0001-15SA</t>
  </si>
  <si>
    <t>NA1BCS0001-15SA</t>
  </si>
  <si>
    <t>NC1BCS0001-15SA</t>
  </si>
  <si>
    <t>NHH2047-13</t>
  </si>
  <si>
    <t>Historiografia e História das Ciências</t>
  </si>
  <si>
    <t>DANHH2047-13SB</t>
  </si>
  <si>
    <t>NANHH2047-13SB</t>
  </si>
  <si>
    <t>DS5BCJ0203-15SA</t>
  </si>
  <si>
    <t>NS7BCJ0203-15SA</t>
  </si>
  <si>
    <t>NS8BCJ0203-15SA</t>
  </si>
  <si>
    <t>DANHZ3043-15SA</t>
  </si>
  <si>
    <t>NA1BIL0304-15SA</t>
  </si>
  <si>
    <t>NHH2040-13</t>
  </si>
  <si>
    <t>História da Filosofia Moderna: o Iluminismo e seus desdobram</t>
  </si>
  <si>
    <t>DANHH2040-13SB</t>
  </si>
  <si>
    <t>NANHH2040-13SB</t>
  </si>
  <si>
    <t>BIS-004</t>
  </si>
  <si>
    <t>Estágio em Docência</t>
  </si>
  <si>
    <t>BIS004M162</t>
  </si>
  <si>
    <t>BIS-011</t>
  </si>
  <si>
    <t>BIS011D162</t>
  </si>
  <si>
    <t>BIS-012</t>
  </si>
  <si>
    <t>BIS012D162</t>
  </si>
  <si>
    <t>NHZ1009-13</t>
  </si>
  <si>
    <t>NANHZ1009-13SA</t>
  </si>
  <si>
    <t>DANHT3027-15SA</t>
  </si>
  <si>
    <t>NA1BCJ0203-15SB</t>
  </si>
  <si>
    <t>NA2BCJ0203-15SB</t>
  </si>
  <si>
    <t>DANHZ1009-13SA</t>
  </si>
  <si>
    <t>NHT3013-15</t>
  </si>
  <si>
    <t>Física Térmica</t>
  </si>
  <si>
    <t>NANHT3013-15SA</t>
  </si>
  <si>
    <t>ENS103M162</t>
  </si>
  <si>
    <t>ENS199M162</t>
  </si>
  <si>
    <t>ENS-225</t>
  </si>
  <si>
    <t>Práticas em História das Ciências e da Matemática</t>
  </si>
  <si>
    <t>ENS225aM162</t>
  </si>
  <si>
    <t>EVD-001</t>
  </si>
  <si>
    <t>Biodiversidade: de organismos a ecossistemas</t>
  </si>
  <si>
    <t>EVD001D162</t>
  </si>
  <si>
    <t>EVD001M162</t>
  </si>
  <si>
    <t>NHT1073-15</t>
  </si>
  <si>
    <t>Ecologia vegetal</t>
  </si>
  <si>
    <t>DANHT1073-15SA</t>
  </si>
  <si>
    <t>NANHT1073-15SA</t>
  </si>
  <si>
    <t>NHZ4068-15</t>
  </si>
  <si>
    <t>Fermentação Industrial</t>
  </si>
  <si>
    <t>NANHZ4068-15SA</t>
  </si>
  <si>
    <t>DA7BCJ0203-15SA</t>
  </si>
  <si>
    <t>DA8BCJ0203-15SA</t>
  </si>
  <si>
    <t>NA6BCJ0203-15SA</t>
  </si>
  <si>
    <t>NANHT3069-15SA</t>
  </si>
  <si>
    <t>NHT3095-15</t>
  </si>
  <si>
    <t>Práticas de Ensino de Física I</t>
  </si>
  <si>
    <t>DANHT3089-15SA</t>
  </si>
  <si>
    <t>NANHT5004-15SA</t>
  </si>
  <si>
    <t>NABCS0002-15SB</t>
  </si>
  <si>
    <t>NANHT1059-15SA</t>
  </si>
  <si>
    <t>ENS-104</t>
  </si>
  <si>
    <t>Formação de professores de Ciências e Matemática: Tendências</t>
  </si>
  <si>
    <t>ENS104M162</t>
  </si>
  <si>
    <t>DANHI5002-15SA</t>
  </si>
  <si>
    <t>NHZ2066-11</t>
  </si>
  <si>
    <t>Temas da Filosofia Antiga</t>
  </si>
  <si>
    <t>DANHZ2066-11SB</t>
  </si>
  <si>
    <t>DB1BCS0001-15SB</t>
  </si>
  <si>
    <t>NA5BCS0001-15SA</t>
  </si>
  <si>
    <t>NB2BCS0001-15SA</t>
  </si>
  <si>
    <t>NA2BIK0102-15SA</t>
  </si>
  <si>
    <t>NB2BIK0102-15SA</t>
  </si>
  <si>
    <t>NHH2061-13</t>
  </si>
  <si>
    <t>Prática de Ensino de Filosofia III</t>
  </si>
  <si>
    <t>DANHH2061-13SB</t>
  </si>
  <si>
    <t>DB5BCS0001-15SA</t>
  </si>
  <si>
    <t>NB3BCS0001-15SA</t>
  </si>
  <si>
    <t>NMA-502</t>
  </si>
  <si>
    <t>Estágio Docência</t>
  </si>
  <si>
    <t>NMA502M162</t>
  </si>
  <si>
    <t>NMA-503</t>
  </si>
  <si>
    <t>Estágio Docência II</t>
  </si>
  <si>
    <t>NMA503D162</t>
  </si>
  <si>
    <t>DANHT4049-15SA</t>
  </si>
  <si>
    <t>DA5BCS0001-15SA</t>
  </si>
  <si>
    <t>NA3BCS0001-15SA</t>
  </si>
  <si>
    <t>DANHT4057-15SA</t>
  </si>
  <si>
    <t>NHT1083-15</t>
  </si>
  <si>
    <t>Práticas de Ensino de Biologia I</t>
  </si>
  <si>
    <t>DANHT1083-15SA</t>
  </si>
  <si>
    <t>NHH2008-13</t>
  </si>
  <si>
    <t>Estética: Perspectivas Contemporâneas</t>
  </si>
  <si>
    <t>DANHH2008-13SB</t>
  </si>
  <si>
    <t>NANHH2008-13SB</t>
  </si>
  <si>
    <t>NANHT1083-15SA</t>
  </si>
  <si>
    <t>NHT1087-15</t>
  </si>
  <si>
    <t>Biologia Vegetal</t>
  </si>
  <si>
    <t>NANHT1087-15SA</t>
  </si>
  <si>
    <t>NA3BCS0001-15SB</t>
  </si>
  <si>
    <t>NB3BCS0001-15SB</t>
  </si>
  <si>
    <t>EVD-104</t>
  </si>
  <si>
    <t>Biologia comparada e filogenia de Metazoa</t>
  </si>
  <si>
    <t>EVD104M162</t>
  </si>
  <si>
    <t>NHT1063-15</t>
  </si>
  <si>
    <t>Zoologia de Invertebrados I</t>
  </si>
  <si>
    <t>DANHT1063-15SA</t>
  </si>
  <si>
    <t>NHH2023-13</t>
  </si>
  <si>
    <t>Filosofia do Ensino de Filosofia</t>
  </si>
  <si>
    <t>NANHH2023-13SB</t>
  </si>
  <si>
    <t>NCBIR0004-15SB</t>
  </si>
  <si>
    <t>DB7BCJ0203-15SA</t>
  </si>
  <si>
    <t>DB8BCJ0203-15SA</t>
  </si>
  <si>
    <t>DS7BCJ0203-15SA</t>
  </si>
  <si>
    <t>NS4BCJ0203-15SA</t>
  </si>
  <si>
    <t>DABCK0104-15SB</t>
  </si>
  <si>
    <t>NHT3054-15</t>
  </si>
  <si>
    <t>Teoria da Relatividade</t>
  </si>
  <si>
    <t>NANHT3054-15SA</t>
  </si>
  <si>
    <t>DA2BIK0102-15SA</t>
  </si>
  <si>
    <t>DB2BIK0102-15SA</t>
  </si>
  <si>
    <t>Paula Priscila Braga</t>
  </si>
  <si>
    <t>DANHH2026-13SB</t>
  </si>
  <si>
    <t>NHZ2067-11</t>
  </si>
  <si>
    <t>Temas da Filosofia Contemporânea</t>
  </si>
  <si>
    <t>NANHZ2067-11SB</t>
  </si>
  <si>
    <t>DA1BIK0102-15SB</t>
  </si>
  <si>
    <t>DBBIK0102-15SB</t>
  </si>
  <si>
    <t>DA1BCJ0203-15SA</t>
  </si>
  <si>
    <t>DA2BCJ0203-15SA</t>
  </si>
  <si>
    <t>NS6BCJ0203-15SA</t>
  </si>
  <si>
    <t>NA1BCL0307-15SA</t>
  </si>
  <si>
    <t>NB1BCJ0203-15SB</t>
  </si>
  <si>
    <t>NB2BCJ0203-15SB</t>
  </si>
  <si>
    <t>NB3BCJ0203-15SB</t>
  </si>
  <si>
    <t>NS1BCJ0203-15SB</t>
  </si>
  <si>
    <t>NS2BCJ0203-15SB</t>
  </si>
  <si>
    <t>NS3BCJ0203-15SB</t>
  </si>
  <si>
    <t>DB2BCS0001-15SB</t>
  </si>
  <si>
    <t>NA2BCS0001-15SB</t>
  </si>
  <si>
    <t>NB2BCS0001-15SB</t>
  </si>
  <si>
    <t>DANHT1069-15SA</t>
  </si>
  <si>
    <t>NC2BCS0001-15SB</t>
  </si>
  <si>
    <t>NHT4017-15</t>
  </si>
  <si>
    <t>Funções e Reações Orgânicas</t>
  </si>
  <si>
    <t>DANHT4017-15SA</t>
  </si>
  <si>
    <t>NANHT4017-15SA</t>
  </si>
  <si>
    <t>DA1BIK0102-15SA</t>
  </si>
  <si>
    <t>DB1BIK0102-15SA</t>
  </si>
  <si>
    <t>NS5BCJ0203-15SA</t>
  </si>
  <si>
    <t>DBBCK0104-15SA</t>
  </si>
  <si>
    <t>NA4BCS0001-15SA</t>
  </si>
  <si>
    <t>NB4BCS0001-15SA</t>
  </si>
  <si>
    <t>NHT4015-15</t>
  </si>
  <si>
    <t>Experimentação e Ensino de Química</t>
  </si>
  <si>
    <t>DANHT4015-15SA</t>
  </si>
  <si>
    <t>NANHT4015-15SA</t>
  </si>
  <si>
    <t>NHT4073-15</t>
  </si>
  <si>
    <t>Livros Didáticos no Ensino de Química</t>
  </si>
  <si>
    <t>NANHT4073-15SA</t>
  </si>
  <si>
    <t>Ricardo Rocamora Paszko</t>
  </si>
  <si>
    <t>FIS-106</t>
  </si>
  <si>
    <t>Mecânica Clássica</t>
  </si>
  <si>
    <t>FIS106D162</t>
  </si>
  <si>
    <t>FIS106M162</t>
  </si>
  <si>
    <t>DANHZ3088-15SA</t>
  </si>
  <si>
    <t>DBNHZ3088-15SA</t>
  </si>
  <si>
    <t>NHZ4043-15</t>
  </si>
  <si>
    <t>Seminários em Química II</t>
  </si>
  <si>
    <t>DANHZ4043-15SA</t>
  </si>
  <si>
    <t>NHT4030-15</t>
  </si>
  <si>
    <t>Práticas de Ensino de Química I</t>
  </si>
  <si>
    <t>DANHT4030-15SA</t>
  </si>
  <si>
    <t>NANHT4030-15SA</t>
  </si>
  <si>
    <t>DBBHP0201-15SB</t>
  </si>
  <si>
    <t>NANHH2061-13SB</t>
  </si>
  <si>
    <t>DANHT1013-15SA</t>
  </si>
  <si>
    <t>DANHT3064-15SA</t>
  </si>
  <si>
    <t>DBBIL0304-15SB</t>
  </si>
  <si>
    <t>NANHT1063-15SA</t>
  </si>
  <si>
    <t>NB2BIL0304-15SA</t>
  </si>
  <si>
    <t>DB6BCS0001-15SA</t>
  </si>
  <si>
    <t>NB5BCS0001-15SA</t>
  </si>
  <si>
    <t>NA4BCJ0203-15SA</t>
  </si>
  <si>
    <t>NA5BCJ0203-15SA</t>
  </si>
  <si>
    <t>DA4BCS0001-15SA</t>
  </si>
  <si>
    <t>DB4BCS0001-15SA</t>
  </si>
  <si>
    <t>DABIR0004-15SA</t>
  </si>
  <si>
    <t>NANHH2019-13SB</t>
  </si>
  <si>
    <t>FIS-202</t>
  </si>
  <si>
    <t>Física da Matéria Condensada</t>
  </si>
  <si>
    <t>FIS202D162</t>
  </si>
  <si>
    <t>NMA-205</t>
  </si>
  <si>
    <t>Física da Matéria Condensada I</t>
  </si>
  <si>
    <t>NMA205D162</t>
  </si>
  <si>
    <t>NMA205M162</t>
  </si>
  <si>
    <t>Kathia Maria Honorio</t>
  </si>
  <si>
    <t>DA1BCK0104-15SA</t>
  </si>
  <si>
    <t>NA1BCK0104-15SA</t>
  </si>
  <si>
    <t>DABCK0103-15SA</t>
  </si>
  <si>
    <t>DBBCK0103-15SA</t>
  </si>
  <si>
    <t>DA2BCK0104-15SA</t>
  </si>
  <si>
    <t>CT3021</t>
  </si>
  <si>
    <t>Métodos Espectrométricos</t>
  </si>
  <si>
    <t>CT3021M161</t>
  </si>
  <si>
    <t>DA9BCL0307-15SA</t>
  </si>
  <si>
    <t>NHZ4033-09</t>
  </si>
  <si>
    <t>Práticas de Química Verde</t>
  </si>
  <si>
    <t>DANH3104SA</t>
  </si>
  <si>
    <t>NB5BCJ0205-15SA</t>
  </si>
  <si>
    <t>NB6BCJ0205-15SA</t>
  </si>
  <si>
    <t>FIS801D161</t>
  </si>
  <si>
    <t>FIS801M161</t>
  </si>
  <si>
    <t>NHZ3056-13</t>
  </si>
  <si>
    <t>Teoria de Grupos em Física</t>
  </si>
  <si>
    <t>NANH2040SA</t>
  </si>
  <si>
    <t>BIS001D161</t>
  </si>
  <si>
    <t>BIS001M161</t>
  </si>
  <si>
    <t>NHT1049-13</t>
  </si>
  <si>
    <t>DANH1017SA</t>
  </si>
  <si>
    <t>DB1BCJ0205-15SA</t>
  </si>
  <si>
    <t>DB2BCJ0205-15SA</t>
  </si>
  <si>
    <t>NB4BCJ0205-15SA</t>
  </si>
  <si>
    <t>NHT1002-13</t>
  </si>
  <si>
    <t>Bioética</t>
  </si>
  <si>
    <t>DABC1604SA</t>
  </si>
  <si>
    <t>NABC1604SA</t>
  </si>
  <si>
    <t>NHT1055-15</t>
  </si>
  <si>
    <t>Fundamentos de Imunologia</t>
  </si>
  <si>
    <t>NANHT1055-15SA</t>
  </si>
  <si>
    <t>DB1BCL0307-15SA</t>
  </si>
  <si>
    <t>DB2BCL0307-15SA</t>
  </si>
  <si>
    <t>DB3BCL0307-15SA</t>
  </si>
  <si>
    <t>NB1BCL0307-15SA</t>
  </si>
  <si>
    <t>NB2BCL0307-15SA</t>
  </si>
  <si>
    <t>NB3BCL0307-15SA</t>
  </si>
  <si>
    <t>NHZ1017-09</t>
  </si>
  <si>
    <t>Ecologia Animal</t>
  </si>
  <si>
    <t>NANH1005SA</t>
  </si>
  <si>
    <t>NHH2063-13</t>
  </si>
  <si>
    <t>Prática de Ensino de Filosofia V</t>
  </si>
  <si>
    <t>DABH1226SB</t>
  </si>
  <si>
    <t>NABH1226SB</t>
  </si>
  <si>
    <t>DA5BCL0307-15SA</t>
  </si>
  <si>
    <t>DB5BCL0307-15SA</t>
  </si>
  <si>
    <t>NA5BCL0307-15SA</t>
  </si>
  <si>
    <t>NB5BCL0307-15SA</t>
  </si>
  <si>
    <t>DA1BCJ0205-15SB</t>
  </si>
  <si>
    <t>DA2BCJ0205-15SB</t>
  </si>
  <si>
    <t>DA3BCJ0205-15SB</t>
  </si>
  <si>
    <t>DB1BCJ0205-15SB</t>
  </si>
  <si>
    <t>DB2BCJ0205-15SB</t>
  </si>
  <si>
    <t>DB3BCJ0205-15SB</t>
  </si>
  <si>
    <t>NHT3030-13</t>
  </si>
  <si>
    <t>Laboratório de Física Moderna</t>
  </si>
  <si>
    <t>DANH2704SA</t>
  </si>
  <si>
    <t>BTC-205</t>
  </si>
  <si>
    <t>BTC205D161</t>
  </si>
  <si>
    <t>BTC205M161</t>
  </si>
  <si>
    <t>NHT1044-13</t>
  </si>
  <si>
    <t>Sistemas Biológicos I</t>
  </si>
  <si>
    <t>DABC1321SA</t>
  </si>
  <si>
    <t>NABC1321SA</t>
  </si>
  <si>
    <t>NHT5012-13</t>
  </si>
  <si>
    <t>Práticas de Ciências no Ensino Fundamental</t>
  </si>
  <si>
    <t>DBNH4304SA</t>
  </si>
  <si>
    <t>NABIL0304-15SB</t>
  </si>
  <si>
    <t>BHP0001-15</t>
  </si>
  <si>
    <t>Ética e Justiça</t>
  </si>
  <si>
    <t>DABHP0001-15SB</t>
  </si>
  <si>
    <t>FIL003M161</t>
  </si>
  <si>
    <t>NA3BCL0307-15SB</t>
  </si>
  <si>
    <t>NB3BCL0307-15SB</t>
  </si>
  <si>
    <t>CT0001D161</t>
  </si>
  <si>
    <t>CT0001M161</t>
  </si>
  <si>
    <t>EVD004D161</t>
  </si>
  <si>
    <t>EVD004M161</t>
  </si>
  <si>
    <t>NANH1017SA</t>
  </si>
  <si>
    <t>NHH2038-13</t>
  </si>
  <si>
    <t>História da Filosofia Medieval: Patrística e Escolástica</t>
  </si>
  <si>
    <t>DABH1309SB</t>
  </si>
  <si>
    <t>NABH1309SB</t>
  </si>
  <si>
    <t>EVD-111</t>
  </si>
  <si>
    <t>Genética de populações e microevolução</t>
  </si>
  <si>
    <t>EVD111D161</t>
  </si>
  <si>
    <t>EVD111M161</t>
  </si>
  <si>
    <t>Cleiton Domingos Maciel</t>
  </si>
  <si>
    <t>NA9BCJ0205-15SA</t>
  </si>
  <si>
    <t>DA7BCL0307-15SA</t>
  </si>
  <si>
    <t>DA8BCL0307-15SA</t>
  </si>
  <si>
    <t>CT3040</t>
  </si>
  <si>
    <t>Tópicos Especiais em Química e Internacionalização - Ativaçã</t>
  </si>
  <si>
    <t>CT3040D161</t>
  </si>
  <si>
    <t>CT3040M161</t>
  </si>
  <si>
    <t>CT3040B</t>
  </si>
  <si>
    <t>Tópicos Especiais em Química e Internacionalização - Redes m</t>
  </si>
  <si>
    <t>CT3040BD161</t>
  </si>
  <si>
    <t>CT3040BM161</t>
  </si>
  <si>
    <t>NHZ1027-13</t>
  </si>
  <si>
    <t>Farmacologia</t>
  </si>
  <si>
    <t>DANHZ1027-13SA</t>
  </si>
  <si>
    <t>EVD-108</t>
  </si>
  <si>
    <t>Ecofisiologia vegetal</t>
  </si>
  <si>
    <t>EVD108D161</t>
  </si>
  <si>
    <t>EVD108M161</t>
  </si>
  <si>
    <t>NHZ1014-13</t>
  </si>
  <si>
    <t>Botânica Econômica</t>
  </si>
  <si>
    <t>DANHZ1014-13SA</t>
  </si>
  <si>
    <t>DA6BCL0307-15SA</t>
  </si>
  <si>
    <t>DB6BCL0307-15SA</t>
  </si>
  <si>
    <t>NHT4026-13</t>
  </si>
  <si>
    <t>Química Analítica Clássica II</t>
  </si>
  <si>
    <t>DANH3599SA</t>
  </si>
  <si>
    <t>FIS101D161</t>
  </si>
  <si>
    <t>FIS101M161</t>
  </si>
  <si>
    <t>NANH2000SA</t>
  </si>
  <si>
    <t>CTA-101</t>
  </si>
  <si>
    <t>Ciência Ambiental</t>
  </si>
  <si>
    <t>CTA101M161</t>
  </si>
  <si>
    <t>DBBCK0104-15SB</t>
  </si>
  <si>
    <t>Elizabete Cristina Costa Renders</t>
  </si>
  <si>
    <t>NHI5010-13</t>
  </si>
  <si>
    <t>DABC1607SA</t>
  </si>
  <si>
    <t>DABC1607SB</t>
  </si>
  <si>
    <t>NABCK0103-15SA</t>
  </si>
  <si>
    <t>NBBCK0103-15SA</t>
  </si>
  <si>
    <t>ESZB023-13</t>
  </si>
  <si>
    <t>Laboratório de Física Médica</t>
  </si>
  <si>
    <t>DABC1333SA</t>
  </si>
  <si>
    <t>NABC1333SA</t>
  </si>
  <si>
    <t>NA6BCL0307-15SA</t>
  </si>
  <si>
    <t>NB6BCL0307-15SA</t>
  </si>
  <si>
    <t>BTC103D161</t>
  </si>
  <si>
    <t>BTC103M161</t>
  </si>
  <si>
    <t>BTC106D161</t>
  </si>
  <si>
    <t>BTC106M161</t>
  </si>
  <si>
    <t>NHH2012-13</t>
  </si>
  <si>
    <t>Fenomenologia e Filosofia Hermenêutica</t>
  </si>
  <si>
    <t>DABH1201SB</t>
  </si>
  <si>
    <t>NHT1006-13</t>
  </si>
  <si>
    <t>Biologia Animal III</t>
  </si>
  <si>
    <t>DANH1903SA</t>
  </si>
  <si>
    <t>NANH1903SA</t>
  </si>
  <si>
    <t>NABHP0001-15SB</t>
  </si>
  <si>
    <t>NBBHP0001-15SB</t>
  </si>
  <si>
    <t>NA6BCJ0205-15SA</t>
  </si>
  <si>
    <t>NHT1041-13</t>
  </si>
  <si>
    <t>Práticas de Ensino de Biologia III</t>
  </si>
  <si>
    <t>NANH4301SA</t>
  </si>
  <si>
    <t>NHT4032-13</t>
  </si>
  <si>
    <t>Práticas de Ensino de Química III</t>
  </si>
  <si>
    <t>NANH4303SA</t>
  </si>
  <si>
    <t>DA8BCJ0205-15SA</t>
  </si>
  <si>
    <t>DB3BCJ0205-15SA</t>
  </si>
  <si>
    <t>DB6BCJ0205-15SA</t>
  </si>
  <si>
    <t>NANH2704SA</t>
  </si>
  <si>
    <t>NMA-101</t>
  </si>
  <si>
    <t>Ciência dos Materiais</t>
  </si>
  <si>
    <t>NMA101D161</t>
  </si>
  <si>
    <t>NMA101M161</t>
  </si>
  <si>
    <t>NHT3036-13</t>
  </si>
  <si>
    <t>NANH2902SA</t>
  </si>
  <si>
    <t>NHT4048-13</t>
  </si>
  <si>
    <t>Química de Coordenação</t>
  </si>
  <si>
    <t>DANH3904SA</t>
  </si>
  <si>
    <t>NANH3904SA</t>
  </si>
  <si>
    <t>NHZ3051-09</t>
  </si>
  <si>
    <t>Radiações Eletromagnéticas</t>
  </si>
  <si>
    <t>DANH2222SA</t>
  </si>
  <si>
    <t>NANH2222SA</t>
  </si>
  <si>
    <t>DANH1005SA</t>
  </si>
  <si>
    <t>Gabriel Teixeira Landi</t>
  </si>
  <si>
    <t>NB1BCJ0205-15SA</t>
  </si>
  <si>
    <t>NB2BCJ0205-15SA</t>
  </si>
  <si>
    <t>FIS107D161</t>
  </si>
  <si>
    <t>FIS107M161</t>
  </si>
  <si>
    <t>NHI5001-13</t>
  </si>
  <si>
    <t>Desenvolvimento e Aprendizagem</t>
  </si>
  <si>
    <t>DABC1626SA</t>
  </si>
  <si>
    <t>PEF-301</t>
  </si>
  <si>
    <t>Fundamentos Teóricos em Ensino e Aprendizagem</t>
  </si>
  <si>
    <t>PEF301M161</t>
  </si>
  <si>
    <t>ENS-106</t>
  </si>
  <si>
    <t>Metodologia e Historiografia das Ciências e da Matemática</t>
  </si>
  <si>
    <t>ENS106M161</t>
  </si>
  <si>
    <t>NHT1012-13</t>
  </si>
  <si>
    <t>Biologia Vegetal III</t>
  </si>
  <si>
    <t>DANH1902SA</t>
  </si>
  <si>
    <t>NHT4006-13</t>
  </si>
  <si>
    <t>Eletroquímica e Cinética Química</t>
  </si>
  <si>
    <t>DANH3905SA</t>
  </si>
  <si>
    <t>NANH3905SA</t>
  </si>
  <si>
    <t>NA4BCL0307-15SA</t>
  </si>
  <si>
    <t>NB4BCL0307-15SA</t>
  </si>
  <si>
    <t>NHT3044-13</t>
  </si>
  <si>
    <t>Óptica</t>
  </si>
  <si>
    <t>DABC1219SA</t>
  </si>
  <si>
    <t>NABC1219SA</t>
  </si>
  <si>
    <t>NA9BCL0307-15SA</t>
  </si>
  <si>
    <t>CT0002</t>
  </si>
  <si>
    <t>Seminários Gerais I</t>
  </si>
  <si>
    <t>CT0002D161</t>
  </si>
  <si>
    <t>CT0002M161</t>
  </si>
  <si>
    <t>NHT4023-13</t>
  </si>
  <si>
    <t>Ligações Químicas</t>
  </si>
  <si>
    <t>DABC1310SA</t>
  </si>
  <si>
    <t>DB1BCL0307-15SB</t>
  </si>
  <si>
    <t>NANH3599SA</t>
  </si>
  <si>
    <t>CT3029D161</t>
  </si>
  <si>
    <t>CT3029M161</t>
  </si>
  <si>
    <t>CT3030D161</t>
  </si>
  <si>
    <t>DA9BCJ0205-15SA</t>
  </si>
  <si>
    <t>DB4BCJ0205-15SA</t>
  </si>
  <si>
    <t>DB5BCJ0205-15SA</t>
  </si>
  <si>
    <t>BTC-101</t>
  </si>
  <si>
    <t>Fundamentos de Biotecnociência</t>
  </si>
  <si>
    <t>BTC101D161</t>
  </si>
  <si>
    <t>BTC101M161</t>
  </si>
  <si>
    <t>BIJ0207-15</t>
  </si>
  <si>
    <t>Bases Conceituais da Energia</t>
  </si>
  <si>
    <t>DEBIJ0207-15SA</t>
  </si>
  <si>
    <t>FIS-601A</t>
  </si>
  <si>
    <t>Tópicos de Física I: Magnetismo</t>
  </si>
  <si>
    <t>FIS601AM161</t>
  </si>
  <si>
    <t>NMA-207</t>
  </si>
  <si>
    <t>Magnetismo</t>
  </si>
  <si>
    <t>NMA207D161</t>
  </si>
  <si>
    <t>NMA207M161</t>
  </si>
  <si>
    <t>NHT3049-13</t>
  </si>
  <si>
    <t>Princípios de Termodinâmica</t>
  </si>
  <si>
    <t>DABC1330SA</t>
  </si>
  <si>
    <t>NABC1330SA</t>
  </si>
  <si>
    <t>NA7BCJ0205-15SA</t>
  </si>
  <si>
    <t>NA8BCJ0205-15SA</t>
  </si>
  <si>
    <t>NHT3035-13</t>
  </si>
  <si>
    <t>DANH2703SA</t>
  </si>
  <si>
    <t>PEF-101</t>
  </si>
  <si>
    <t>Termodinâmica e Mecânica Estatística</t>
  </si>
  <si>
    <t>PEF101M161</t>
  </si>
  <si>
    <t>ESZM032-13</t>
  </si>
  <si>
    <t>Biomateriais</t>
  </si>
  <si>
    <t>DAEN3830SA</t>
  </si>
  <si>
    <t>NAEN3830SA</t>
  </si>
  <si>
    <t>NMA-201</t>
  </si>
  <si>
    <t>NMA201D161</t>
  </si>
  <si>
    <t>NMA201M161</t>
  </si>
  <si>
    <t>NHZ1074-13</t>
  </si>
  <si>
    <t>Astrobiologia</t>
  </si>
  <si>
    <t>DANHZ1074-13SA</t>
  </si>
  <si>
    <t>NANHZ1074-13SA</t>
  </si>
  <si>
    <t>Educação Ambiental</t>
  </si>
  <si>
    <t>NABC1630SA</t>
  </si>
  <si>
    <t>ENS104M161</t>
  </si>
  <si>
    <t>DB2BCL0307-15SB</t>
  </si>
  <si>
    <t>DB3BCL0307-15SB</t>
  </si>
  <si>
    <t>NA1BIR0004-15SA</t>
  </si>
  <si>
    <t>NB1BCJ0205-15SB</t>
  </si>
  <si>
    <t>PEF-501</t>
  </si>
  <si>
    <t>Física Contemporânea</t>
  </si>
  <si>
    <t>BIS-102</t>
  </si>
  <si>
    <t>Mecanismos de Patogenicidade</t>
  </si>
  <si>
    <t>BIS102D161</t>
  </si>
  <si>
    <t>BIS102M161</t>
  </si>
  <si>
    <t>NHZ1026-13</t>
  </si>
  <si>
    <t>Evolução Molecular</t>
  </si>
  <si>
    <t>DANHZ1026-13SA</t>
  </si>
  <si>
    <t>NHZ2069-11</t>
  </si>
  <si>
    <t>Temas da Filosofia Moderna</t>
  </si>
  <si>
    <t>DANH5135SB</t>
  </si>
  <si>
    <t>NB2BCK0104-15SA</t>
  </si>
  <si>
    <t>FIL-201</t>
  </si>
  <si>
    <t>Argumentação e racionalidade filosófica</t>
  </si>
  <si>
    <t>FIL201M161</t>
  </si>
  <si>
    <t>NABH1201SB</t>
  </si>
  <si>
    <t>BIS012D161</t>
  </si>
  <si>
    <t>NHH2064-13</t>
  </si>
  <si>
    <t>Problemas Metafísicos: Perspectivas Contemporâneas</t>
  </si>
  <si>
    <t>DABH1220SB</t>
  </si>
  <si>
    <t>NHZ2014-11</t>
  </si>
  <si>
    <t>Filosofia da Ciência Pós-kuhniana</t>
  </si>
  <si>
    <t>DANH5104SB</t>
  </si>
  <si>
    <t>DB1BCK0104-15SA</t>
  </si>
  <si>
    <t>NHH2033-13</t>
  </si>
  <si>
    <t>História da Filosofia Antiga: Platão e o Platonismo</t>
  </si>
  <si>
    <t>DABH1308SB</t>
  </si>
  <si>
    <t>NABH1308SB</t>
  </si>
  <si>
    <t>NB2BCJ0205-15SB</t>
  </si>
  <si>
    <t>NB3BCJ0205-15SB</t>
  </si>
  <si>
    <t>DB2BC1626SA</t>
  </si>
  <si>
    <t>NABC1626SA</t>
  </si>
  <si>
    <t>FIS-108</t>
  </si>
  <si>
    <t>Eletrodinâmica Clássica I</t>
  </si>
  <si>
    <t>FIS108M161</t>
  </si>
  <si>
    <t>NHT3055-13</t>
  </si>
  <si>
    <t>Teoria Eletromagnética</t>
  </si>
  <si>
    <t>DABC1218SA</t>
  </si>
  <si>
    <t>NHZ4035-09</t>
  </si>
  <si>
    <t>Processos Industriais Orgânicos e Inorgânicos</t>
  </si>
  <si>
    <t>DABC1440SA</t>
  </si>
  <si>
    <t>NABC1440SA</t>
  </si>
  <si>
    <t>NMA-202</t>
  </si>
  <si>
    <t>Ciência dos Polímeros</t>
  </si>
  <si>
    <t>NMA202D161</t>
  </si>
  <si>
    <t>NMA202M161</t>
  </si>
  <si>
    <t>NHT1028-13</t>
  </si>
  <si>
    <t>Genética Geral</t>
  </si>
  <si>
    <t>DABC1315SA</t>
  </si>
  <si>
    <t>DANHT1055-15SA</t>
  </si>
  <si>
    <t>NA2BIR0004-15SA</t>
  </si>
  <si>
    <t>ENS199M161</t>
  </si>
  <si>
    <t>NHT1038-13</t>
  </si>
  <si>
    <t>Práticas de Ecologia</t>
  </si>
  <si>
    <t>DABC1305SA</t>
  </si>
  <si>
    <t>NABC1305SA</t>
  </si>
  <si>
    <t>ENS-201</t>
  </si>
  <si>
    <t>Modelos em Química: validade, usos e limites</t>
  </si>
  <si>
    <t>ENS201M161</t>
  </si>
  <si>
    <t>DBBC1626SA</t>
  </si>
  <si>
    <t>NHZ4025-09</t>
  </si>
  <si>
    <t>Métodos de Análise em Química Orgânica</t>
  </si>
  <si>
    <t>DANH3103SA</t>
  </si>
  <si>
    <t>NHZ3039-09</t>
  </si>
  <si>
    <t>Mecânica Quântica Avançada</t>
  </si>
  <si>
    <t>NANH2901SA</t>
  </si>
  <si>
    <t>NHT3048-13</t>
  </si>
  <si>
    <t>Princípios de Mecânica Quântica</t>
  </si>
  <si>
    <t>NANH4399SA</t>
  </si>
  <si>
    <t>NHT3047-13</t>
  </si>
  <si>
    <t>Práticas de Ensino de Física III</t>
  </si>
  <si>
    <t>DANH4302SA</t>
  </si>
  <si>
    <t>NANH4302SA</t>
  </si>
  <si>
    <t>FIL-102</t>
  </si>
  <si>
    <t>Temas de Filosofia Política</t>
  </si>
  <si>
    <t>FIL102M161</t>
  </si>
  <si>
    <t>DA4BCL0307-15SA</t>
  </si>
  <si>
    <t>DB4BCL0307-15SA</t>
  </si>
  <si>
    <t>NA8BCL0307-15SA</t>
  </si>
  <si>
    <t>DCBCK0104-15SA</t>
  </si>
  <si>
    <t>NB2BCL0307-15SB</t>
  </si>
  <si>
    <t>DANH4301SA</t>
  </si>
  <si>
    <t>NHZ5021-15</t>
  </si>
  <si>
    <t>Educação em saúde e sexualidade</t>
  </si>
  <si>
    <t>DANHZ5021-15SA</t>
  </si>
  <si>
    <t>NHT4041-13</t>
  </si>
  <si>
    <t>Química Orgânica Experimental</t>
  </si>
  <si>
    <t>DANH3801SA</t>
  </si>
  <si>
    <t>NANH3103SA</t>
  </si>
  <si>
    <t>NHH2035-13</t>
  </si>
  <si>
    <t>História da Filosofia Contemporânea: o Século XX</t>
  </si>
  <si>
    <t>DABH1312SB</t>
  </si>
  <si>
    <t>NABH1312SB</t>
  </si>
  <si>
    <t>NHZ2068-11</t>
  </si>
  <si>
    <t>Temas da Filosofia Medieval</t>
  </si>
  <si>
    <t>NANH5134SB</t>
  </si>
  <si>
    <t>DA7BCJ0205-15SA</t>
  </si>
  <si>
    <t>ENS-230</t>
  </si>
  <si>
    <t>Sexualidade e Educação</t>
  </si>
  <si>
    <t>ENS230M161</t>
  </si>
  <si>
    <t>DBNHZ5021-15SA</t>
  </si>
  <si>
    <t>ESZU025-13</t>
  </si>
  <si>
    <t>DAESZU025-13SB</t>
  </si>
  <si>
    <t>DBESZU025-13SB</t>
  </si>
  <si>
    <t>NABC1315SA</t>
  </si>
  <si>
    <t>NHH2017-13</t>
  </si>
  <si>
    <t>Filosofia da Educação</t>
  </si>
  <si>
    <t>DABH1209SB</t>
  </si>
  <si>
    <t>NABH1209SB</t>
  </si>
  <si>
    <t>NANH4304SA</t>
  </si>
  <si>
    <t>DBBHP0001-15SB</t>
  </si>
  <si>
    <t>NHH2073-13</t>
  </si>
  <si>
    <t>Teoria do Conhecimento: Empirismo versus Racionalismo</t>
  </si>
  <si>
    <t>DABH1215SB</t>
  </si>
  <si>
    <t>NABH1215SB</t>
  </si>
  <si>
    <t>NA2BCK0104-15SA</t>
  </si>
  <si>
    <t>NB1BCK0104-15SA</t>
  </si>
  <si>
    <t>DABC1630SA</t>
  </si>
  <si>
    <t>DANH4304SA</t>
  </si>
  <si>
    <t>BIS0002-13</t>
  </si>
  <si>
    <t>DC2BC0002SB</t>
  </si>
  <si>
    <t>NHH2007-13</t>
  </si>
  <si>
    <t>Estética</t>
  </si>
  <si>
    <t>DABH1205SB</t>
  </si>
  <si>
    <t>NABH1205SB</t>
  </si>
  <si>
    <t>NHH2015-13</t>
  </si>
  <si>
    <t>Filosofia da Ciência: em torno à concepção ortodoxa</t>
  </si>
  <si>
    <t>DABH1400SB</t>
  </si>
  <si>
    <t>NABH1400SB</t>
  </si>
  <si>
    <t>NANH1902SA</t>
  </si>
  <si>
    <t>NB1BCL0307-15SB</t>
  </si>
  <si>
    <t>NA7BCL0307-15SA</t>
  </si>
  <si>
    <t>NBBCK0104-15SB</t>
  </si>
  <si>
    <t>NHH2020-13</t>
  </si>
  <si>
    <t>Filosofia da Lógica</t>
  </si>
  <si>
    <t>DABH1207SB</t>
  </si>
  <si>
    <t>NABH1207SB</t>
  </si>
  <si>
    <t>MCZB011-13</t>
  </si>
  <si>
    <t>Grupos de Lie e Simetrias</t>
  </si>
  <si>
    <t>DAMC2209SA</t>
  </si>
  <si>
    <t>DABCL0306-15SA</t>
  </si>
  <si>
    <t>NABCL0306-15SA</t>
  </si>
  <si>
    <t>DABC1626SB</t>
  </si>
  <si>
    <t>NABC1626SB</t>
  </si>
  <si>
    <t>NHH2060-13</t>
  </si>
  <si>
    <t>Prática de Ensino de Filosofia II</t>
  </si>
  <si>
    <t>DABH1223SB</t>
  </si>
  <si>
    <t>NABH1223SB</t>
  </si>
  <si>
    <t>BIS-110</t>
  </si>
  <si>
    <t>Métodos Analíticos de Investigação em Sistemas Biológicos</t>
  </si>
  <si>
    <t>BIS110D161</t>
  </si>
  <si>
    <t>BIS110M161</t>
  </si>
  <si>
    <t>NHT3027-13</t>
  </si>
  <si>
    <t>Laboratório de Física Básica I</t>
  </si>
  <si>
    <t>DABC1312SA</t>
  </si>
  <si>
    <t>NHZ3007-09</t>
  </si>
  <si>
    <t>Estrutura Atômica e Molecular</t>
  </si>
  <si>
    <t>DANH3901SA</t>
  </si>
  <si>
    <t>MCTB010-13</t>
  </si>
  <si>
    <t>Cálculo Vetorial e Tensorial</t>
  </si>
  <si>
    <t>NABC1418SA</t>
  </si>
  <si>
    <t>NHT3033-13</t>
  </si>
  <si>
    <t>Mecânica Analítica I</t>
  </si>
  <si>
    <t>DANH2803SA</t>
  </si>
  <si>
    <t>CT3034</t>
  </si>
  <si>
    <t>Química Integrada I</t>
  </si>
  <si>
    <t>CT3034D161</t>
  </si>
  <si>
    <t>CT3034M161</t>
  </si>
  <si>
    <t>NHT4046-13</t>
  </si>
  <si>
    <t>DANH3201SA</t>
  </si>
  <si>
    <t>NANH3201SA</t>
  </si>
  <si>
    <t>NABH1220SB</t>
  </si>
  <si>
    <t>NANH2703SA</t>
  </si>
  <si>
    <t>NMA-220</t>
  </si>
  <si>
    <t>Materiais Inorgânicos</t>
  </si>
  <si>
    <t>NMA220M161</t>
  </si>
  <si>
    <t>DAI-001</t>
  </si>
  <si>
    <t>Prospecção de Projeto Industrial</t>
  </si>
  <si>
    <t>DAI001D161</t>
  </si>
  <si>
    <t>NABC1310SA</t>
  </si>
  <si>
    <t>FIS-301</t>
  </si>
  <si>
    <t>Física de Partículas Elementares I</t>
  </si>
  <si>
    <t>FIS301D161</t>
  </si>
  <si>
    <t>FIS301M161</t>
  </si>
  <si>
    <t>FIS-602D</t>
  </si>
  <si>
    <t>Tópicos de Física II - Tópicos especiais em controle quântic</t>
  </si>
  <si>
    <t>FIS602DD161</t>
  </si>
  <si>
    <t>DANH2901SA</t>
  </si>
  <si>
    <t>PEF-000</t>
  </si>
  <si>
    <t>Estágio Supervisionado</t>
  </si>
  <si>
    <t>PEF000M161</t>
  </si>
  <si>
    <t>PEF501M162</t>
  </si>
  <si>
    <t>PEF-201</t>
  </si>
  <si>
    <t>Atividades Experimentais para o Ensino Médio e Fundamental</t>
  </si>
  <si>
    <t>PEF201M162S</t>
  </si>
  <si>
    <t>PEF-102</t>
  </si>
  <si>
    <t>Eletromagnetismo</t>
  </si>
  <si>
    <t>PEF102M162S</t>
  </si>
  <si>
    <t>PEF-401</t>
  </si>
  <si>
    <t>Marcos no Desenvolvimento da Física</t>
  </si>
  <si>
    <t>PEF401M162S</t>
  </si>
  <si>
    <t>ECT20</t>
  </si>
  <si>
    <t>Visão Crítica da Biotecnologia</t>
  </si>
  <si>
    <t>VC_AguaAzul</t>
  </si>
  <si>
    <t>VC_Alvarenga</t>
  </si>
  <si>
    <t>VC_Aricanduv</t>
  </si>
  <si>
    <t>VC_CampoLimp</t>
  </si>
  <si>
    <t>VC_Jambeiro</t>
  </si>
  <si>
    <t>VC_PqVeredas</t>
  </si>
  <si>
    <t>VC_RosaChina</t>
  </si>
  <si>
    <t>VC_Santos</t>
  </si>
  <si>
    <t>ECT11</t>
  </si>
  <si>
    <t>Introdução à nanociência e nanotecnologia</t>
  </si>
  <si>
    <t>NN_AguaAzul</t>
  </si>
  <si>
    <t>NN_Alvarenga</t>
  </si>
  <si>
    <t>NN_Aricanduv</t>
  </si>
  <si>
    <t>NN_CampoLimp</t>
  </si>
  <si>
    <t>NN_Jambeiro</t>
  </si>
  <si>
    <t>NN_PqVeredas</t>
  </si>
  <si>
    <t>NN_RosaChina</t>
  </si>
  <si>
    <t>NN_Santos</t>
  </si>
  <si>
    <t>ECT17</t>
  </si>
  <si>
    <t>Química do Cotidiano</t>
  </si>
  <si>
    <t>QC_AguaAzul</t>
  </si>
  <si>
    <t>QC_Alvarenga</t>
  </si>
  <si>
    <t>QC_Aricanduv</t>
  </si>
  <si>
    <t>QC_CampoLimp</t>
  </si>
  <si>
    <t>QC_Jambeiro</t>
  </si>
  <si>
    <t>QC_PqVeredas</t>
  </si>
  <si>
    <t>QC_RosaChina</t>
  </si>
  <si>
    <t>QC_Santos</t>
  </si>
  <si>
    <t>ECT07</t>
  </si>
  <si>
    <t>Física Quântica e Relatividade no cotidiano</t>
  </si>
  <si>
    <t>FQ_AguaAzul</t>
  </si>
  <si>
    <t>FQ_Alvarenga</t>
  </si>
  <si>
    <t>FQ_Aricanduv</t>
  </si>
  <si>
    <t>FQ_CampoLimp</t>
  </si>
  <si>
    <t>FQ_Jambeiro</t>
  </si>
  <si>
    <t>FQ_PqVeredas</t>
  </si>
  <si>
    <t>FQ_RosaChina</t>
  </si>
  <si>
    <t>FQ_Santos</t>
  </si>
  <si>
    <t>2016-1Q</t>
  </si>
  <si>
    <t>2016-2Q</t>
  </si>
  <si>
    <t>2016-3Q</t>
  </si>
  <si>
    <t>PERÍODO</t>
  </si>
  <si>
    <t>Graduação</t>
  </si>
  <si>
    <t>Extensão</t>
  </si>
  <si>
    <t>2016-1S</t>
  </si>
  <si>
    <t>2016-2S</t>
  </si>
  <si>
    <t>Pós-Graduação</t>
  </si>
  <si>
    <t>NÍVEL</t>
  </si>
  <si>
    <t>Adalberto Fazzio</t>
  </si>
  <si>
    <t>Adriano Reinaldo Viçoto Benvenho</t>
  </si>
  <si>
    <t>Alex Gomes Dias</t>
  </si>
  <si>
    <t>Alexander De Freitas</t>
  </si>
  <si>
    <t>Alexsandre Figueiredo Lago</t>
  </si>
  <si>
    <t>Alvaro Takeo Omori</t>
  </si>
  <si>
    <t>Alysson Fabio Ferrari</t>
  </si>
  <si>
    <t>Amedea Barozzi Seabra</t>
  </si>
  <si>
    <t>Ana Carolina Santos De Souza Galvão</t>
  </si>
  <si>
    <t>Ana Melva Champi Farfan</t>
  </si>
  <si>
    <t>Anderson De Araújo</t>
  </si>
  <si>
    <t>Anderson Orzari Ribeiro</t>
  </si>
  <si>
    <t>Andre Luis La Salvia</t>
  </si>
  <si>
    <t>Antonio Alvaro Ranha Neves</t>
  </si>
  <si>
    <t>Arnaldo Rodrigues Dos Santos Junior</t>
  </si>
  <si>
    <t>Artur Franz Keppler</t>
  </si>
  <si>
    <t>Camilo Andrea Angelucci</t>
  </si>
  <si>
    <t>Carlos Alberto Da Silva</t>
  </si>
  <si>
    <t>Carlos Suetoshi Miyazawa</t>
  </si>
  <si>
    <t>Charles Morphy Dias Dos Santos</t>
  </si>
  <si>
    <t>Cristiane Negreiros Abbud Ayoub</t>
  </si>
  <si>
    <t>Dalmo Mandelli</t>
  </si>
  <si>
    <t>Daniel Pansarelli</t>
  </si>
  <si>
    <t>Danilo Da Cruz Centeno</t>
  </si>
  <si>
    <t>Denise Criado Pereira De Souza</t>
  </si>
  <si>
    <t>Diego Muraca</t>
  </si>
  <si>
    <t>Diogo Librandi Da Rocha</t>
  </si>
  <si>
    <t>Eduardo De Moraes Gregores</t>
  </si>
  <si>
    <t>Ever Aldo Arroyo Montero</t>
  </si>
  <si>
    <t>Felipe Chen Abrego</t>
  </si>
  <si>
    <t>Fernanda Dias Da Silva</t>
  </si>
  <si>
    <t>Fernando Carlos Giacomelli</t>
  </si>
  <si>
    <t>Fernando Costa Mattos</t>
  </si>
  <si>
    <t>Fernando Heering Bartoloni</t>
  </si>
  <si>
    <t>Fernando Zaniolo Gibran</t>
  </si>
  <si>
    <t>Flamarion Caldeira Ramos</t>
  </si>
  <si>
    <t>Francisco Eugenio Mendonça Da Silveira</t>
  </si>
  <si>
    <t>Giselle Cerchiaro</t>
  </si>
  <si>
    <t>Graciela De Souza Oliver</t>
  </si>
  <si>
    <t>Guilherme Cunha Ribeiro</t>
  </si>
  <si>
    <t>Gustavo Morari Do Nascimento</t>
  </si>
  <si>
    <t>Gustavo Muniz Dias</t>
  </si>
  <si>
    <t>Hana Paula Masuda</t>
  </si>
  <si>
    <t>Herculano Da Silva Martinho</t>
  </si>
  <si>
    <t>Hugo Barbosa Suffredini</t>
  </si>
  <si>
    <t>Iseli Lourenço Nantes</t>
  </si>
  <si>
    <t>Ivanise Gaubeur</t>
  </si>
  <si>
    <t>Janaina De Souza Garcia</t>
  </si>
  <si>
    <t>Jose Antonio Souza</t>
  </si>
  <si>
    <t>Juliana Marchi</t>
  </si>
  <si>
    <t>Karina Passalacqua Morelli Frin</t>
  </si>
  <si>
    <t>Katya Margareth Aurani</t>
  </si>
  <si>
    <t>Laura Paulucci Marinho</t>
  </si>
  <si>
    <t>Luciana Campos Paulino</t>
  </si>
  <si>
    <t>Luciana Zaterka</t>
  </si>
  <si>
    <t>Luciano Soares Da Cruz</t>
  </si>
  <si>
    <t>Luiz Roberto Nunes</t>
  </si>
  <si>
    <t>Marcela Sorelli Carneiro Ramos</t>
  </si>
  <si>
    <t>Marcella Pecora Milazzotto</t>
  </si>
  <si>
    <t>Marcelo Augusto Christoffolete</t>
  </si>
  <si>
    <t>Marcelo Augusto Leigui De Oliveira</t>
  </si>
  <si>
    <t>Marcelo Zanotello</t>
  </si>
  <si>
    <t>Marcio De Souza Werneck</t>
  </si>
  <si>
    <t>Marco Antonio Bueno Filho</t>
  </si>
  <si>
    <t>Marcos De Abreu Avila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</si>
  <si>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</si>
  <si>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</si>
  <si>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</si>
  <si>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</si>
  <si>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</si>
  <si>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</si>
  <si>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Marilia Mello Pisani</t>
  </si>
  <si>
    <t>Mariselma Ferreira</t>
  </si>
  <si>
    <t>Mauricio Domingues Coutinho Neto</t>
  </si>
  <si>
    <t>Mauro Coelho Dos Santos</t>
  </si>
  <si>
    <t>Maximiliano Ujevic Tonino</t>
  </si>
  <si>
    <t>Nathalia De Setta Costa</t>
  </si>
  <si>
    <t>Patricia Da Silva Sessa</t>
  </si>
  <si>
    <t>Paula Homem De Mello</t>
  </si>
  <si>
    <t>Paulo De Avila Junior</t>
  </si>
  <si>
    <t>Paulo Jonas De Lima Piva</t>
  </si>
  <si>
    <t>Paulo Tadeu Da Silva</t>
  </si>
  <si>
    <t>Pedro Galli Mercadante</t>
  </si>
  <si>
    <t>Pieter Willem Westera</t>
  </si>
  <si>
    <t>Raquel De Almeida Ribeiro</t>
  </si>
  <si>
    <t>Reinaldo Luiz Cavasso Filho</t>
  </si>
  <si>
    <t>Renato Rodrigues Kinouchi</t>
  </si>
  <si>
    <t>Ricardo Augusto Lombello</t>
  </si>
  <si>
    <t>Roberto Menezes Serra</t>
  </si>
  <si>
    <t>Rodrigo Luiz Oliveira Rodrigues Cunha</t>
  </si>
  <si>
    <t>Rodrigo Maghdissian Cordeiro</t>
  </si>
  <si>
    <t>Ronei Miotto</t>
  </si>
  <si>
    <t>Roosevelt Droppa Junior</t>
  </si>
  <si>
    <t>Ruth Flavia Vera Villamil Jaimes</t>
  </si>
  <si>
    <t>Sergio Henrique Bezerra De Sousa Leal</t>
  </si>
  <si>
    <t>Solange Wagner Locatelli</t>
  </si>
  <si>
    <t>Tiago Rodrigues</t>
  </si>
  <si>
    <t>Valery Shchesnovich</t>
  </si>
  <si>
    <t>Vanessa Kruth Verdade</t>
  </si>
  <si>
    <t>Victor Ximenes Marques</t>
  </si>
  <si>
    <t>Vilson Tonin Zanchin</t>
  </si>
  <si>
    <t>Viviane Viana Silva</t>
  </si>
  <si>
    <t>Wagner Alves Carvalho</t>
  </si>
  <si>
    <t>TIPO_DISC</t>
  </si>
  <si>
    <t>COD_DISC</t>
  </si>
  <si>
    <t>Filosofia</t>
  </si>
  <si>
    <t>BI</t>
  </si>
  <si>
    <t>Biologia</t>
  </si>
  <si>
    <t>Física</t>
  </si>
  <si>
    <t>Química</t>
  </si>
  <si>
    <t>ÁREA</t>
  </si>
  <si>
    <t>Licenciaturas</t>
  </si>
  <si>
    <t>-</t>
  </si>
  <si>
    <t>Livre</t>
  </si>
  <si>
    <t>Transformações Bioquímicas</t>
  </si>
  <si>
    <t>Andréa Onofre de Araújo</t>
  </si>
  <si>
    <t>Giselle Watanabe</t>
  </si>
  <si>
    <t>Leonardo Jose Steil</t>
  </si>
  <si>
    <t>Marcos de Abreu Avila</t>
  </si>
  <si>
    <t>Origem da Vida e Diversidade dos Seres Vivos</t>
  </si>
  <si>
    <t>Teorias da Justiça</t>
  </si>
  <si>
    <t>Consolidação de Conceitos e Métodos de Fenômenos Eletromagnéticos</t>
  </si>
  <si>
    <t>Alexander de Freitas</t>
  </si>
  <si>
    <t xml:space="preserve">Regina Keiko Murakami </t>
  </si>
  <si>
    <t>Transformações nos Seres Vivos e Ambiente</t>
  </si>
  <si>
    <t>Total Geral</t>
  </si>
  <si>
    <t>CURSO</t>
  </si>
  <si>
    <t>Bacharelado em Química</t>
  </si>
  <si>
    <t>Licenciatura em Ciências Biológicas</t>
  </si>
  <si>
    <t>Bacharelado em Física</t>
  </si>
  <si>
    <t>Alberto José Arab Olavarrieta</t>
  </si>
  <si>
    <t>Bacharelado em Ciências Biológicas</t>
  </si>
  <si>
    <t>Licenciatura em Filosofia</t>
  </si>
  <si>
    <t>Bacharelado em Filosofia</t>
  </si>
  <si>
    <t>Licenciatura em Química</t>
  </si>
  <si>
    <t>Ana Paula de Mattos Arêas Dau</t>
  </si>
  <si>
    <t>André Eterovic</t>
  </si>
  <si>
    <t>André Gustavo Scagliusi Landulfo</t>
  </si>
  <si>
    <t>André Sarto Polo</t>
  </si>
  <si>
    <t xml:space="preserve">Antonio Sergio Kimus Braz   </t>
  </si>
  <si>
    <t>Licenciatura em Física</t>
  </si>
  <si>
    <t>Daniel Carneiro Carretiero</t>
  </si>
  <si>
    <t>Daniele Ribeiro de Araújo</t>
  </si>
  <si>
    <t>Eduardo Peres Novais de Sá</t>
  </si>
  <si>
    <t xml:space="preserve">Elizabete Campos de Lima  </t>
  </si>
  <si>
    <t xml:space="preserve">Erico Fernando Lopes Pereira da Silva </t>
  </si>
  <si>
    <t>Fábio Furlan Ferreira</t>
  </si>
  <si>
    <t>Fernando Luis da Silva Semião</t>
  </si>
  <si>
    <t>Fernando Luiz Cássio Silva</t>
  </si>
  <si>
    <t>Flávia Sobreira Sanchez</t>
  </si>
  <si>
    <t>Flávio Leandro de Souza</t>
  </si>
  <si>
    <t>Fúlvio Rieli Mendes</t>
  </si>
  <si>
    <t>Gérman Lugones</t>
  </si>
  <si>
    <t xml:space="preserve">Gustavo Michel Mendoza La Torre  </t>
  </si>
  <si>
    <t>Jean-Jacques Bonvent</t>
  </si>
  <si>
    <t>João Rodrigo Santos da Silva</t>
  </si>
  <si>
    <t>José Carlos Rodrigues Silva</t>
  </si>
  <si>
    <t>José Javier Sáez Acuña</t>
  </si>
  <si>
    <t>José Kenichi Mizukoshi</t>
  </si>
  <si>
    <t xml:space="preserve">Lucas Almeida Miranda Barreto </t>
  </si>
  <si>
    <t>Luiz Fernando Barrére Martin</t>
  </si>
  <si>
    <t>Marcelo Oliveira da Costa Pires</t>
  </si>
  <si>
    <t>Márcia Aparecida da Silva Spinacé</t>
  </si>
  <si>
    <t>Márcia Aparecida Sperança</t>
  </si>
  <si>
    <t>Márcia Helena Alvim</t>
  </si>
  <si>
    <t>Márcio Luiz dos Santos</t>
  </si>
  <si>
    <t>Márcio Santos da Silva</t>
  </si>
  <si>
    <t>Maria das Graças da Silva Valenzuela</t>
  </si>
  <si>
    <t>Maria Inês Ribas Rodrigues</t>
  </si>
  <si>
    <t>Marinê de Souza Pereira</t>
  </si>
  <si>
    <t>Mauro Rogério Cosentino</t>
  </si>
  <si>
    <t>Mirela Inês de Sairre</t>
  </si>
  <si>
    <t xml:space="preserve">Mirian Pacheco Silva Albrecht </t>
  </si>
  <si>
    <t>Natália Pirani Ghilardi-Lopes</t>
  </si>
  <si>
    <t>Otto Müller Patrão de Oliveira</t>
  </si>
  <si>
    <t>Patrícia Dantoni Alnis Bezerra</t>
  </si>
  <si>
    <t>Patrícia Del Nero Velasco</t>
  </si>
  <si>
    <t>Regina Célia Adão</t>
  </si>
  <si>
    <t>Renata Simões</t>
  </si>
  <si>
    <t>Roberta de Assis Maia</t>
  </si>
  <si>
    <t>Roque da Costa Caiero</t>
  </si>
  <si>
    <t>Simone Rodrigues de Freitas</t>
  </si>
  <si>
    <t>Suze de Oliveira Piza</t>
  </si>
  <si>
    <t>Thiago Branquinho de Queiroz</t>
  </si>
  <si>
    <t>Vani Xavier de Oliveira Junior</t>
  </si>
  <si>
    <t>Wanius José Garcia da Silva</t>
  </si>
  <si>
    <t xml:space="preserve">Wendel Andrade Alves  </t>
  </si>
  <si>
    <t>William José Steinle</t>
  </si>
  <si>
    <t>Colaborador</t>
  </si>
  <si>
    <t>CATEGORIA</t>
  </si>
  <si>
    <t>CRED_DOCENTE</t>
  </si>
  <si>
    <t>Docente do Quadro</t>
  </si>
  <si>
    <t>Prof. Visitante</t>
  </si>
  <si>
    <t>Allan Moreira  Xavier</t>
  </si>
  <si>
    <t>ANA AMELIA BERGAMINI MACHADO</t>
  </si>
  <si>
    <t>Andre Paniago Lessa</t>
  </si>
  <si>
    <t>ANSELMO NOGUEIRA</t>
  </si>
  <si>
    <t>CARLOS EDUARDO RIBEIRO</t>
  </si>
  <si>
    <t>CELIO ADREGA DE MOURA JUNIOR</t>
  </si>
  <si>
    <t>Cesar Augusto Joao Ribeiro</t>
  </si>
  <si>
    <t>Danila Vedovello de Jesus</t>
  </si>
  <si>
    <t>DIEGO MURACA</t>
  </si>
  <si>
    <t>Erika Tiemi Sato</t>
  </si>
  <si>
    <t>GUSTAVO MORARI DO NASCIMENTO</t>
  </si>
  <si>
    <t>GUSTAVO MUNIZ DIAS</t>
  </si>
  <si>
    <t>Herculano da Silva Martinho</t>
  </si>
  <si>
    <t>Hueder Paulo Moises de Oliveira</t>
  </si>
  <si>
    <t>Leticia Kuplich</t>
  </si>
  <si>
    <t>LUCIO CAMPOS COSTA</t>
  </si>
  <si>
    <t>NATHALIE DE ALMEIDA BRESSIANI</t>
  </si>
  <si>
    <t>Patricia da Silva Sessa</t>
  </si>
  <si>
    <t>PATRICIA ELIANE FISCARELLI</t>
  </si>
  <si>
    <t>Paula Fernanda Ferreira De Sousa</t>
  </si>
  <si>
    <t>REGINA KEIKO MURAKAMI</t>
  </si>
  <si>
    <t>SERGIO DAISHI SASAKI</t>
  </si>
  <si>
    <t>NHH2009-13</t>
  </si>
  <si>
    <t>NB3BCL0306-15SA</t>
  </si>
  <si>
    <t>DA7BCL0308-15SA</t>
  </si>
  <si>
    <t>DANHH2009-13SB</t>
  </si>
  <si>
    <t>NANHH2009-13SB</t>
  </si>
  <si>
    <t>NA1NHZ5014-15SA</t>
  </si>
  <si>
    <t>Ética</t>
  </si>
  <si>
    <t>Meiri Aparecida Gurgel de Campos Miranda</t>
  </si>
  <si>
    <t>Maisa Helena Altarugio</t>
  </si>
  <si>
    <t>Estágio Supervisionado em Filosofia II (Nível Médio)</t>
  </si>
  <si>
    <t>Estágio Supervisionado em Filosofia V (Nível Médio)</t>
  </si>
  <si>
    <t>Estágio Supervisionado em Biologia I (Nível Médio)</t>
  </si>
  <si>
    <t>Estágio Supervisionado em Biologia II (Nível Médio)</t>
  </si>
  <si>
    <t>Estágio Supervisionado II (Nível Fundamental)</t>
  </si>
  <si>
    <t>Estágio Supervisionado em Biologia III (Nível Médio)</t>
  </si>
  <si>
    <t>Estágio Supervisionado em Física I (Nível Médio)</t>
  </si>
  <si>
    <t>Estágio Supervisionado em Física II (Nível Médio)</t>
  </si>
  <si>
    <t>Estágio Supervisionado em Física III (Nível Médio)</t>
  </si>
  <si>
    <t>Estágio Supervisionado em Química II (Nível Médio)</t>
  </si>
  <si>
    <t>Estágio Supervisionado em Química III (Nível Médio)</t>
  </si>
  <si>
    <t>Estágio Supervisionado I (Nível Fundamental)</t>
  </si>
  <si>
    <t>NHH2004-13</t>
  </si>
  <si>
    <t>NHH2006-13</t>
  </si>
  <si>
    <t>NHT1020-13</t>
  </si>
  <si>
    <t>NHT4009-13</t>
  </si>
  <si>
    <t>NHT5007-13</t>
  </si>
  <si>
    <t>NHT1022-13</t>
  </si>
  <si>
    <t>NHT3004-13</t>
  </si>
  <si>
    <t>NHT3005-13</t>
  </si>
  <si>
    <t>NHT3006-13</t>
  </si>
  <si>
    <t>NHT4010-13</t>
  </si>
  <si>
    <t>NHT5006-13</t>
  </si>
  <si>
    <t>DNHH2004-13</t>
  </si>
  <si>
    <t>NNHH2004-13</t>
  </si>
  <si>
    <t>DNHH2006-13</t>
  </si>
  <si>
    <t>NNHH2006-13</t>
  </si>
  <si>
    <t>DNHT1020-13</t>
  </si>
  <si>
    <t>NNHT1020-13</t>
  </si>
  <si>
    <t>NNHT4009-13</t>
  </si>
  <si>
    <t>DNHT5007-13</t>
  </si>
  <si>
    <t>DNHT4009-13</t>
  </si>
  <si>
    <t>DNHT1022-13</t>
  </si>
  <si>
    <t>DNHT3004-13</t>
  </si>
  <si>
    <t>DNHT3005-13</t>
  </si>
  <si>
    <t>DNHT3006-13</t>
  </si>
  <si>
    <t>NNHT3004-13</t>
  </si>
  <si>
    <t>NNHT3005-13</t>
  </si>
  <si>
    <t>NNHT3006-13</t>
  </si>
  <si>
    <t>DNHT4010-13</t>
  </si>
  <si>
    <t>NNHT4010-13</t>
  </si>
  <si>
    <t>DNHT5006-13</t>
  </si>
  <si>
    <t>NNHT5006-13</t>
  </si>
  <si>
    <t>NNHT5007-13</t>
  </si>
  <si>
    <t>Maria Candida Varone de Morais Capecchi</t>
  </si>
  <si>
    <t>Sergio Henrique Bezerra de Sousa Leal</t>
  </si>
  <si>
    <t>NHH2081-13</t>
  </si>
  <si>
    <t>NHT4008-13</t>
  </si>
  <si>
    <t>NNHT1022-13</t>
  </si>
  <si>
    <t>DNHH2081-13</t>
  </si>
  <si>
    <t>NNHH2081-13</t>
  </si>
  <si>
    <t>DNHT4008-13</t>
  </si>
  <si>
    <t>NNHT4008-13</t>
  </si>
  <si>
    <t>Estágio Supervisionado em Filosofia III (Nível Médio)</t>
  </si>
  <si>
    <t>Estágio Supervisionado em Química I (Nível Médio)</t>
  </si>
  <si>
    <t>Yara Araújo Ferreira Guimarães</t>
  </si>
  <si>
    <t>NHH2003-13</t>
  </si>
  <si>
    <t>NHH2005-13</t>
  </si>
  <si>
    <t>DNHH2003-13</t>
  </si>
  <si>
    <t>NNHH2003-13</t>
  </si>
  <si>
    <t>DNHH2005-13</t>
  </si>
  <si>
    <t>NNHH2005-13</t>
  </si>
  <si>
    <t>Estágio Supervisionado em Filosofia I (Nível Médio)</t>
  </si>
  <si>
    <t>Estágio Supervisionado em Filosofia IV (Nível Médio)</t>
  </si>
  <si>
    <t>Rótulos de Linha</t>
  </si>
  <si>
    <t>Rótulos de Coluna</t>
  </si>
  <si>
    <t>Soma de CRED_DOCENTE</t>
  </si>
  <si>
    <t>Coordenação Interações Atômicas e Moleculares</t>
  </si>
  <si>
    <t>Coordenação Física Quântica</t>
  </si>
  <si>
    <t xml:space="preserve">Coordenação Políticas Educacionais </t>
  </si>
  <si>
    <t>Coordenação Transformações Químicas</t>
  </si>
  <si>
    <t>Coordenação Origem da Vida e Diversidade dos Seres Vivos</t>
  </si>
  <si>
    <t>Coordenação Teorias da Justiça</t>
  </si>
  <si>
    <t>Coordenação Fenômenos Eletromagnéticos</t>
  </si>
  <si>
    <t>Coordenação Temas e Problemas em Filosofia</t>
  </si>
  <si>
    <t>Coordenação Fenômenos Térmicos</t>
  </si>
  <si>
    <t>Coordenação Didática</t>
  </si>
  <si>
    <t>Coordenação Transformações nos Seres Vivos e Ambiente</t>
  </si>
  <si>
    <t>Coordenação Transformações Bioquímicas</t>
  </si>
  <si>
    <t>Coordenação Fenômenos Mecânicos</t>
  </si>
  <si>
    <t>Coordenação Consolidação de Conceitos e Métodos de Fenômenos Eletromagnéticos</t>
  </si>
  <si>
    <t>Coordenação Base Experimental das Ciências Naturais</t>
  </si>
  <si>
    <t>Coordenação Bases Epistemológicas da Ciência Moderna</t>
  </si>
  <si>
    <t>Coordenação Desenvolvimento e Aprendizagem</t>
  </si>
  <si>
    <t>Coordenação Estrutura da Matéria</t>
  </si>
  <si>
    <t>Coord. Disc. 2015</t>
  </si>
  <si>
    <t>2015-1Q</t>
  </si>
  <si>
    <t>2015-3Q</t>
  </si>
  <si>
    <t>2015-2Q</t>
  </si>
  <si>
    <t>Obr. BI</t>
  </si>
  <si>
    <t>Obr. Esp.</t>
  </si>
  <si>
    <t>Op. Lim.</t>
  </si>
  <si>
    <t>PG</t>
  </si>
  <si>
    <t>Ext.</t>
  </si>
  <si>
    <t>Colunas1</t>
  </si>
  <si>
    <t>(Tudo)</t>
  </si>
  <si>
    <t>Média de CRED_DOCENTE</t>
  </si>
  <si>
    <t>(Vários itens)</t>
  </si>
  <si>
    <t>Servidor</t>
  </si>
  <si>
    <t>SIAPE</t>
  </si>
  <si>
    <t>Função</t>
  </si>
  <si>
    <t>Lotação</t>
  </si>
  <si>
    <t>Cargo</t>
  </si>
  <si>
    <t>Klaus Werner Capelle</t>
  </si>
  <si>
    <t>CD-1</t>
  </si>
  <si>
    <t>CCNH</t>
  </si>
  <si>
    <t>Reitor</t>
  </si>
  <si>
    <t>CD-2</t>
  </si>
  <si>
    <t xml:space="preserve">Pró-reitor de Extensão </t>
  </si>
  <si>
    <t>Pró-reitor de Assuntos Comunitários e Políticas Afirmativas</t>
  </si>
  <si>
    <t xml:space="preserve">Pró-reitora de Pesquisa </t>
  </si>
  <si>
    <t>Leonardo José Steil</t>
  </si>
  <si>
    <t>CD-3</t>
  </si>
  <si>
    <t>Pró-reitor Adjunto de Graduação</t>
  </si>
  <si>
    <t>Diretor do Centro de Ciências Naturais e Humanas (CCNH)</t>
  </si>
  <si>
    <t>Paula Homem de Mello</t>
  </si>
  <si>
    <t>CD-4</t>
  </si>
  <si>
    <t xml:space="preserve">Vice-diretora do CCNH </t>
  </si>
  <si>
    <t>Pró-reitor Adjunto de Pós-graduação</t>
  </si>
  <si>
    <t>FG-1</t>
  </si>
  <si>
    <t>Coordenador Geral dos Laboratórios Multiusuários</t>
  </si>
  <si>
    <t>Andrea Onofre de Araujo</t>
  </si>
  <si>
    <t>Coordenadora do Herbário da UFABC</t>
  </si>
  <si>
    <t>Arnaldo Rodrigues dos Santos Júnior</t>
  </si>
  <si>
    <t>Coordenador de Transferência de Tecnologia da Agência de Inovação</t>
  </si>
  <si>
    <t>Carlos Alberto da Silva</t>
  </si>
  <si>
    <t>Coordenador do Centro de Ciências Naturais e Humanas no Campus São Bernardo do Campo</t>
  </si>
  <si>
    <t>Coordenadora da Casa de Vegetação da UFABC</t>
  </si>
  <si>
    <t>Coordenador da Central Experimental Multiusuário - Campus Santo André</t>
  </si>
  <si>
    <t>Meire Aparecida Gurlgel de Campos Miranda</t>
  </si>
  <si>
    <t>Coordenadora Institucional do Programa Institucional de Bolsa de Iniciação a Docência (IPIBID) da UFBAC 2014-2017</t>
  </si>
  <si>
    <t>FCC</t>
  </si>
  <si>
    <t>Coordenador do Curso de Graduação do Bacharelado em Física</t>
  </si>
  <si>
    <t>Coordenador do Curso de Graduação de Licenciatura em Física</t>
  </si>
  <si>
    <t>Charles Morphy Dias dos Santos</t>
  </si>
  <si>
    <t>Coordenador do Curso de Pós-Graduação em Evolução e Diversidade</t>
  </si>
  <si>
    <t>Coordenador do Curso de Pós-Graduação em Biossistemas</t>
  </si>
  <si>
    <t>Coordenadora do Curso de Graduação de Licenciatura em Ciências Biológicas</t>
  </si>
  <si>
    <t>Coordenador do Curso de Pós-Graduação em Biotecnociência</t>
  </si>
  <si>
    <t>Coordenadora do Curso de Graduação do Bacharelado em Química</t>
  </si>
  <si>
    <t>Janaina de Souza Garcia</t>
  </si>
  <si>
    <t>Coordenadora do Programa de Pós-Graduação em Ciência e Técnologia/Química</t>
  </si>
  <si>
    <t>Coordenador do Curso de Mestrado em Ensino de Física</t>
  </si>
  <si>
    <t>Coordenadora do Curso de Pós-Graduação em Ensino, Hist. e Filos. Ciên. E Matem.</t>
  </si>
  <si>
    <t>Coordenador do Curso de Graduação de Licenciatura em Química</t>
  </si>
  <si>
    <t>Maria Cecilia Leonel Gomes dos Reis</t>
  </si>
  <si>
    <t>Coordenadora Adjunta do Bacharelado em Ciências e Humanidades</t>
  </si>
  <si>
    <t>Coordenadora do Curso de Graduação da Licenciatura em Filosofia</t>
  </si>
  <si>
    <t>Otto Muller Patrão de Oliveira</t>
  </si>
  <si>
    <t>Coordenador do Curso de Graduação do Bacharelado em Ciências Biológicas</t>
  </si>
  <si>
    <t>Coordenadora do Curso de Mestrado Profissional em Filosofia - PRO-FILO</t>
  </si>
  <si>
    <t xml:space="preserve">Pedro Galli Mercadante </t>
  </si>
  <si>
    <t>Coordenador do Bacharelado em Ciência e Tecnologia</t>
  </si>
  <si>
    <t>Coordenador do Curso de Pós-Graduação em Física</t>
  </si>
  <si>
    <t>S/ Gratificação</t>
  </si>
  <si>
    <t>Coordenador do Núcleo de Ciência, Tecnologia e Sociedade - NCTS</t>
  </si>
  <si>
    <t>Coordenadora do Núcleo de Cognição e Sistemas Complexos - NCSC</t>
  </si>
  <si>
    <t>média créditos por docente do quadro e visitante</t>
  </si>
  <si>
    <t>número docentes quadro e visitantes</t>
  </si>
  <si>
    <t>Colunas2</t>
  </si>
  <si>
    <t>Bioquímica: estrutura, propriedade e funções de Biomoléculas</t>
  </si>
  <si>
    <t>2016.3</t>
  </si>
  <si>
    <t>Iseli Nantes</t>
  </si>
  <si>
    <t>Luciano Soares da Cruz</t>
  </si>
  <si>
    <t>Disciplina</t>
  </si>
  <si>
    <t>Quadrimestre</t>
  </si>
  <si>
    <t>Docente</t>
  </si>
  <si>
    <t>Créditos</t>
  </si>
  <si>
    <t>2016.2</t>
  </si>
  <si>
    <t>Nathalia de Setta Costa</t>
  </si>
  <si>
    <t>Raquel Ribeiro/Reinaldo Luiz Cavasso Filho</t>
  </si>
  <si>
    <t>2016.1</t>
  </si>
  <si>
    <t>Fenômenos Térmicos Prática</t>
  </si>
  <si>
    <t>Fenômenos Térmicos Teoria</t>
  </si>
  <si>
    <t>Fenômenos Mecânicos Teoria</t>
  </si>
  <si>
    <t>Fenômenos Mecânicos Prática</t>
  </si>
  <si>
    <t xml:space="preserve">Andre Paniago Lessa </t>
  </si>
  <si>
    <t xml:space="preserve">Raquel de Almeida Ribeiro </t>
  </si>
  <si>
    <t xml:space="preserve">Leticie Mendonça Ferreira </t>
  </si>
  <si>
    <t xml:space="preserve">Flávio Leandro de Souza </t>
  </si>
  <si>
    <t xml:space="preserve">Eduardo de Moraes Gregores </t>
  </si>
  <si>
    <t xml:space="preserve">José Javier Saez Acuña </t>
  </si>
  <si>
    <t>Marcos de Abreu Ávila</t>
  </si>
  <si>
    <t>média créditos/docente BCB</t>
  </si>
  <si>
    <t>média créditos/docente BFIL</t>
  </si>
  <si>
    <t>média créditos/docente BFÍS</t>
  </si>
  <si>
    <t>média créditos/docente BQ</t>
  </si>
  <si>
    <t>média créditos/docente LCB</t>
  </si>
  <si>
    <t>média créditos/docente LFIL</t>
  </si>
  <si>
    <t>média créditos/docente LFÍS</t>
  </si>
  <si>
    <t>média créditos/docente LQ</t>
  </si>
  <si>
    <t>NANH3801SB</t>
  </si>
  <si>
    <t>DANHT4033-15SA</t>
  </si>
  <si>
    <t>João Henrique Ghilardi Lago</t>
  </si>
  <si>
    <t>DBNHT4040-15SA</t>
  </si>
  <si>
    <t>Tópicos Especiais I - Optical Tweezers - Principles and Appl</t>
  </si>
  <si>
    <t>Tópicos em evolução e diversidade I</t>
  </si>
  <si>
    <t>Modelagem de Sistemas Biológicos</t>
  </si>
  <si>
    <t>Curso Alocação</t>
  </si>
  <si>
    <t>Início</t>
  </si>
  <si>
    <t>Início 2016</t>
  </si>
  <si>
    <t>Término 2016</t>
  </si>
  <si>
    <t>Inicio 2017</t>
  </si>
  <si>
    <t>Previsão Término</t>
  </si>
  <si>
    <t>Redução Porcentagem</t>
  </si>
  <si>
    <t>Dias 2016</t>
  </si>
  <si>
    <t>Previsão Dias 2017</t>
  </si>
  <si>
    <t>Previsão Conversão 2017</t>
  </si>
  <si>
    <t>Adelaide Faljoni Alario</t>
  </si>
  <si>
    <t>BQ</t>
  </si>
  <si>
    <t>S/ Função Gratificada</t>
  </si>
  <si>
    <t>Coordenadora de Área - Interdisciplinar (CAPES)</t>
  </si>
  <si>
    <t>BFÍS</t>
  </si>
  <si>
    <t>Alberto José Olavarrieta Arab</t>
  </si>
  <si>
    <t>BCB</t>
  </si>
  <si>
    <t>Vice-coordenador do Curso de Graduação do Bacharelado em Ciências Biológicas</t>
  </si>
  <si>
    <t>Vice-coordenador do Curso de Pós-Graduação em Física</t>
  </si>
  <si>
    <t>LFIL</t>
  </si>
  <si>
    <t>Vice-coordenador do Curso de Mestrado Profissional em Filosofia - PRO-FILO</t>
  </si>
  <si>
    <t>Vice-coordenadora do Curso de Graduação da Licenciatura em Filosofia</t>
  </si>
  <si>
    <t>Vice-coordenador do Curso de Graduação do Bacharelado em Física</t>
  </si>
  <si>
    <t>André Luis La Salvia</t>
  </si>
  <si>
    <t>Vice-coordenador da Licenciatura em Filosofia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</si>
  <si>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da Licenciatura em Filosofia</t>
    </r>
  </si>
  <si>
    <t>Vice-coordenador do Bacharelado em Química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</si>
  <si>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do Bacharelado em Química</t>
    </r>
  </si>
  <si>
    <t>LFÍS</t>
  </si>
  <si>
    <t>BFIL</t>
  </si>
  <si>
    <t>Coordenador do Bacharelado em Filosofia</t>
  </si>
  <si>
    <t>LCB</t>
  </si>
  <si>
    <t>LQ</t>
  </si>
  <si>
    <t>Vice-coordenador do Curso de Graduação de Licenciatura em Química</t>
  </si>
  <si>
    <t>Hueder Paulo Moisés de Oliveira</t>
  </si>
  <si>
    <t>Vice-coordenador do Curso de Graduação do Bacharelado em Química</t>
  </si>
  <si>
    <t>Coordenadora do Núcleo de Bioquímica e Biotecnologia - NBB</t>
  </si>
  <si>
    <t>Vice-coordenadora do Programa de Pós-graduação em Ciência e Tecnologia/Química</t>
  </si>
  <si>
    <t>Lúcio Campos Costa</t>
  </si>
  <si>
    <t>Vice-coordenador do Curso de Graduação de Licenciatura em Física</t>
  </si>
  <si>
    <t>Vice-coordenador do Curso de Bacharelado em Filosofia</t>
  </si>
  <si>
    <t>Vice-coordenadora do Programa de Pós-graduação em Biotecnociência</t>
  </si>
  <si>
    <t>Vice-coordenador do Curso de Mestrado em Ensino de Física</t>
  </si>
  <si>
    <t xml:space="preserve">Maria Candida Varone de Morais </t>
  </si>
  <si>
    <r>
      <t xml:space="preserve">Vice-coordenadora </t>
    </r>
    <r>
      <rPr>
        <i/>
        <sz val="10"/>
        <color theme="1"/>
        <rFont val="Calibri"/>
        <family val="2"/>
        <scheme val="minor"/>
      </rPr>
      <t>pró-tempore</t>
    </r>
    <r>
      <rPr>
        <sz val="10"/>
        <color theme="1"/>
        <rFont val="Calibri"/>
        <family val="2"/>
        <scheme val="minor"/>
      </rPr>
      <t xml:space="preserve"> do Curso de Graduação de Licenciatura em Física</t>
    </r>
  </si>
  <si>
    <t>Mirian Pacheco Silva Albrecht</t>
  </si>
  <si>
    <t>Vice-coordenadora do Curso de Graduação de Licenciatura em Ciências Biológicas</t>
  </si>
  <si>
    <t>Paulo Tadeu da Silva</t>
  </si>
  <si>
    <t>Vice-coordenador do Bacharelado em Filosofia</t>
  </si>
  <si>
    <t>Conversão 2016 (créditos)</t>
  </si>
  <si>
    <t>Conversão 2016 (horas)</t>
  </si>
  <si>
    <t>Cargo Administrativo</t>
  </si>
  <si>
    <t>Conv. C. Adm.</t>
  </si>
  <si>
    <t>Vice-coordenador pró tempore do Curso de Graduação da Licenciatura em Filosofia</t>
  </si>
  <si>
    <t>Vice-coordenador pró tempore do Curso de Graduação do Bacharelado em Química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</si>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</sst>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1"/>
      <color rgb="FF000000"/>
      <name val="Calibri1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Border="0" applyProtection="0"/>
    <xf numFmtId="0" fontId="3" fillId="0" borderId="0" applyBorder="0" applyProtection="0"/>
    <xf numFmtId="0" fontId="5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5" fillId="2" borderId="0" xfId="4"/>
    <xf numFmtId="2" fontId="5" fillId="2" borderId="0" xfId="4" applyNumberFormat="1"/>
    <xf numFmtId="0" fontId="0" fillId="0" borderId="0" xfId="0" applyBorder="1"/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/>
    </xf>
    <xf numFmtId="9" fontId="7" fillId="0" borderId="0" xfId="5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7" fillId="0" borderId="0" xfId="0" applyNumberFormat="1" applyFont="1"/>
    <xf numFmtId="9" fontId="4" fillId="0" borderId="0" xfId="5" applyFo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</cellXfs>
  <cellStyles count="6">
    <cellStyle name="60% - Ênfase6" xfId="4" builtinId="52"/>
    <cellStyle name="Normal" xfId="0" builtinId="0"/>
    <cellStyle name="Normal 2" xfId="1"/>
    <cellStyle name="Normal 2 2 2" xfId="2"/>
    <cellStyle name="Normal 9 2 3" xfId="3"/>
    <cellStyle name="Porcentagem" xfId="5" builtinId="5"/>
  </cellStyles>
  <dxfs count="42"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</xdr:row>
      <xdr:rowOff>85726</xdr:rowOff>
    </xdr:from>
    <xdr:to>
      <xdr:col>5</xdr:col>
      <xdr:colOff>276225</xdr:colOff>
      <xdr:row>5</xdr:row>
      <xdr:rowOff>95250</xdr:rowOff>
    </xdr:to>
    <xdr:sp macro="" textlink="">
      <xdr:nvSpPr>
        <xdr:cNvPr id="3" name="Retângulo 2"/>
        <xdr:cNvSpPr/>
      </xdr:nvSpPr>
      <xdr:spPr>
        <a:xfrm>
          <a:off x="7839075" y="276226"/>
          <a:ext cx="2667000" cy="77152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/>
            <a:t>NÚMERO</a:t>
          </a:r>
          <a:r>
            <a:rPr lang="pt-BR" sz="1200" baseline="0"/>
            <a:t> DE CRÉDITOS POR DOCENTE EM DISCIPLINAS DA GRADUAÇÃO, EXTENSÃO E PÓS-GRADUAÇÃO</a:t>
          </a:r>
          <a:endParaRPr lang="pt-B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171450</xdr:rowOff>
    </xdr:from>
    <xdr:to>
      <xdr:col>9</xdr:col>
      <xdr:colOff>28574</xdr:colOff>
      <xdr:row>6</xdr:row>
      <xdr:rowOff>47625</xdr:rowOff>
    </xdr:to>
    <xdr:sp macro="" textlink="">
      <xdr:nvSpPr>
        <xdr:cNvPr id="2" name="Retângulo 1"/>
        <xdr:cNvSpPr/>
      </xdr:nvSpPr>
      <xdr:spPr>
        <a:xfrm>
          <a:off x="10429874" y="171450"/>
          <a:ext cx="2962275" cy="1019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Obs.:</a:t>
          </a:r>
          <a:r>
            <a:rPr lang="pt-BR" sz="1100" baseline="0"/>
            <a:t> Coordenação de disciplinas com mais de cinco turmas.</a:t>
          </a:r>
        </a:p>
        <a:p>
          <a:pPr algn="l"/>
          <a:r>
            <a:rPr lang="pt-BR" sz="1100" baseline="0"/>
            <a:t>Atribuição de Créditos conforme  Resolução Consepe 146.</a:t>
          </a:r>
        </a:p>
        <a:p>
          <a:pPr algn="l"/>
          <a:r>
            <a:rPr lang="pt-BR" sz="1100" baseline="0"/>
            <a:t>Créditos para serem computados em 2017.</a:t>
          </a:r>
          <a:endParaRPr lang="pt-B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ia Silva" refreshedDate="43118.788799652779" createdVersion="4" refreshedVersion="4" minRefreshableVersion="3" recordCount="1497">
  <cacheSource type="worksheet">
    <worksheetSource name="tabela1810"/>
  </cacheSource>
  <cacheFields count="15">
    <cacheField name="NOME_DOCENTE" numFmtId="0">
      <sharedItems count="237">
        <s v="Adalberto Fazzio"/>
        <s v="Adelaide Faljoni Alario"/>
        <s v="Adriana Pugliese Netto Lamas"/>
        <s v="Adriano Antonio Natale"/>
        <s v="Adriano Reinaldo Viçoto Benvenho"/>
        <s v="Alberto José Arab Olavarrieta"/>
        <s v="Alex Gomes Dias"/>
        <s v="Alexander De Freitas"/>
        <s v="Alexandre Zatkovskis Carvalho"/>
        <s v="Alexia Cruz Bretas"/>
        <s v="Alexsandre Figueiredo Lago"/>
        <s v="Allan Moreira  Xavier"/>
        <s v="Alvaro Takeo Omori"/>
        <s v="Alysson Fabio Ferrari"/>
        <s v="Amedea Barozzi Seabra"/>
        <s v="ANA AMELIA BERGAMINI MACHADO"/>
        <s v="Ana Carolina Santos De Souza Galvão"/>
        <s v="Ana Melva Champi Farfan"/>
        <s v="Ana Paula de Mattos Arêas Dau"/>
        <s v="Anastasia Guidi Itokazu"/>
        <s v="Anderson De Araújo"/>
        <s v="Anderson Orzari Ribeiro"/>
        <s v="André Eterovic"/>
        <s v="André Gustavo Scagliusi Landulfo"/>
        <s v="Andre Luis La Salvia"/>
        <s v="Andre Paniago Lessa"/>
        <s v="André Sarto Polo"/>
        <s v="Andréa Onofre de Araújo"/>
        <s v="ANSELMO NOGUEIRA"/>
        <s v="Antonio Alvaro Ranha Neves"/>
        <s v="Antonio Sergio Kimus Braz   "/>
        <s v="Arnaldo Rodrigues Dos Santos Junior"/>
        <s v="Arnaldo Rodrigues dos Santos Júnior"/>
        <s v="Artur Franz Keppler"/>
        <s v="Breno Arsioli Moura"/>
        <s v="Bruno Lemos Batista"/>
        <s v="Bruno Nadai"/>
        <s v="Camilo Andrea Angelucci"/>
        <s v="Carlos Alberto Da Silva"/>
        <s v="CARLOS EDUARDO RIBEIRO"/>
        <s v="Carlos Suetoshi Miyazawa"/>
        <s v="CELIO ADREGA DE MOURA JUNIOR"/>
        <s v="Cesar Augusto Joao Ribeiro"/>
        <s v="Charles Morphy Dias Dos Santos"/>
        <s v="Cibele Biondo"/>
        <s v="Cleiton Domingos Maciel"/>
        <s v="Cristiane Negreiros Abbud Ayoub"/>
        <s v="Dalmo Mandelli"/>
        <s v="Daniel Carneiro Carretiero"/>
        <s v="Daniel Pansarelli"/>
        <s v="Daniele Ribeiro de Araújo"/>
        <s v="Danila Vedovello de Jesus"/>
        <s v="Danilo Da Cruz Centeno"/>
        <s v="Denise Criado Pereira De Souza"/>
        <s v="DIEGO MURACA"/>
        <s v="Diogo Librandi Da Rocha"/>
        <s v="Eduardo De Moraes Gregores"/>
        <s v="Eduardo Peres Novais de Sá"/>
        <s v="Elizabete Campos de Lima  "/>
        <s v="Elizabete Cristina Costa Renders"/>
        <s v="Elmer Antonio Ramirez Barreto"/>
        <s v="Erica Freire Antunes"/>
        <s v="Erico Fernando Lopes Pereira da Silva "/>
        <s v="Erika Tiemi Sato"/>
        <s v="Ever Aldo Arroyo Montero"/>
        <s v="Fábio Furlan Ferreira"/>
        <s v="Fanny Nascimento Costa"/>
        <s v="Felipe Chen Abrego"/>
        <s v="Fernanda Dias Da Silva"/>
        <s v="Fernanda Franzolin"/>
        <s v="Fernando Carlos Giacomelli"/>
        <s v="Fernando Costa Mattos"/>
        <s v="Fernando Heering Bartoloni"/>
        <s v="Fernando Luis da Silva Semião"/>
        <s v="Fernando Luiz Cássio Silva"/>
        <s v="Fernando Zaniolo Gibran"/>
        <s v="Flamarion Caldeira Ramos"/>
        <s v="Flávia Sobreira Sanchez"/>
        <s v="Flávio Leandro de Souza"/>
        <s v="Francisco Eugenio Mendonça Da Silveira"/>
        <s v="Fúlvio Rieli Mendes"/>
        <s v="Gabriel Teixeira Landi"/>
        <s v="Gayane Karapetyan"/>
        <s v="Gérman Lugones"/>
        <s v="Giselle Cerchiaro"/>
        <s v="Giselle Watanabe"/>
        <s v="Graciela De Souza Oliver"/>
        <s v="Guilherme Cunha Ribeiro"/>
        <s v="Gustavo Michel Mendoza La Torre  "/>
        <s v="Gustavo Morari Do Nascimento"/>
        <s v="GUSTAVO MUNIZ DIAS"/>
        <s v="Hana Paula Masuda"/>
        <s v="Heloisa França Maltez"/>
        <s v="Herculano Da Silva Martinho"/>
        <s v="Hueder Paulo Moises de Oliveira"/>
        <s v="Hugo Barbosa Suffredini"/>
        <s v="Iseli Lourenço Nantes"/>
        <s v="Ivanise Gaubeur"/>
        <s v="Janaina De Souza Garcia"/>
        <s v="Jean-Jacques Bonvent"/>
        <s v="Jiri Borecky"/>
        <s v="João Henrique Ghilardi Lago"/>
        <s v="João Rodrigo Santos da Silva"/>
        <s v="Jose Antonio Souza"/>
        <s v="José Carlos Rodrigues Silva"/>
        <s v="José Javier Sáez Acuña"/>
        <s v="José Kenichi Mizukoshi"/>
        <s v="Juliana Casares Araujo Chaves"/>
        <s v="Juliana Marchi"/>
        <s v="Karina Passalacqua Morelli Frin"/>
        <s v="Kathia Maria Honorio"/>
        <s v="Katya Margareth Aurani"/>
        <s v="Klaus Werner Capelle"/>
        <s v="Laura Paulucci Marinho"/>
        <s v="Leonardo Jose Steil"/>
        <s v="Leticia Kuplich"/>
        <s v="Leticie Mendonça Ferreira"/>
        <s v="Lorenzo Baravalle"/>
        <s v="Luana Sucupira Pedroza"/>
        <s v="Luca Jean Pitteloud"/>
        <s v="Lucas Almeida Miranda Barreto "/>
        <s v="Luciana Campos Paulino"/>
        <s v="Luciana Zaterka"/>
        <s v="Luciano Soares Da Cruz"/>
        <s v="LUCIO CAMPOS COSTA"/>
        <s v="Luiz Fernando Barrére Martin"/>
        <s v="Luiz Francisco Monteiro Leite Ciscato"/>
        <s v="Luiz Roberto Nunes"/>
        <s v="Maisa Helena Altarugio"/>
        <s v="Marcela Sorelli Carneiro Ramos"/>
        <s v="Marcella Pecora Milazzotto"/>
        <s v="Marcelo Augusto Christoffolete"/>
        <s v="Marcelo Augusto Leigui De Oliveira"/>
        <s v="Marcelo Oliveira da Costa Pires"/>
        <s v="Marcelo Zanotello"/>
        <s v="Márcia Aparecida da Silva Spinacé"/>
        <s v="Márcia Aparecida Sperança"/>
        <s v="Márcia Helena Alvim"/>
        <s v="Marcio De Souza Werneck"/>
        <s v="Márcio Luiz dos Santos"/>
        <s v="Márcio Santos da Silva"/>
        <s v="Marco Antonio Bueno Filho"/>
        <s v="Marcos De Abreu Avila"/>
        <s v="Marcos Roberto Da Silva Tavares"/>
        <s v="Maria Beatriz Fagundes"/>
        <s v="Maria Camila Almeida"/>
        <s v="Maria Candida Varone De Morais Capecchi"/>
        <s v="Maria Cecilia Leonel Gomes Dos Reis"/>
        <s v="Maria Cristina Carlan Da Silva"/>
        <s v="Maria das Graças da Silva Valenzuela"/>
        <s v="Maria Inês Ribas Rodrigues"/>
        <s v="Marilia Mello Pisani"/>
        <s v="Marinê de Souza Pereira"/>
        <s v="Mariselma Ferreira"/>
        <s v="Matteo Raschietti"/>
        <s v="Mauricio Domingues Coutinho Neto"/>
        <s v="Mauro Coelho Dos Santos"/>
        <s v="Mauro Rogério Cosentino"/>
        <s v="Maximiliano Ujevic Tonino"/>
        <s v="Meiri Aparecida Gurgel de Campos Miranda"/>
        <s v="Mirela Inês de Sairre"/>
        <s v="Mirian Pacheco Silva Albrecht "/>
        <s v="Natália Pirani Ghilardi-Lopes"/>
        <s v="Nathalia De Setta Costa"/>
        <s v="NATHALIE DE ALMEIDA BRESSIANI"/>
        <s v="Otto Müller Patrão de Oliveira"/>
        <s v="Patricia da Silva Sessa"/>
        <s v="Patrícia Dantoni Alnis Bezerra"/>
        <s v="Patrícia Del Nero Velasco"/>
        <s v="PATRICIA ELIANE FISCARELLI"/>
        <s v="Paula Fernanda Ferreira De Sousa"/>
        <s v="Paula Homem De Mello"/>
        <s v="Paula Priscila Braga"/>
        <s v="Paulo De Avila Junior"/>
        <s v="Paulo Jonas De Lima Piva"/>
        <s v="Paulo Tadeu Da Silva"/>
        <s v="Pedro Alves Da Silva Autreto"/>
        <s v="Pedro Galli Mercadante"/>
        <s v="Pieter Willem Westera"/>
        <s v="Rafael Cava Mori"/>
        <s v="Raquel De Almeida Ribeiro"/>
        <s v="Regina Célia Adão"/>
        <s v="REGINA KEIKO MURAKAMI"/>
        <s v="Regina Keiko Murakami "/>
        <s v="Reinaldo Luiz Cavasso Filho"/>
        <s v="Renata Simões"/>
        <s v="Renato Rodrigues Kinouchi"/>
        <s v="Ricardo Augusto Lombello"/>
        <s v="Ricardo Rocamora Paszko"/>
        <s v="Roberta de Assis Maia"/>
        <s v="Roberto Menezes Serra"/>
        <s v="Rodrigo Luiz Oliveira Rodrigues Cunha"/>
        <s v="Rodrigo Maghdissian Cordeiro"/>
        <s v="Ronei Miotto"/>
        <s v="Roosevelt Droppa Junior"/>
        <s v="Roque da Costa Caiero"/>
        <s v="Ruth Flavia Vera Villamil Jaimes"/>
        <s v="SERGIO DAISHI SASAKI"/>
        <s v="Sergio Henrique Bezerra De Sousa Leal"/>
        <s v="Silvio Ricardo Gomes Carneiro"/>
        <s v="Simone Rodrigues de Freitas"/>
        <s v="Solange Wagner Locatelli"/>
        <s v="Suze de Oliveira Piza"/>
        <s v="Thiago Branquinho de Queiroz"/>
        <s v="Tiago Fernandes Carrijo"/>
        <s v="Tiago Rodrigues"/>
        <s v="Valery Shchesnovich"/>
        <s v="Vanessa Kruth Verdade"/>
        <s v="Vani Xavier de Oliveira Junior"/>
        <s v="Victor Ximenes Marques"/>
        <s v="Vilson Tonin Zanchin"/>
        <s v="Viviane Viana Silva"/>
        <s v="Wagner Alves Carvalho"/>
        <s v="Waldir Mantovani"/>
        <s v="Wanius José Garcia da Silva"/>
        <s v="Wendel Andrade Alves  "/>
        <s v="William José Steinle"/>
        <s v="Yara Araújo Ferreira Guimarães"/>
        <s v="ANTONIO SERGIO KIMUS BRAZ" u="1"/>
        <s v="Leonardo José Steil" u="1"/>
        <s v="Andrea Onofre de Araujo" u="1"/>
        <s v="Alberto Jose Olavarrieta Arab" u="1"/>
        <s v="Alberto José Olavarrieta Arab" u="1"/>
        <s v="André Paniago Lessa" u="1"/>
        <s v="Pedro Galli Mercadante " u="1"/>
        <s v="André Luis La Salvia" u="1"/>
        <s v="Maísa Helena Altarugio" u="1"/>
        <s v="Meire Aparecida Gurlgel de Campos Miranda" u="1"/>
        <s v="JOSE JAVIER SAEZ ACUNA" u="1"/>
        <s v="Marília Mello Pisani" u="1"/>
        <s v="Mirian Pacheco Silva Albrecht" u="1"/>
        <s v="César Augusto João Ribeiro" u="1"/>
        <s v="Otto Muller Patrão de Oliveira" u="1"/>
        <s v="JOSE KENICHI MIZUKOSHI" u="1"/>
        <s v="YARA ARAUJO FERREIRA GUIMARAES" u="1"/>
        <s v="Lúcio Campos Costa" u="1"/>
        <s v="Hueder Paulo Moisés de Oliveira" u="1"/>
      </sharedItems>
    </cacheField>
    <cacheField name="CATEGORIA" numFmtId="0">
      <sharedItems count="3">
        <s v="Colaborador"/>
        <s v="Docente do Quadro"/>
        <s v="Prof. Visitante"/>
      </sharedItems>
    </cacheField>
    <cacheField name="CURSO" numFmtId="0">
      <sharedItems count="8">
        <s v="Bacharelado em Física"/>
        <s v="Bacharelado em Química"/>
        <s v="Licenciatura em Ciências Biológicas"/>
        <s v="Bacharelado em Ciências Biológicas"/>
        <s v="Licenciatura em Filosofia"/>
        <s v="Bacharelado em Filosofia"/>
        <s v="Licenciatura em Química"/>
        <s v="Licenciatura em Física"/>
      </sharedItems>
    </cacheField>
    <cacheField name="NÍVEL" numFmtId="0">
      <sharedItems containsBlank="1" count="5">
        <s v="Pós-Graduação"/>
        <s v="Cargo Administrativo"/>
        <s v="Graduação"/>
        <s v="Extensão"/>
        <m u="1"/>
      </sharedItems>
    </cacheField>
    <cacheField name="TIPO_DISC" numFmtId="0">
      <sharedItems containsBlank="1" count="15">
        <s v="PG"/>
        <s v="Conv. C. Adm."/>
        <s v="Obr. BI"/>
        <s v="Obr. Esp."/>
        <s v="Coord. Disc. 2015"/>
        <s v="Op. Lim."/>
        <s v="Ext."/>
        <s v="Livre"/>
        <s v="BI"/>
        <m u="1"/>
        <s v="O.L." u="1"/>
        <s v="-" u="1"/>
        <s v="Pós-Graduação" u="1"/>
        <s v="Extensão" u="1"/>
        <s v="Obg. Esp." u="1"/>
      </sharedItems>
    </cacheField>
    <cacheField name="ÁREA" numFmtId="0">
      <sharedItems containsBlank="1"/>
    </cacheField>
    <cacheField name="COD_DISC" numFmtId="0">
      <sharedItems containsBlank="1"/>
    </cacheField>
    <cacheField name="TURMA" numFmtId="0">
      <sharedItems containsBlank="1" count="992">
        <s v="FIS202D162"/>
        <s v="NMA205D162"/>
        <s v="NMA205M162"/>
        <s v="NMA206D163"/>
        <s v="NMA206M163"/>
        <m/>
        <s v="DB1BIL0304-15SA"/>
        <s v="DBNH4304SA"/>
        <s v="DANHT5013-15SA"/>
        <s v="NNHT1020-13"/>
        <s v="DNHT5007-13"/>
        <s v="NNHT5007-13"/>
        <s v="FIS301D161"/>
        <s v="FIS301M161"/>
        <s v="FIS302D163"/>
        <s v="DB3BCJ0204-15SB"/>
        <s v="DA1BCJ0205-15SA"/>
        <s v="DA2BCJ0205-15SA"/>
        <s v="DA3BCJ0205-15SA"/>
        <s v="DA1BCK0104-15SA"/>
        <s v="NA1BCK0104-15SA"/>
        <s v="DANHT3012-15SA"/>
        <s v="DANHT3070-15SA"/>
        <s v="-"/>
        <s v="NABIL0304-15SB"/>
        <s v="DANHT1064-15SA"/>
        <s v="NANHT1064-15SA"/>
        <s v="DABCK0103-15SA"/>
        <s v="DBBCK0103-15SA"/>
        <s v="NANHT3070-15SA"/>
        <s v="NANHZ3024-15SA"/>
        <s v="DANHI5002-13SB"/>
        <s v="NANHI5002-13SB"/>
        <s v="DANHI5011-13SB"/>
        <s v="NANHI5011-13SB"/>
        <s v="DNHH2003-13"/>
        <s v="DNHH2081-13"/>
        <s v="DA4BCL0308-15SA"/>
        <s v="DANHT4005-15SA"/>
        <s v="NANHT4005-15SA"/>
        <s v="DANHZ1009-15SA"/>
        <s v="NANHZ1009-15SA"/>
        <s v="DABHP0001-15SB"/>
        <s v="DDBHP0201-15SB"/>
        <s v="DABIR0004-15SB"/>
        <s v="DANHH2034-13SB"/>
        <s v="NANHH2034-13SB"/>
        <s v="DA2BCK0104-15SA"/>
        <s v="NBBCK0104-15SA"/>
        <s v="CT3021M161"/>
        <s v="DANHT4007-15SA"/>
        <s v="DA8BCL0308-15SA"/>
        <s v="DANHZ4074-15SA"/>
        <s v="NANHZ4074-15SA"/>
        <s v="DA9BCL0307-15SA"/>
        <s v="DA1BCL0307-15SB"/>
        <s v="DA2BCL0307-15SB"/>
        <s v="DA3BCL0307-15SB"/>
        <s v="NA1BCL0307-15SB"/>
        <s v="NA2BCL0307-15SB"/>
        <s v="CT0003D162"/>
        <s v="CT0003M162"/>
        <s v="DA1NHT4033-15SA"/>
        <s v="DANH3104SA"/>
        <s v="NA7BCJ0204-15SA"/>
        <s v="NA8BCJ0204-15SA"/>
        <s v="NB4BCJ0204-15SA"/>
        <s v="NB5BCJ0204-15SA"/>
        <s v="NB5BCJ0205-15SA"/>
        <s v="NB6BCJ0205-15SA"/>
        <s v="FIS801D161"/>
        <s v="FIS801M161"/>
        <s v="FIS801M162"/>
        <s v="FIS802D162"/>
        <s v="NANHT3066-15SA"/>
        <s v="NANH2040SA"/>
        <s v="NA1BCL0308-15SA"/>
        <s v="NA2BCL0308-15SA"/>
        <s v="NA3BCL0308-15SA"/>
        <s v="NB4BCL0308-15SA"/>
        <s v="NB5BCL0308-15SA"/>
        <s v="NB6BCL0308-15SA"/>
        <s v="NC5BCS0001-15SA"/>
        <s v="DA1BCJ0205-15SB"/>
        <s v="DA2BCJ0205-15SB"/>
        <s v="DA5BCL0308-15SA"/>
        <s v="DB6BCL0308-15SA"/>
        <s v="BIS001D161"/>
        <s v="BIS001M161"/>
        <s v="BIS001M163"/>
        <s v="BIS107D163"/>
        <s v="BIS107M163"/>
        <s v="NANHT1013-15SA"/>
        <s v="DANH1017SA"/>
        <s v="DA3BCJ0204-15SA"/>
        <s v="DB1BCJ0204-15SA"/>
        <s v="DA1BCJ0204-15SA"/>
        <s v="DA2BCJ0204-15SA"/>
        <s v="DB3BCJ0204-15SA"/>
        <s v="DB6BCJ0204-15SA"/>
        <s v="NA3BCJ0204-15SA"/>
        <s v="NA4BCJ0204-15SA"/>
        <s v="NB1BCJ0204-15SA"/>
        <s v="NB2BCJ0204-15SA"/>
        <s v="DB1BCJ0205-15SA"/>
        <s v="DB2BCJ0205-15SA"/>
        <s v="NA3BCJ0205-15SA"/>
        <s v="NA4BCJ0205-15SA"/>
        <s v="NB4BCJ0205-15SA"/>
        <s v="NA1BCJ0205-15SA"/>
        <s v="NA2BCJ0205-15SA"/>
        <s v="DA6BCL0308-15SA"/>
        <s v="DB4BCL0308-15SA"/>
        <s v="DB5BCL0308-15SA"/>
        <s v="VC_AguaAzul"/>
        <s v="VC_Alvarenga"/>
        <s v="VC_Aricanduv"/>
        <s v="VC_CampoLimp"/>
        <s v="VC_Jambeiro"/>
        <s v="VC_PqVeredas"/>
        <s v="VC_RosaChina"/>
        <s v="VC_Santos"/>
        <s v="DABC1604SA"/>
        <s v="NABC1604SA"/>
        <s v="NANHT1055-15SA"/>
        <s v="DANHZ1090-15SA"/>
        <s v="DBBIR0004-15SB"/>
        <s v="DCBIR0004-15SB"/>
        <s v="FIL003M161"/>
        <s v="NAMCZC011-15SB"/>
        <s v="DANHH2019-13SB"/>
        <s v="DANHI2049-13SB"/>
        <s v="NANHI2049-13SB"/>
        <s v="DANHZ2070-11SB"/>
        <s v="DA1BCL0307-15SA"/>
        <s v="DA2BCL0307-15SA"/>
        <s v="DA3BCL0307-15SA"/>
        <s v="DB1BCL0307-15SA"/>
        <s v="DB2BCL0307-15SA"/>
        <s v="DB3BCL0307-15SA"/>
        <s v="NB1BCL0307-15SA"/>
        <s v="NB2BCL0307-15SA"/>
        <s v="NB3BCL0307-15SA"/>
        <s v="CT3036D163"/>
        <s v="CT3036M163"/>
        <s v="INV003M163"/>
        <s v="DB1BCL0306-15SA"/>
        <s v="NA3BCL0306-15SA"/>
        <s v="DB2BIL0304-15SA"/>
        <s v="NB1BIL0304-15SA"/>
        <s v="NANH1005SA"/>
        <s v="NB1BCJ0203-15SA"/>
        <s v="NB2BCJ0203-15SA"/>
        <s v="NB3BCJ0203-15SA"/>
        <s v="NS1BCJ0203-15SA"/>
        <s v="NS3BCJ0203-15SA"/>
        <s v="NS2BCJ0203-15SA"/>
        <s v="NA5BCJ0204-15SA"/>
        <s v="NA6BCJ0204-15SA"/>
        <s v="FIS103D163"/>
        <s v="FIS103M163"/>
        <s v="DANHH2059-13SB"/>
        <s v="NANHH2059-13SB"/>
        <s v="DABH1226SB"/>
        <s v="NABH1226SB"/>
        <s v="NNHH2003-13"/>
        <s v="DNHH2006-13"/>
        <s v="NNHH2006-13"/>
        <s v="NB6BCJ0204-15SA"/>
        <s v="DABCK0103-15SB"/>
        <s v="DBBCK0103-15SB"/>
        <s v="DB1BCJ0203-15SA"/>
        <s v="DB2BCJ0203-15SA"/>
        <s v="DB3BCJ0203-15SA"/>
        <s v="NANHZ3088-15SA"/>
        <s v="DA5BCL0307-15SA"/>
        <s v="DB5BCL0307-15SA"/>
        <s v="NA5BCL0307-15SA"/>
        <s v="NB5BCL0307-15SA"/>
        <s v="NN_AguaAzul"/>
        <s v="NN_Alvarenga"/>
        <s v="NN_Aricanduv"/>
        <s v="NN_CampoLimp"/>
        <s v="NN_Jambeiro"/>
        <s v="NN_PqVeredas"/>
        <s v="NN_RosaChina"/>
        <s v="NN_Santos"/>
        <s v="DANHT4053-15SA"/>
        <s v="NANHT4053-15SA"/>
        <s v="DANHZ4042-09SA"/>
        <s v="NANHZ4042-09SA"/>
        <s v="NB3BCL0306-15SA"/>
        <s v="DA3BCJ0205-15SB"/>
        <s v="DANH2704SA"/>
        <s v="DB1BCJ0205-15SB"/>
        <s v="DB2BCJ0205-15SB"/>
        <s v="DB3BCJ0205-15SB"/>
        <s v="DS6BCJ0203-15SA"/>
        <s v="NANHT3027-15SA"/>
        <s v="NMA403CD163"/>
        <s v="NMA403CM163"/>
        <s v="DANHT1035-13SA"/>
        <s v="DANHT1056-15SA"/>
        <s v="DANHZ1051-13SA"/>
        <s v="EVD116M163"/>
        <s v="NA3BIL0304-15SA"/>
        <s v="DA1BCL0308-15SB"/>
        <s v="DA1BIL0304-15SB"/>
        <s v="BTC205D161"/>
        <s v="BTC205M161"/>
        <s v="DABC1321SA"/>
        <s v="NABC1321SA"/>
        <s v="DANHT1053-15SA"/>
        <s v="NA3BCL0307-15SA"/>
        <s v="DANHZ4004-15SA"/>
        <s v="NANHZ4004-15SA"/>
        <s v="ENS270M163"/>
        <s v="DANHZ3008-15SA"/>
        <s v="DANHZ5017-15SA"/>
        <s v="NA3BCL0307-15SB"/>
        <s v="NB3BCL0307-15SB"/>
        <s v="NB2BCS0002-15SA"/>
        <s v="CT0001D161"/>
        <s v="CT0001M161"/>
        <s v="CT3007D163"/>
        <s v="CT3007M163"/>
        <s v="DANHT4051-15SA"/>
        <s v="FIL001M163"/>
        <s v="DANHH2028-13SB"/>
        <s v="NANHH2028-13SB"/>
        <s v="DANHH2029-13SB"/>
        <s v="NANHH2029-13SB"/>
        <s v="DA2BCS0001-15SA"/>
        <s v="NA2BCS0001-15SA"/>
        <s v="NANHT4057-15SA"/>
        <s v="DANHZ4060-15SA"/>
        <s v="NANHZ4060-15SA"/>
        <s v="DA2BCS0001-15SB"/>
        <s v="DB1BCS0001-15SA"/>
        <s v="DC2BCS0001-15SB"/>
        <s v="NA7BCS0001-15SA"/>
        <s v="DANHT1049-15SA"/>
        <s v="NABIR0004-15SB"/>
        <s v="NBBIR0004-15SB"/>
        <s v="DA1BCL0306-15SA"/>
        <s v="DB3BCL0306-15SA"/>
        <s v="DA1BCS0002-15SA"/>
        <s v="DA3BIL0304-15SA"/>
        <s v="DB3BIL0304-15SA"/>
        <s v="DANHZ1015-13SA"/>
        <s v="NANHZ1015-13SA"/>
        <s v="DA4BCJ0204-15SA"/>
        <s v="DA5BCJ0204-15SA"/>
        <s v="NB3BCJ0204-15SA"/>
        <s v="DA2BCL0308-15SB"/>
        <s v="DA3BCL0308-15SB"/>
        <s v="NA1BCL0308-15SB"/>
        <s v="NA2BCL0308-15SB"/>
        <s v="NA3BCL0308-15SB"/>
        <s v="DA1BCS0001-15SB"/>
        <s v="NA1BCS0001-15SB"/>
        <s v="NC1BCS0001-15SB"/>
        <s v="BIS101D162"/>
        <s v="BIS101M162"/>
        <s v="EVD004D161"/>
        <s v="EVD004M161"/>
        <s v="EVD004D163"/>
        <s v="EVD005D162"/>
        <s v="EVD005163"/>
        <s v="EVD103D163"/>
        <s v="EVD103M163"/>
        <s v="DANHT1048-15SA"/>
        <s v="NANHT1048-15SA"/>
        <s v="NANH1017SA"/>
        <s v="DABCL0306-15SB"/>
        <s v="NABCL0306-15SB"/>
        <s v="DA2BCL0306-15SA"/>
        <s v="DB2BCL0306-15SA"/>
        <s v="DCBCS0002-15SB"/>
        <s v="EVD002D163"/>
        <s v="EVD002M163"/>
        <s v="EVD111D161"/>
        <s v="EVD111M161"/>
        <s v="NA9BCJ0205-15SA"/>
        <s v="NABHP0201-15SB"/>
        <s v="NBBHP0201-15SB"/>
        <s v="FIL003M163"/>
        <s v="DABH1309SB"/>
        <s v="NABH1309SB"/>
        <s v="DA7BCL0307-15SA"/>
        <s v="DA8BCL0307-15SA"/>
        <s v="CT3037D163"/>
        <s v="CT3037M163"/>
        <s v="CT3040D161"/>
        <s v="CT3040M161"/>
        <s v="CT3040BD161"/>
        <s v="CT3040BM161"/>
        <s v="DAESZX035-13SA"/>
        <s v="NAESZX035-13SA"/>
        <s v="NBBCS0002-15SB"/>
        <s v="NCBIL0304-15SB"/>
        <s v="NCG101D163"/>
        <s v="NCG101M163"/>
        <s v="NCG206M163"/>
        <s v="DANHT1058-15SA"/>
        <s v="DANHT1059-15SA"/>
        <s v="FIL101M163"/>
        <s v="NANHH2026-13SB"/>
        <s v="BIS002D162"/>
        <s v="BIS002M162"/>
        <s v="BIS010D163"/>
        <s v="BIS010M163"/>
        <s v="DANHZ1027-13SA"/>
        <s v="DBNHZ1050-15SA"/>
        <s v="NB1BCL0308-15SB"/>
        <s v="BTC108D163"/>
        <s v="EVD108D161"/>
        <s v="EVD108M161"/>
        <s v="NANHT1069-15SA"/>
        <s v="DANHZ1014-13SA"/>
        <s v="DA6BCJ0203-15SB"/>
        <s v="DB3BCJ0203-15SB"/>
        <s v="DS2BCJ0203-15SB"/>
        <s v="NA3BCJ0203-15SB"/>
        <s v="DA7BCJ0204-15SA"/>
        <s v="DA8BCJ0204-15SA"/>
        <s v="EEL105M163"/>
        <s v="DANHZ3011-15SA"/>
        <s v="DB1BCJ0204-15SB"/>
        <s v="DB2BCJ0204-15SB"/>
        <s v="NABCK0104-15SB"/>
        <s v="DA6BCL0307-15SA"/>
        <s v="DB6BCL0307-15SA"/>
        <s v="DANH3599SA"/>
        <s v="NANHT4051-15SA"/>
        <s v="DA4BCJ0203-15SA"/>
        <s v="DA5BCJ0203-15SA"/>
        <s v="DA6BCJ0203-15SA"/>
        <s v="NA1BCJ0203-15SA"/>
        <s v="NA2BCJ0203-15SA"/>
        <s v="NA3BCJ0203-15SA"/>
        <s v="NA7BCJ0203-15SA"/>
        <s v="NA8BCJ0203-15SA"/>
        <s v="DB4BCJ0204-15SA"/>
        <s v="DB5BCJ0204-15SA"/>
        <s v="DS1BCJ0203-15SA"/>
        <s v="DB4BCJ0203-15SA"/>
        <s v="DB5BCJ0203-15SA"/>
        <s v="DB6BCJ0203-15SA"/>
        <s v="DS2BCJ0203-15SA"/>
        <s v="DS3BCJ0203-15SA"/>
        <s v="FIS101D161"/>
        <s v="FIS101M161"/>
        <s v="NANH2000SA"/>
        <s v="DANHT3059-13SA"/>
        <s v="DANHZ3077-15SA"/>
        <s v="NA7BCL0308-15SA"/>
        <s v="NA8BCL0308-15SA"/>
        <s v="NA9BCL0308-15SA"/>
        <s v="NB1BCL0308-15SA"/>
        <s v="NB2BCL0308-15SA"/>
        <s v="NB3BCL0308-15SA"/>
        <s v="DA2BCL0308-15SA"/>
        <s v="CTA101M161"/>
        <s v="DABC1607SA"/>
        <s v="DABC1607SB"/>
        <s v="DNHH2004-13"/>
        <s v="NNHH2004-13"/>
        <s v="DA6BCJ0204-15SA"/>
        <s v="DB2BCJ0204-15SA"/>
        <s v="NABCK0103-15SA"/>
        <s v="NBBCK0103-15SA"/>
        <s v="DA2BIK0102-15SB"/>
        <s v="NA2BIK0102-15SB"/>
        <s v="NBBCL0306-15SB"/>
        <s v="DA2BIL0304-15SB"/>
        <s v="DCBIL0304-15SB"/>
        <s v="NA1BIL0304-15SB"/>
        <s v="NANHT1068-15SA"/>
        <s v="NB7BCJ0204-15SA"/>
        <s v="NB8BCJ0204-15SA"/>
        <s v="DABCK0104-15SB"/>
        <s v="DBBCK0104-15SB"/>
        <s v="DABCK0104-15SA"/>
        <s v="FIS101D163"/>
        <s v="FIS101M163"/>
        <s v="DANHT3066-15SA"/>
        <s v="DB1BCJ0203-15SB"/>
        <s v="DB2BCJ0203-15SB"/>
        <s v="DS1BCJ0203-15SB"/>
        <s v="NA3BCJ0205-15SB"/>
        <s v="NMA204D163"/>
        <s v="NMA204M163"/>
        <s v="DS4BCJ0203-15SA"/>
        <s v="DS8BCJ0203-15SA"/>
        <s v="NA5BCJ0205-15SA"/>
        <s v="NA6BCJ0205-15SA"/>
        <s v="NB4BCJ0203-15SA"/>
        <s v="NB5BCJ0203-15SA"/>
        <s v="NB6BCJ0203-15SA"/>
        <s v="DBESTB017-13SA"/>
        <s v="NBESTB017-13SA"/>
        <s v="DABC1333SA"/>
        <s v="NABC1333SA"/>
        <s v="DA3BCS0001-15SB"/>
        <s v="DB3BCS0001-15SB"/>
        <s v="BTC103M162"/>
        <s v="BTC104D162"/>
        <s v="BTC104M162"/>
        <s v="NANHT1056-15SA"/>
        <s v="ENS185M162"/>
        <s v="NANH4301SA"/>
        <s v="NNHT4009-13"/>
        <s v="NA6BCL0307-15SA"/>
        <s v="NB6BCL0307-15SA"/>
        <s v="BTC103D161"/>
        <s v="BTC103M161"/>
        <s v="BTC106D161"/>
        <s v="BTC106M161"/>
        <s v="BTC106D162"/>
        <s v="BTC106M162"/>
        <s v="BTC106D163"/>
        <s v="BTC106M163"/>
        <s v="BTC107D162"/>
        <s v="BTC107D163"/>
        <s v="NANHT4048-15SA"/>
        <s v="DABHP0201-15SB"/>
        <s v="FIL005M162"/>
        <s v="DABH1201SB"/>
        <s v="NA1BCL0307-15SA"/>
        <s v="NA2BCL0307-15SA"/>
        <s v="DANHT4040-15SA"/>
        <s v="NANHT4040-15SA"/>
        <s v="NA1BCJ0204-15SB"/>
        <s v="NA2BCJ0204-15SB"/>
        <s v="NA3BCJ0204-15SB"/>
        <s v="NB1BCJ0204-15SB"/>
        <s v="NB2BCJ0204-15SB"/>
        <s v="NB3BCJ0204-15SB"/>
        <s v="DANHT3069-15SA"/>
        <s v="NA3BIK0102-15SA"/>
        <s v="NB3BIK0102-15SA"/>
        <s v="NANH4303SA"/>
        <s v="DNHT4009-13"/>
        <s v="DNHT4010-13"/>
        <s v="NNHT4010-13"/>
        <s v="NA2BIL0304-15SB"/>
        <s v="NBBIL0304-15SB"/>
        <s v="EVD101D163"/>
        <s v="EVD101M163"/>
        <s v="DANH1903SA"/>
        <s v="NANH1903SA"/>
        <s v="NABHP0001-15SB"/>
        <s v="NBBHP0001-15SB"/>
        <s v="FIL002M162"/>
        <s v="NANHH2010-13SB"/>
        <s v="NANHZ2039-11SB"/>
        <s v="NB7BCJ0203-15SA"/>
        <s v="NB8BCJ0203-15SA"/>
        <s v="NA1BCJ0205-15SB"/>
        <s v="NA2BCJ0205-15SB"/>
        <s v="DA8BCJ0205-15SA"/>
        <s v="DB3BCJ0205-15SA"/>
        <s v="DB6BCJ0205-15SA"/>
        <s v="NANH2704SA"/>
        <s v="NMA101D161"/>
        <s v="NMA101M161"/>
        <s v="NA1BCJ0204-15SA"/>
        <s v="NA2BCJ0204-15SA"/>
        <s v="FIS110D162"/>
        <s v="FIS110M162"/>
        <s v="DANHT3071-15SA"/>
        <s v="NANHT3071-15SA"/>
        <s v="DC1BCS0001-15SB"/>
        <s v="NB1BCS0001-15SB"/>
        <s v="DA3BCS0002-15SA"/>
        <s v="DAMCTC002-15SB"/>
        <s v="NB1BCJ0205-15SA"/>
        <s v="NB2BCJ0205-15SA"/>
        <s v="FIS107D161"/>
        <s v="FIS107M161"/>
        <s v="NANHT3064-15SA"/>
        <s v="FIS107D163"/>
        <s v="FIS107M163"/>
        <s v="NANH2902SA"/>
        <s v="NANHZ3043-15SA"/>
        <s v="DANHT4002-13SA"/>
        <s v="NANHT4002-13SA"/>
        <s v="DANH3904SA"/>
        <s v="NANH3904SA"/>
        <s v="DABC1626SA"/>
        <s v="NANHI5002-15SA"/>
        <s v="DANHT5004-15SA"/>
        <s v="PEF301M161"/>
        <s v="DNHT3004-13"/>
        <s v="NNHT3004-13"/>
        <s v="DNHT3005-13"/>
        <s v="NNHT3005-13"/>
        <s v="DNHT3006-13"/>
        <s v="NNHT3006-13"/>
        <s v="DABIR0004-15SA"/>
        <s v="DA2BIR0004-15SA"/>
        <s v="DBBIR0004-15SA"/>
        <s v="ENS106M161"/>
        <s v="DANHZ2044-11SB"/>
        <s v="NABIL0304-15SA"/>
        <s v="DA2BIL0304-15SA"/>
        <s v="NB3BIL0304-15SA"/>
        <s v="EVD003D162"/>
        <s v="EVD003M162"/>
        <s v="DANHT1030-15SA"/>
        <s v="NANHT1030-15SA"/>
        <s v="NANHT3072-15SA"/>
        <s v="DANH2222SA"/>
        <s v="NANH2222SA"/>
        <s v="NA1BIK0102-15SA"/>
        <s v="NB1BIK0102-15SA"/>
        <s v="DANHT3072-15SA"/>
        <s v="NA2BCL0306-15SA"/>
        <s v="NB2BCL0306-15SA"/>
        <s v="EVD102D162"/>
        <s v="EVD102M162"/>
        <s v="DANH1005SA"/>
        <s v="DA1BCS0001-15SA"/>
        <s v="DB2BCS0001-15SA"/>
        <s v="NB1BCS0001-15SA"/>
        <s v="DANH1902SA"/>
        <s v="DANHT1070-15SA"/>
        <s v="NA4BCL0307-15SA"/>
        <s v="NB4BCL0307-15SA"/>
        <s v="DA3BCS0001-15SA"/>
        <s v="NANHT4001-15SA"/>
        <s v="BTC102D162"/>
        <s v="BTC102aM162"/>
        <s v="DABC1219SA"/>
        <s v="NABC1219SA"/>
        <s v="NANHT3089-15SA"/>
        <s v="NAESTM006-13SA"/>
        <s v="NA9BCL0307-15SA"/>
        <s v="CT0002D161"/>
        <s v="CT0002M161"/>
        <s v="NANHT4007-15SA"/>
        <s v="DABC1310SA"/>
        <s v="CT3035D162"/>
        <s v="CT3035M162"/>
        <s v="DANH3905SA"/>
        <s v="NANH3905SA"/>
        <s v="DA2BCS0002-15SA"/>
        <s v="NB1BCS0002-15SA"/>
        <s v="NANHT1049-15SA"/>
        <s v="NMA218D162"/>
        <s v="NMA218M162"/>
        <s v="DB1BCL0307-15SB"/>
        <s v="CT3029D163"/>
        <s v="CT3029M163"/>
        <s v="CT3030D163"/>
        <s v="NANH3599SA"/>
        <s v="DA3BCL0308-15SA"/>
        <s v="CT3029D161"/>
        <s v="CT3029M161"/>
        <s v="CT3030D161"/>
        <s v="DANHT4048-15SA"/>
        <s v="DA1BCJ0204-15SB"/>
        <s v="DA2BCJ0204-15SB"/>
        <s v="DA3BCJ0204-15SB"/>
        <s v="DA9BCJ0205-15SA"/>
        <s v="DB4BCJ0205-15SA"/>
        <s v="DB5BCJ0205-15SA"/>
        <s v="BTC101D161"/>
        <s v="BTC101M161"/>
        <s v="DANHT3028-15SA"/>
        <s v="PEF201M162S"/>
        <s v="NA4BCL0308-15SA"/>
        <s v="NA5BCL0308-15SA"/>
        <s v="NA6BCL0308-15SA"/>
        <s v="NA2BIL0304-15SA"/>
        <s v="DANHZ1074-13SA"/>
        <s v="NANHZ1074-13SA"/>
        <s v="DBNHT4040-15SA"/>
        <s v="DA1BIL0304-15SA"/>
        <s v="ENS104M161"/>
        <s v="NABC1630SA"/>
        <s v="NBNHI5002-15SA"/>
        <s v="DNHT5006-13"/>
        <s v="NNHT5006-13"/>
        <s v="DEBIJ0207-15SA"/>
        <s v="DA3BIK0102-15SA"/>
        <s v="DB3BIK0102-15SA"/>
        <s v="FIS601AM161"/>
        <s v="NMA207D161"/>
        <s v="NMA207M161"/>
        <s v="NA1BIK0102-15SB"/>
        <s v="NBBIK0102-15SB"/>
        <s v="DABC1330SA"/>
        <s v="NABC1330SA"/>
        <s v="DA3BCJ0203-15SA"/>
        <s v="NA7BCJ0205-15SA"/>
        <s v="NA8BCJ0205-15SA"/>
        <s v="DANHZ3031-15SA"/>
        <s v="DBNHZ3078-15SA"/>
        <s v="DA4BCJ0203-15SB"/>
        <s v="DA5BCJ0203-15SB"/>
        <s v="DANH2703SA"/>
        <s v="DCNHZ3088-15SA"/>
        <s v="PEF000M161"/>
        <s v="PEF101M161"/>
        <s v="NB2BCL0308-15SB"/>
        <s v="DC1BCS0001-15SA"/>
        <s v="NA1BCS0001-15SA"/>
        <s v="NC1BCS0001-15SA"/>
        <s v="DA6BCS0001-15SA"/>
        <s v="NB6BCS0001-15SA"/>
        <s v="DAEN3830SA"/>
        <s v="NAEN3830SA"/>
        <s v="NMA201D161"/>
        <s v="NMA201M161"/>
        <s v="DB2BCL0307-15SB"/>
        <s v="DB3BCL0307-15SB"/>
        <s v="NA1BIR0004-15SA"/>
        <s v="DANHH2047-13SB"/>
        <s v="NANHH2047-13SB"/>
        <s v="DANHZ3060-15SB"/>
        <s v="DS5BCJ0203-15SA"/>
        <s v="NS7BCJ0203-15SA"/>
        <s v="NS8BCJ0203-15SA"/>
        <s v="NB1BCJ0205-15SB"/>
        <s v="NANHT3012-15SA"/>
        <s v="DANHZ3043-15SA"/>
        <s v="DANHZ3083-15SA"/>
        <s v="PEF501M162"/>
        <s v="NANH3801SB"/>
        <s v="DANHT4033-15SA"/>
        <s v="DANHT3027-15SA"/>
        <s v="NBBHP0202-15SB"/>
        <s v="DABH1220SB"/>
        <s v="NANHH2072-13SB"/>
        <s v="DANH5104SB"/>
        <s v="DB1BCK0104-15SA"/>
        <s v="NABHP0202-15SB"/>
        <s v="DABH1308SB"/>
        <s v="NABH1308SB"/>
        <s v="DANHZ2001-11SB"/>
        <s v="NA1BCJ0203-15SB"/>
        <s v="NA2BCJ0203-15SB"/>
        <s v="NB3BCJ0205-15SB"/>
        <s v="NB2BCJ0205-15SB"/>
        <s v="NA2BCS0002-15SA"/>
        <s v="NA1BIL0304-15SA"/>
        <s v="BIS102D161"/>
        <s v="BIS102M161"/>
        <s v="DANHT1062-15SA"/>
        <s v="DANHZ1026-13SA"/>
        <s v="DANHH2041-13SB"/>
        <s v="NANHH2041-13SB"/>
        <s v="DANH5135SB"/>
        <s v="NA1BCK0103-15SA"/>
        <s v="NB1BCK0103-15SA"/>
        <s v="NB2BCK0104-15SA"/>
        <s v="ENS107M163"/>
        <s v="NBNHI5011-13SA"/>
        <s v="NANHT3037-13SA"/>
        <s v="FIL201M161"/>
        <s v="NABH1201SB"/>
        <s v="DANHH2040-13SB"/>
        <s v="NANHH2040-13SB"/>
        <s v="DA1BCL0308-15SA"/>
        <s v="DANHT4024-15SA"/>
        <s v="NANHT4024-15SA"/>
        <s v="BIS004M162"/>
        <s v="BIS011D162"/>
        <s v="BIS012D161"/>
        <s v="BIS012D162"/>
        <s v="DANHT1057-15SA"/>
        <s v="NANHZ1009-13SA"/>
        <s v="DB2BC1626SA"/>
        <s v="NABC1626SA"/>
        <s v="NANHT1060-15SA"/>
        <s v="NA1BCS0002-15SA"/>
        <s v="BIS208M163"/>
        <s v="DANHT1060-15SA"/>
        <s v="NANHT1066-15SA"/>
        <s v="DANHZ1009-13SA"/>
        <s v="DA1BCK0103-15SA"/>
        <s v="DABIK0102-15SA"/>
        <s v="NABIK0102-15SA"/>
        <s v="FIS108M161"/>
        <s v="DANHZ3026-15SA"/>
        <s v="NANHT3013-15SA"/>
        <s v="PEF102M162S"/>
        <s v="ENS103M162"/>
        <s v="ENS265M163"/>
        <s v="DANHT3037-13SA"/>
        <s v="DABC1218SA"/>
        <s v="DAESTM006-13SA"/>
        <s v="DABC1440SA"/>
        <s v="NABC1440SA"/>
        <s v="NMA202D161"/>
        <s v="NMA202M161"/>
        <s v="DABC1315SA"/>
        <s v="DANHT1055-15SA"/>
        <s v="NANHT1057-15SA"/>
        <s v="NA2BIR0004-15SA"/>
        <s v="NBBIR0004-15SA"/>
        <s v="ENS199M163"/>
        <s v="ENS199M161"/>
        <s v="ENS199M162"/>
        <s v="ENS225aM162"/>
        <s v="EVD001D162"/>
        <s v="EVD001M162"/>
        <s v="DABC1305SA"/>
        <s v="NABC1305SA"/>
        <s v="DANHT1073-15SA"/>
        <s v="NANHT1073-15SA"/>
        <s v="DB1BCL0308-15SA"/>
        <s v="NANHZ4068-15SA"/>
        <s v="ENS201M161"/>
        <s v="DBBC1626SA"/>
        <s v="DANH3103SA"/>
        <s v="DA7BCJ0203-15SA"/>
        <s v="DA8BCJ0203-15SA"/>
        <s v="NA6BCJ0203-15SA"/>
        <s v="DA4BCJ0205-15SA"/>
        <s v="DA5BCJ0205-15SA"/>
        <s v="DA2BCK0103-15SA"/>
        <s v="DB2BCK0103-15SA"/>
        <s v="NANHT3069-15SA"/>
        <s v="NANH2901SA"/>
        <s v="NANH4399SA"/>
        <s v="DANHT3089-15SA"/>
        <s v="NANHT5004-15SA"/>
        <s v="NABCS0002-15SB"/>
        <s v="NANHT1059-15SA"/>
        <s v="ENS104M162"/>
        <s v="DANHI5002-15SA"/>
        <s v="DANHZ5014-15SA"/>
        <s v="NANHZ5014-15SA"/>
        <s v="DANHH2032-13SB"/>
        <s v="NANHH2032-13SB"/>
        <s v="DANHZ2066-11SB"/>
        <s v="DB1BCS0001-15SB"/>
        <s v="NA5BCS0001-15SA"/>
        <s v="NB2BCS0001-15SA"/>
        <s v="NANHZ1051-13SA"/>
        <s v="DABIK0102-15SB"/>
        <s v="NABIK0102-15SB"/>
        <s v="NA2BIK0102-15SA"/>
        <s v="NB2BIK0102-15SA"/>
        <s v="ENS103M163"/>
        <s v="DANH4302SA"/>
        <s v="NANH4302SA"/>
        <s v="DANHT3090-15SA"/>
        <s v="NBNHT5013-15SA"/>
        <s v="FIL102M161"/>
        <s v="DANHH2061-13SB"/>
        <s v="DNHH2005-13"/>
        <s v="NNHH2005-13"/>
        <s v="DANHH2008-13SB"/>
        <s v="NANHH2008-13SB"/>
        <s v="DABH1312SB"/>
        <s v="NABH1312SB"/>
        <s v="DA4BCL0307-15SA"/>
        <s v="DB4BCL0307-15SA"/>
        <s v="NA8BCL0307-15SA"/>
        <s v="DB5BCS0001-15SA"/>
        <s v="NB3BCS0001-15SA"/>
        <s v="NMA502M162"/>
        <s v="NMA503D162"/>
        <s v="DANHH2065-13SB"/>
        <s v="NANHH2065-13SB"/>
        <s v="NANH5134SB"/>
        <s v="DCBCK0104-15SA"/>
        <s v="NB2BCL0307-15SB"/>
        <s v="QC_AguaAzul"/>
        <s v="QC_Alvarenga"/>
        <s v="QC_Aricanduv"/>
        <s v="QC_CampoLimp"/>
        <s v="QC_Jambeiro"/>
        <s v="QC_PqVeredas"/>
        <s v="QC_RosaChina"/>
        <s v="QC_Santos"/>
        <s v="DANHT4049-15SA"/>
        <s v="NANHT4049-15SA"/>
        <s v="DA5BCS0001-15SA"/>
        <s v="NA3BCS0001-15SA"/>
        <s v="CT3015D163"/>
        <s v="CT3015M163"/>
        <s v="DANHT4046-15SA"/>
        <s v="NANHT4046-15SA"/>
        <s v="DANHT4057-15SA"/>
        <s v="DB7BCJ0204-15SA"/>
        <s v="DB8BCJ0204-15SA"/>
        <s v="DA7BCJ0205-15SA"/>
        <s v="NANHT3028-15SA"/>
        <s v="NA3BCK0103-15SA"/>
        <s v="DANHZ3019-15SA"/>
        <s v="DNHT1020-13"/>
        <s v="DANH4301SA"/>
        <s v="DANHT1083-15SA"/>
        <s v="DANHZ5021-15SA"/>
        <s v="DNHT1022-13"/>
        <s v="DB2BCL0308-15SA"/>
        <s v="CT0001M163"/>
        <s v="DANH3801SA"/>
        <s v="NANH3103SA"/>
        <s v="DB1BCS0002-15SA"/>
        <s v="ENS230M161"/>
        <s v="ENS260M163"/>
        <s v="NANHT1083-15SA"/>
        <s v="DBNHZ5021-15SA"/>
        <s v="DA3BCL0306-15SA"/>
        <s v="DS1BCL0306-15SB"/>
        <s v="ENS100M163"/>
        <s v="DAESZU025-13SB"/>
        <s v="DBESZU025-13SB"/>
        <s v="NANHT1087-15SA"/>
        <s v="NA3BCS0001-15SB"/>
        <s v="NB3BCS0001-15SB"/>
        <s v="NABC1315SA"/>
        <s v="DABIL0304-15SA"/>
        <s v="EVD104M162"/>
        <s v="DANHT1063-15SA"/>
        <s v="DABC1630SA"/>
        <s v="DANHT1084-15SA"/>
        <s v="NANHT1084-15SA"/>
        <s v="DANH4304SA"/>
        <s v="DA2BIK0102-15SA"/>
        <s v="DB2BIK0102-15SA"/>
        <s v="DANHT4001-15SA"/>
        <s v="DABHP0202-15SB"/>
        <s v="DABH1209SB"/>
        <s v="NABH1209SB"/>
        <s v="NANHH2023-13SB"/>
        <s v="DA7BCL0308-15SA"/>
        <s v="NANHT3090-15SA"/>
        <s v="DC2BC0002SB"/>
        <s v="DABH1205SB"/>
        <s v="NABH1205SB"/>
        <s v="DANHH2026-13SB"/>
        <s v="NANHZ2067-11SB"/>
        <s v="DB3BCL0308-15SA"/>
        <s v="NANH4304SA"/>
        <s v="NANHT5013-15SA"/>
        <s v="DBBHP0001-15SB"/>
        <s v="NCBIR0004-15SB"/>
        <s v="DANHH2009-13SB"/>
        <s v="NANHH2009-13SB"/>
        <s v="FIL004M163"/>
        <s v="DABH1215SB"/>
        <s v="NABH1215SB"/>
        <s v="DA1BIK0102-15SB"/>
        <s v="DBBIK0102-15SB"/>
        <s v="DANHT3036-15SA"/>
        <s v="NMA209D163"/>
        <s v="NMA209M163"/>
        <s v="DB7BCJ0203-15SA"/>
        <s v="DB8BCJ0203-15SA"/>
        <s v="DS7BCJ0203-15SA"/>
        <s v="NS4BCJ0203-15SA"/>
        <s v="NA2BCK0104-15SA"/>
        <s v="NB1BCK0104-15SA"/>
        <s v="PEF401M162S"/>
        <s v="NA2BCK0103-15SA"/>
        <s v="NB2BCK0103-15SA"/>
        <s v="NANHT3054-15SA"/>
        <s v="DANHI5011-13SA"/>
        <s v="NANHI5011-13SA"/>
        <s v="DANHT4015-15SA"/>
        <s v="NANHT4015-15SA"/>
        <s v="NANHT4073-15SA"/>
        <s v="NNHT4008-13"/>
        <s v="DA1BCJ0203-15SA"/>
        <s v="DA2BCJ0203-15SA"/>
        <s v="NS6BCJ0203-15SA"/>
        <s v="NB1BCJ0203-15SB"/>
        <s v="NB2BCJ0203-15SB"/>
        <s v="NB3BCJ0203-15SB"/>
        <s v="NS1BCJ0203-15SB"/>
        <s v="NS2BCJ0203-15SB"/>
        <s v="NS3BCJ0203-15SB"/>
        <s v="DB2BCS0001-15SB"/>
        <s v="NA2BCS0001-15SB"/>
        <s v="NB2BCS0001-15SB"/>
        <s v="NANHT1053-15SA"/>
        <s v="DBBHP0202-15SB"/>
        <s v="DABH1400SB"/>
        <s v="NABH1400SB"/>
        <s v="DANHH2072-13SB"/>
        <s v="NANH1902SA"/>
        <s v="DANHT1069-15SA"/>
        <s v="FIS106D162"/>
        <s v="FIS106M162"/>
        <s v="DAMC2209SA"/>
        <s v="DANHZ3088-15SA"/>
        <s v="DBNHZ3088-15SA"/>
        <s v="NNHT1022-13"/>
        <s v="NC2BCS0001-15SB"/>
        <s v="DA3BCK0103-15SA"/>
        <s v="DB1BCK0103-15SA"/>
        <s v="FIS602DD161"/>
        <s v="FIS801D163"/>
        <s v="FIS801M163"/>
        <s v="FIS802D163"/>
        <s v="NANHT3065-15SA"/>
        <s v="DANH2901SA"/>
        <s v="NB1BCL0307-15SB"/>
        <s v="BIS003D163"/>
        <s v="BIS003M163"/>
        <s v="DANHT4017-15SA"/>
        <s v="NANHT4017-15SA"/>
        <s v="NA7BCL0307-15SA"/>
        <s v="DA1BIK0102-15SA"/>
        <s v="DB1BIK0102-15SA"/>
        <s v="NBBCK0104-15SB"/>
        <s v="FQ_AguaAzul"/>
        <s v="FQ_Alvarenga"/>
        <s v="FQ_Aricanduv"/>
        <s v="FQ_CampoLimp"/>
        <s v="FQ_Jambeiro"/>
        <s v="FQ_PqVeredas"/>
        <s v="FQ_RosaChina"/>
        <s v="FQ_Santos"/>
        <s v="NS5BCJ0203-15SA"/>
        <s v="DANHZ3082-15SA"/>
        <s v="NABIR0004-15SA"/>
        <s v="DA1BIR0004-15SA"/>
        <s v="DABH1207SB"/>
        <s v="NABH1207SB"/>
        <s v="DBBCK0104-15SA"/>
        <s v="NA4BCS0001-15SA"/>
        <s v="NB4BCS0001-15SA"/>
        <s v="DANHT4071-15SA"/>
        <s v="NANHT4071-15SA"/>
        <s v="DANHZ4043-15SA"/>
        <s v="DANHH2062-13SB"/>
        <s v="NANHH2062-13SB"/>
        <s v="DABC1626SB"/>
        <s v="NABC1626SB"/>
        <s v="NANHZ2018-11SB"/>
        <s v="DABCL0306-15SA"/>
        <s v="NABCL0306-15SA"/>
        <s v="NA1BCL0306-15SA"/>
        <s v="NB1BCL0306-15SA"/>
        <s v="DANHT4030-15SA"/>
        <s v="NANHT4030-15SA"/>
        <s v="DANHT4072-15SA"/>
        <s v="NANHT4072-15SA"/>
        <s v="DNHT4008-13"/>
        <s v="DBBHP0201-15SB"/>
        <s v="DABH1223SB"/>
        <s v="NABH1223SB"/>
        <s v="NANHH2061-13SB"/>
        <s v="NANHZ2053-11SB"/>
        <s v="NNHH2081-13"/>
        <s v="DABC1312SA"/>
        <s v="DANHT3064-15SA"/>
        <s v="DANH3901SA"/>
        <s v="DBBIL0304-15SB"/>
        <s v="NANHT1063-15SA"/>
        <s v="BIS110D161"/>
        <s v="BIS110M161"/>
        <s v="DANHT1013-15SA"/>
        <s v="NABCK0103-15SB"/>
        <s v="NBBCK0103-15SB"/>
        <s v="NABC1418SA"/>
        <s v="DANH2803SA"/>
        <s v="DBBCL0306-15SB"/>
        <s v="NB2BIL0304-15SA"/>
        <s v="CT3034D161"/>
        <s v="CT3034M161"/>
        <s v="DANH3201SA"/>
        <s v="NANH3201SA"/>
        <s v="DANHH2016-13SB"/>
        <s v="NANHH2016-13SB"/>
        <s v="NABH1220SB"/>
        <s v="NANH2703SA"/>
        <s v="NANHZ3020-15SA"/>
        <s v="DB6BCS0001-15SA"/>
        <s v="NB5BCS0001-15SA"/>
        <s v="DB2BCS0002-15SA"/>
        <s v="NA3BCS0002-15SA"/>
        <s v="NMA220M161"/>
        <s v="DAI001D161"/>
        <s v="NA4BCJ0203-15SA"/>
        <s v="NA5BCJ0203-15SA"/>
        <s v="DA4BCS0001-15SA"/>
        <s v="DB4BCS0001-15SA"/>
        <s v="NABC1310SA"/>
        <s v="NMA103D163"/>
        <s v="NMA103M163"/>
        <s v="NANHH2019-13SB"/>
        <s v="NA1NHZ5014-15SA"/>
        <s v="PEF501M161" u="1"/>
      </sharedItems>
    </cacheField>
    <cacheField name="NOME_DISCIPLINA" numFmtId="0">
      <sharedItems count="389">
        <s v="Física da Matéria Condensada"/>
        <s v="Física da Matéria Condensada I"/>
        <s v="Física da Matéria Condensada II"/>
        <s v="Coordenadora de Área - Interdisciplinar (CAPES)"/>
        <s v="Evolução e Diversificação da Vida na Terra"/>
        <s v="Práticas de Ciências no Ensino Fundamental"/>
        <s v="Práticas de Ciências e Matemática no Ensino Fundamental"/>
        <s v="Estágio Supervisionado em Biologia I (Nível Médio)"/>
        <s v="Estágio Supervisionado II (Nível Fundamental)"/>
        <s v="Física de Partículas Elementares I"/>
        <s v="Física de Partículas Elementares II"/>
        <s v="Fenômenos Mecânicos"/>
        <s v="Fenômenos Térmicos"/>
        <s v="Interações Atômicas e Moleculares"/>
        <s v="Física do Contínuo"/>
        <s v="Eletromagnetismo I"/>
        <s v="Coordenação Interações Atômicas e Moleculares"/>
        <s v="Coordenador do Curso de Graduação do Bacharelado em Física"/>
        <s v="Zoologia de Invertebrados II"/>
        <s v="Vice-coordenador do Curso de Graduação do Bacharelado em Ciências Biológicas"/>
        <s v="Física Quântica"/>
        <s v="Introdução à Física de Partículas Elementares"/>
        <s v="Coordenação Física Quântica"/>
        <s v="Vice-coordenador do Curso de Pós-Graduação em Física"/>
        <s v="Didática"/>
        <s v="Políticas Educacionais"/>
        <s v="Estágio Supervisionado em Filosofia I (Nível Médio)"/>
        <s v="Estágio Supervisionado em Filosofia III (Nível Médio)"/>
        <s v="Coordenação Políticas Educacionais "/>
        <s v="Vice-coordenador do Curso de Mestrado Profissional em Filosofia - PRO-FILO"/>
        <s v="Bioquímica: Estrutura, Propriedades e Funções de Biomolécula"/>
        <s v="Eletroanalítica e Técnicas de Separação"/>
        <s v="Biologia Molecular e Biotecnologia"/>
        <s v="Ética e Justiça"/>
        <s v="Temas e Problemas em Filosofia"/>
        <s v="Bases Epistemológicas da Ciência Moderna"/>
        <s v="História da Filosofia Contemporânea: o século XIX"/>
        <s v="Métodos Espectrométricos"/>
        <s v="Espectroscopia"/>
        <s v="Recursos Didáticos para o Ensino de Química"/>
        <s v="Transformações Químicas"/>
        <s v="Seminários Gerais II"/>
        <s v="Práticas em Química Verde"/>
        <s v="Práticas de Química Verde"/>
        <s v="Estágio Docente Supervisionado I"/>
        <s v="Estágio Docente Supervisionado II"/>
        <s v="Variáveis complexas e aplicações"/>
        <s v="Teoria de Grupos em Física"/>
        <s v="Base Experimental das Ciências Naturais"/>
        <s v="Introdução a Biossistemas"/>
        <s v="Biologia do Câncer"/>
        <s v="Bioquímica Funcional"/>
        <s v="Trabalho de Conclusão de Curso em Biologia"/>
        <s v="Visão Crítica da Biotecnologia"/>
        <s v="Bioética"/>
        <s v="Fundamentos de Imunologia"/>
        <s v="Imunologia Aplicada"/>
        <s v="Tópicos avançados de Filosofia Antiga e Medieval"/>
        <s v="Vice-coordenadora do Curso de Graduação da Licenciatura em Filosofia"/>
        <s v="Tomada de Decisões e Neuroeconomia"/>
        <s v="Filosofia da Linguagem"/>
        <s v="Lógica Básica"/>
        <s v="Temas de Lógica"/>
        <s v="Origem da Vida e Diversidade dos Seres Vivos"/>
        <s v="Teorias da Justiça"/>
        <s v="Fenômenos Eletromagnéticos"/>
        <s v="Transformações nos Seres Vivos e Ambiente"/>
        <s v="Transformações Bioquímicas"/>
        <s v="Consolidação de Conceitos e Métodos de Fenômenos Eletromagnéticos"/>
        <s v="Coordenação Transformações Químicas"/>
        <s v="Desenvolvimento e Aprendizagem"/>
        <s v="Estrutura da Matéria"/>
        <s v="Vice-coordenador do Curso de Graduação do Bacharelado em Física"/>
        <s v="Prática de Ensino de Filosofia I"/>
        <s v="Prática de Ensino de Filosofia V"/>
        <s v="Estágio Supervisionado em Filosofia V (Nível Médio)"/>
        <s v="Vice-coordenador da Licenciatura em Filosofia"/>
        <s v="Vice-coordenador pró tempore do Curso de Graduação da Licenciatura em Filosofia"/>
        <s v="Consolidação de Conceitos e Métodos de Fenômenos Eletromagné"/>
        <s v="Introdução à nanociência e nanotecnologia"/>
        <s v="Química dos Elementos"/>
        <s v="Seminários em Química I"/>
        <s v="Vice-coordenador do Bacharelado em Química"/>
        <s v="Vice-coordenador pró tempore do Curso de Graduação do Bacharelado em Química"/>
        <s v="Coordenadora do Herbário da UFABC"/>
        <s v="Coordenação Origem da Vida e Diversidade dos Seres Vivos"/>
        <s v="Biodiversidade: Interações entre organismos e ambiente"/>
        <s v="Laboratório de Física Moderna"/>
        <s v="Laboratório de Física I"/>
        <s v="Coordenação Fenômenos Térmicos"/>
        <s v="Tópicos Especiais I - Optical Tweezers - Principles and Appl"/>
        <s v="Modelagem de Sistemas Biológicos"/>
        <s v="Microbiologia"/>
        <s v="Virologia"/>
        <s v="Tópicos em evolução e diversidade I"/>
        <s v="Fundamentos de Biologia Celular"/>
        <s v="Sistemas Biológicos I"/>
        <s v="Biologia Celular"/>
        <s v="Coordenador de Transferência de Tecnologia da Agência de Inovação"/>
        <s v="Desenho e Projeto em Química"/>
        <s v="Tópicos em História das Ciências e da Matemática"/>
        <s v="Evolução da Física"/>
        <s v="História e Filosofia das Ciências e o Ensino de Ciências"/>
        <s v="Coordenador do Curso de Graduação de Licenciatura em Física"/>
        <s v="Projeto Dirigido"/>
        <s v="Fundamentos da Pesquisa científica na área química"/>
        <s v="Espectroscopia Atômica aplicada à Análise Química"/>
        <s v="Química Analítica Clássica I"/>
        <s v="Problemas filosóficos e pesquisa em filosofia"/>
        <s v="Filosofia Política"/>
        <s v="Filosofia Política: perspectivas contemporâneas"/>
        <s v="Coordenação Teorias da Justiça"/>
        <s v="Coordenador do Bacharelado em Filosofia"/>
        <s v="Termodinâmica Química"/>
        <s v="Biocombustíveis e biorrefinarias"/>
        <s v="Coordenador do Centro de Ciências Naturais e Humanas no Campus São Bernardo do Campo"/>
        <s v="Citogenética Básica"/>
        <s v="Tópicos Avançados em Estrutura e Função"/>
        <s v="Estágio em docência"/>
        <s v="Estágio em docência II"/>
        <s v="Biogeografia histórica"/>
        <s v="Sistemática e Biogeografia"/>
        <s v="Coordenador do Curso de Pós-Graduação em Evolução e Diversidade"/>
        <s v="Ecologia evolutiva"/>
        <s v="Genética de populações e microevolução"/>
        <s v="História da Filosofia Medieval: Patrística e Escolástica"/>
        <s v="Catálise - Fundamentos e Aplicações"/>
        <s v="Tópicos Especiais em Química e Internacionalização - Ativaçã"/>
        <s v="Tópicos Especiais em Química e Internacionalização - Redes m"/>
        <s v="Tecnologia de Produção de Etanol"/>
        <s v="Comunicação Celular no Sistema Nervoso e Psicofarmacologia"/>
        <s v="Processamento de Sinais Neurais"/>
        <s v="Morfofisiologia Humana I"/>
        <s v="Morfofisiologia Humana II"/>
        <s v="Temas de Ética"/>
        <s v="Filosofia no Brasil e na América Latina"/>
        <s v="Pró-reitor de Extensão "/>
        <s v="Fronteiras Interdisciplinares em Biossistemas"/>
        <s v="Seminários em Biossistemas"/>
        <s v="Farmacologia"/>
        <s v="Toxicologia"/>
        <s v="Coordenador do Curso de Pós-Graduação em Biossistemas"/>
        <s v="Métodos Avançados em Biotecnociência II"/>
        <s v="Ecofisiologia vegetal"/>
        <s v="Fisiologia Vegetal I"/>
        <s v="Botânica Econômica"/>
        <s v="Processos de Fabricação de Dispositivos Microeletrônicos"/>
        <s v="Física de Semicondutores"/>
        <s v="Química Analítica Clássica II"/>
        <s v="Coordenação Fenômenos Eletromagnéticos"/>
        <s v="Estágio Supervisionado em Filosofia II (Nível Médio)"/>
        <s v="Evolução e Diversidade de Plantas II"/>
        <s v="Mecânica Quântica I"/>
        <s v="Cristalografia e Difração de Raios X"/>
        <s v="Introdução à Física Médica"/>
        <s v="Laboratório de Física Médica"/>
        <s v="Seminários Integrados do PPG-BTC"/>
        <s v="Seminários Integrados do PPG-BTC II"/>
        <s v="Currículo e Educação"/>
        <s v="Práticas de Ensino de Biologia III"/>
        <s v="Estágio Supervisionado em Biologia II (Nível Médio)"/>
        <s v="Coordenadora do Curso de Graduação de Licenciatura em Ciências Biológicas"/>
        <s v="Estágio em Docência I"/>
        <s v="Físico-Química Experimental"/>
        <s v="Coordenador do Curso de Pós-Graduação em Biotecnociência"/>
        <s v="Tópicos avançados de Filosofia Contemporânea"/>
        <s v="Fenomenologia e Filosofia Hermenêutica"/>
        <s v="Coordenação Temas e Problemas em Filosofia"/>
        <s v="Coordenador do Núcleo de Ciência, Tecnologia e Sociedade - NCTS"/>
        <s v="Pró-reitor de Assuntos Comunitários e Políticas Afirmativas"/>
        <s v="Química Orgânica Aplicada"/>
        <s v="Mecânica Clássica II"/>
        <s v="Práticas de Ensino de Química III"/>
        <s v="Estágio Supervisionado em Química II (Nível Médio)"/>
        <s v="Estágio Supervisionado em Química III (Nível Médio)"/>
        <s v="Vice-coordenador do Curso de Graduação de Licenciatura em Química"/>
        <s v="Curso de campo"/>
        <s v="Biologia Animal III"/>
        <s v="Seminários de Pesquisa"/>
        <s v="Ética: perspectivas contemporâneas"/>
        <s v="História da Filosofia Moderna: o Idealismo alemão"/>
        <s v="Ciência dos Materiais"/>
        <s v="Eletrodinâmica Clássica II"/>
        <s v="Eletromagnetismo II"/>
        <s v="Introdução à Neurociência"/>
        <s v="Mecânica Estatística I"/>
        <s v="Física Ondulatória"/>
        <s v="Mecânica Estatística"/>
        <s v="Noções de Astronomia e Cosmologia"/>
        <s v="Bioquímica Experimental"/>
        <s v="Química de Coordenação"/>
        <s v="Coordenadora do Curso de Graduação do Bacharelado em Química"/>
        <s v="Coordenação Didática"/>
        <s v="Educação Científica, Sociedade e Cultura"/>
        <s v="Fundamentos Teóricos em Ensino e Aprendizagem"/>
        <s v="Estágio Supervisionado em Física I (Nível Médio)"/>
        <s v="Estágio Supervisionado em Física II (Nível Médio)"/>
        <s v="Estágio Supervisionado em Física III (Nível Médio)"/>
        <s v="Metodologia e Historiografia das Ciências e da Matemática"/>
        <s v="História das Ciências no Brasil"/>
        <s v="Sistemática filogenética"/>
        <s v="Geologia e Paleontologia"/>
        <s v="Radiações Eletromagnéticas"/>
        <s v="Análise de dados ecológicos"/>
        <s v="Ecologia Animal"/>
        <s v="Coordenação Transformações nos Seres Vivos e Ambiente"/>
        <s v="Biologia Vegetal III"/>
        <s v="Fisiologia Vegetal II"/>
        <s v="Coordenadora da Casa de Vegetação da UFABC"/>
        <s v="Análise Química Instrumental"/>
        <s v="Métodos Avançados em Biotecnociência"/>
        <s v="Óptica"/>
        <s v="Trabalho de Conclusão de Curso em Física"/>
        <s v="Coordenador Geral dos Laboratórios Multiusuários"/>
        <s v="Materiais Poliméricos"/>
        <s v="Seminários Gerais I"/>
        <s v="Ligações Químicas"/>
        <s v="Vice-coordenador do Curso de Graduação do Bacharelado em Química"/>
        <s v="Química Integrada II"/>
        <s v="Eletroquímica e Cinética Química"/>
        <s v="Coordenação Transformações Bioquímicas"/>
        <s v="Coordenadora do Núcleo de Bioquímica e Biotecnologia - NBB"/>
        <s v="Estágio de Docência I"/>
        <s v="Estágio de Docência II"/>
        <s v="Vice-coordenadora do Programa de Pós-graduação em Ciência e Tecnologia/Química"/>
        <s v="Coordenadora do Programa de Pós-Graduação em Ciência e Técnologia/Química"/>
        <s v="Coordenação Fenômenos Mecânicos"/>
        <s v="Fundamentos de Biotecnociência"/>
        <s v="Laboratório de Física II"/>
        <s v="Atividades Experimentais para o Ensino Médio e Fundamental"/>
        <s v="Astrobiologia"/>
        <s v="Formação de professores de Ciências e Matemática: Tendências"/>
        <s v="Educação Ambiental"/>
        <s v="Estágio Supervisionado I (Nível Fundamental)"/>
        <s v="Bases Conceituais da Energia"/>
        <s v="Tópicos de Física I: Magnetismo"/>
        <s v="Magnetismo"/>
        <s v="Princípios de Termodinâmica"/>
        <s v="Microscopia Eletrônica"/>
        <s v="Coordenação Consolidação de Conceitos e Métodos de Fenômenos Eletromagnéticos"/>
        <s v="Equações Diferenciais Parciais Aplicadas"/>
        <s v="Mecânica Clássica"/>
        <s v="Estágio Supervisionado"/>
        <s v="Termodinâmica e Mecânica Estatística"/>
        <s v="Coordenador do Curso de Mestrado em Ensino de Física"/>
        <s v="Biomateriais"/>
        <s v="Historiografia e História das Ciências"/>
        <s v="Nascimento e Desenvolvimento da Ciência Moderna"/>
        <s v="Reitor"/>
        <s v="Introdução à Física Estelar"/>
        <s v="Física Contemporânea"/>
        <s v="Coordenação Base Experimental das Ciências Naturais"/>
        <s v="Química Orgânica Experimental"/>
        <s v="Pró-reitor Adjunto de Graduação"/>
        <s v="Coordenação Bases Epistemológicas da Ciência Moderna"/>
        <s v="Pensamento Crítico"/>
        <s v="Problemas Metafísicos: Perspectivas Contemporâneas"/>
        <s v="Teoria do conhecimento: a epistemologia contemporânea"/>
        <s v="Filosofia da Ciência Pós-kuhniana"/>
        <s v="História da Filosofia Antiga: Platão e o Platonismo"/>
        <s v="Antropologia Filosófica"/>
        <s v="Mecanismos de Patogenicidade"/>
        <s v="Evolução"/>
        <s v="Evolução Molecular"/>
        <s v="História da Filosofia Moderna: perspectivas racionalistas"/>
        <s v="Temas da Filosofia Moderna"/>
        <s v="Ensino e História das Ciências e Matemática"/>
        <s v="Mecânica Geral"/>
        <s v="Vice-coordenador do Curso de Graduação de Licenciatura em Física"/>
        <s v="Argumentação e racionalidade filosófica"/>
        <s v="História da Filosofia Moderna: o Iluminismo e seus desdobram"/>
        <s v="Vice-coordenador do Curso de Bacharelado em Filosofia"/>
        <s v="Mecanismos de Reações Orgânicas"/>
        <s v="Genética II"/>
        <s v="Coordenação Desenvolvimento e Aprendizagem"/>
        <s v="Morfofisiologia Humana III"/>
        <s v="Pró-reitora de Pesquisa "/>
        <s v="Vice-coordenadora do Programa de Pós-graduação em Biotecnociência"/>
        <s v="Ciência de Animais de Laboratório"/>
        <s v="Morfofisiologia animal comparada"/>
        <s v="Eletrodinâmica Clássica I"/>
        <s v="Introdução à Física Nuclear"/>
        <s v="Física Térmica"/>
        <s v="Eletromagnetismo"/>
        <s v="Vice-coordenador do Curso de Mestrado em Ensino de Física"/>
        <s v="Metodologias de Pesquisa em Ensino de Ciências e Matemática"/>
        <s v="Linguagens e Construção do Conhecimento no Ensino de Física"/>
        <s v="Teoria Eletromagnética"/>
        <s v="Processos Industriais Orgânicos e Inorgânicos"/>
        <s v="Ciência dos Polímeros"/>
        <s v="Genética Geral"/>
        <s v="Práticas em História das Ciências e da Matemática"/>
        <s v="Coordenadora do Curso de Pós-Graduação em Ensino, Hist. e Filos. Ciên. E Matem."/>
        <s v="Biodiversidade: de organismos a ecossistemas"/>
        <s v="Práticas de Ecologia"/>
        <s v="Ecologia vegetal"/>
        <s v="Fermentação Industrial"/>
        <s v="Coordenador da Central Experimental Multiusuário - Campus Santo André"/>
        <s v="Modelos em Química: validade, usos e limites"/>
        <s v="Métodos de Análise em Química Orgânica"/>
        <s v="Coordenador do Curso de Graduação de Licenciatura em Química"/>
        <s v="Mecânica Quântica Avançada"/>
        <s v="Princípios de Mecânica Quântica"/>
        <s v="Práticas de Ensino de Física I"/>
        <s v="Coordenadora do Núcleo de Cognição e Sistemas Complexos - NCSC"/>
        <s v="Questões Atuais no Ensino de Ciências"/>
        <s v="História da Filosofia Antiga: Aristóteles e o Aristotelismo"/>
        <s v="Temas da Filosofia Antiga"/>
        <s v="Coordenadora Adjunta do Bacharelado em Ciências e Humanidades"/>
        <s v="Práticas de Ensino de Física III"/>
        <s v="Práticas de Ensino de Física II"/>
        <s v="Temas de Filosofia Política"/>
        <s v="Prática de Ensino de Filosofia III"/>
        <s v="Estágio Supervisionado em Filosofia IV (Nível Médio)"/>
        <s v="Coordenadora do Curso de Graduação da Licenciatura em Filosofia"/>
        <s v="Estética: Perspectivas Contemporâneas"/>
        <s v="História da Filosofia Contemporânea: o Século XX"/>
        <s v="Estágio Docência"/>
        <s v="Estágio Docência II"/>
        <s v="Problemas Metafísicos: Perspectivas Modernas"/>
        <s v="Temas da Filosofia Medieval"/>
        <s v="Química do Cotidiano"/>
        <s v="Estrutura da Matéria Avançada"/>
        <s v="Nanociência e Nanotecnologia em Química"/>
        <s v="Trabalho de Conclusão de Curso em Química"/>
        <s v="Fundamentos da Mecânica dos Fluidos"/>
        <s v="Coordenadora Institucional do Programa Institucional de Bolsa de Iniciação a Docência (IPIBID) da UFBAC 2014-2017"/>
        <s v="Práticas de Ensino de Biologia I"/>
        <s v="Educação em saúde e sexualidade"/>
        <s v="Estágio Supervisionado em Biologia III (Nível Médio)"/>
        <s v="Vice-coordenadora do Curso de Graduação de Licenciatura em Ciências Biológicas"/>
        <s v="Sexualidade e Educação"/>
        <s v="Educação não formal e divulgação científica"/>
        <s v="Seminários I"/>
        <s v="Biologia Vegetal"/>
        <s v="Coordenador do Curso de Graduação do Bacharelado em Ciências Biológicas"/>
        <s v="Biologia comparada e filogenia de Metazoa"/>
        <s v="Zoologia de Invertebrados I"/>
        <s v="Práticas de Ensino de Biologia II"/>
        <s v="Filosofia da Educação"/>
        <s v="Filosofia do Ensino de Filosofia"/>
        <s v="Coordenadora do Curso de Mestrado Profissional em Filosofia - PRO-FILO"/>
        <s v="Química Integrada III"/>
        <s v="Vice-diretora do CCNH "/>
        <s v="Estética"/>
        <s v="Temas da Filosofia Contemporânea"/>
        <s v="Ética"/>
        <s v="Tópicos avançados de Filosofia Moderna"/>
        <s v="Teoria do Conhecimento: Empirismo versus Racionalismo"/>
        <s v="Métodos Computacionais em Materiais e Nanoestruturas"/>
        <s v="Marcos no Desenvolvimento da Física"/>
        <s v="Coordenador do Bacharelado em Ciência e Tecnologia"/>
        <s v="Teoria da Relatividade"/>
        <s v="Experimentação e Ensino de Química"/>
        <s v="Livros Didáticos no Ensino de Química"/>
        <s v="Estágio Supervisionado em Química I (Nível Médio)"/>
        <s v="Filosofia da Ciência: em torno à concepção ortodoxa"/>
        <s v="Grupos de Lie e Simetrias"/>
        <s v="Tópicos de Física II - Tópicos especiais em controle quântic"/>
        <s v="Laboratório de Física III"/>
        <s v="Coordenador do Curso de Pós-Graduação em Física"/>
        <s v="Metodologia e Expressão Científica"/>
        <s v="Funções e Reações Orgânicas"/>
        <s v="Coordenação Estrutura da Matéria"/>
        <s v="Física Quântica e Relatividade no cotidiano"/>
        <s v="Diretor do Centro de Ciências Naturais e Humanas (CCNH)"/>
        <s v="Filosofia da Lógica"/>
        <s v="Práticas de Ensino de Química II"/>
        <s v="Seminários em Química II"/>
        <s v="Prática de Ensino de Filosofia IV"/>
        <s v="Filosofia da Educação: perspectivas contemporâneas"/>
        <s v="Práticas de Ensino de Química I"/>
        <s v="Avaliação no Ensino de Química"/>
        <s v="Prática de Ensino de Filosofia II"/>
        <s v="Pensamento Marxista e seus Desdobramentos Contemporâneos"/>
        <s v="Laboratório de Física Básica I"/>
        <s v="Estrutura Atômica e Molecular"/>
        <s v="Métodos Analíticos de Investigação em Sistemas Biológicos"/>
        <s v="Cálculo Vetorial e Tensorial"/>
        <s v="Mecânica Analítica I"/>
        <s v="Química Integrada I"/>
        <s v="Filosofia da Ciência: o debate Popper-Kuhn e seus desdobrame"/>
        <s v="Vice-coordenador do Bacharelado em Filosofia"/>
        <s v="Fundamentos da Relatividade Geral"/>
        <s v="Materiais Inorgânicos"/>
        <s v="Prospecção de Projeto Industrial"/>
        <s v="Pró-reitor Adjunto de Pós-graduação"/>
        <s v="Ciência Ambiental"/>
        <s v="Seminários em Nanociências e Materiais Avançados"/>
      </sharedItems>
    </cacheField>
    <cacheField name="PERÍODO" numFmtId="0">
      <sharedItems containsMixedTypes="1" containsNumber="1" containsInteger="1" minValue="2016" maxValue="2016" count="9">
        <s v="2016-2Q"/>
        <s v="2016-3Q"/>
        <n v="2016"/>
        <s v="2016-1Q"/>
        <s v="2015-1Q"/>
        <s v="2015-3Q"/>
        <s v="2015-2Q"/>
        <s v="2016-1S"/>
        <s v="2016-2S"/>
      </sharedItems>
    </cacheField>
    <cacheField name="ENC_DIDATICO" numFmtId="164">
      <sharedItems containsSemiMixedTypes="0" containsString="0" containsNumber="1" minValue="0" maxValue="216"/>
    </cacheField>
    <cacheField name="CRED_DOCENTE" numFmtId="164">
      <sharedItems containsSemiMixedTypes="0" containsString="0" containsNumber="1" minValue="0" maxValue="18"/>
    </cacheField>
    <cacheField name="VAGAS_OFERECIDAS" numFmtId="0">
      <sharedItems containsString="0" containsBlank="1" containsNumber="1" containsInteger="1" minValue="8" maxValue="147"/>
    </cacheField>
    <cacheField name="VAGAS_OCUPADAS" numFmtId="0">
      <sharedItems containsString="0" containsBlank="1" containsNumber="1" containsInteger="1" minValue="0" maxValue="127"/>
    </cacheField>
    <cacheField name="CH_DISC" numFmtId="0">
      <sharedItems containsString="0" containsBlank="1" containsNumber="1" containsInteger="1" minValue="1" maxValue="3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x v="0"/>
    <x v="0"/>
    <s v="-"/>
    <s v="FIS-202"/>
    <x v="0"/>
    <x v="0"/>
    <x v="0"/>
    <n v="24"/>
    <n v="2"/>
    <n v="100"/>
    <n v="2"/>
    <n v="144"/>
  </r>
  <r>
    <x v="0"/>
    <x v="0"/>
    <x v="0"/>
    <x v="0"/>
    <x v="0"/>
    <s v="-"/>
    <s v="NMA-205"/>
    <x v="1"/>
    <x v="1"/>
    <x v="0"/>
    <n v="24"/>
    <n v="2"/>
    <n v="100"/>
    <n v="2"/>
    <n v="144"/>
  </r>
  <r>
    <x v="0"/>
    <x v="0"/>
    <x v="0"/>
    <x v="0"/>
    <x v="0"/>
    <s v="-"/>
    <s v="NMA-205"/>
    <x v="2"/>
    <x v="1"/>
    <x v="0"/>
    <n v="0"/>
    <n v="0"/>
    <n v="50"/>
    <n v="2"/>
    <n v="144"/>
  </r>
  <r>
    <x v="0"/>
    <x v="0"/>
    <x v="0"/>
    <x v="0"/>
    <x v="0"/>
    <s v="-"/>
    <s v="NMA-206"/>
    <x v="3"/>
    <x v="2"/>
    <x v="1"/>
    <n v="48"/>
    <n v="4"/>
    <n v="100"/>
    <n v="2"/>
    <n v="144"/>
  </r>
  <r>
    <x v="0"/>
    <x v="0"/>
    <x v="0"/>
    <x v="0"/>
    <x v="0"/>
    <s v="-"/>
    <s v="NMA-206"/>
    <x v="4"/>
    <x v="2"/>
    <x v="1"/>
    <n v="0"/>
    <n v="0"/>
    <n v="30"/>
    <n v="1"/>
    <n v="144"/>
  </r>
  <r>
    <x v="1"/>
    <x v="1"/>
    <x v="1"/>
    <x v="1"/>
    <x v="1"/>
    <m/>
    <m/>
    <x v="5"/>
    <x v="3"/>
    <x v="2"/>
    <n v="216"/>
    <n v="18"/>
    <m/>
    <m/>
    <m/>
  </r>
  <r>
    <x v="2"/>
    <x v="1"/>
    <x v="2"/>
    <x v="2"/>
    <x v="2"/>
    <s v="BI"/>
    <s v="BIL0304-15"/>
    <x v="6"/>
    <x v="4"/>
    <x v="0"/>
    <n v="36"/>
    <n v="3"/>
    <n v="122"/>
    <n v="113"/>
    <n v="36"/>
  </r>
  <r>
    <x v="2"/>
    <x v="1"/>
    <x v="2"/>
    <x v="2"/>
    <x v="3"/>
    <s v="Química"/>
    <s v="NHT5012-13"/>
    <x v="7"/>
    <x v="5"/>
    <x v="3"/>
    <n v="48"/>
    <n v="4"/>
    <n v="40"/>
    <n v="23"/>
    <n v="48"/>
  </r>
  <r>
    <x v="2"/>
    <x v="1"/>
    <x v="2"/>
    <x v="2"/>
    <x v="3"/>
    <s v="Química"/>
    <s v="NHT5013-15"/>
    <x v="8"/>
    <x v="6"/>
    <x v="1"/>
    <n v="48"/>
    <n v="4"/>
    <n v="35"/>
    <n v="25"/>
    <n v="48"/>
  </r>
  <r>
    <x v="2"/>
    <x v="1"/>
    <x v="2"/>
    <x v="2"/>
    <x v="3"/>
    <s v="Biologia"/>
    <s v="NHT1020-13"/>
    <x v="9"/>
    <x v="7"/>
    <x v="1"/>
    <n v="24"/>
    <n v="2"/>
    <n v="15"/>
    <n v="1"/>
    <n v="80"/>
  </r>
  <r>
    <x v="2"/>
    <x v="1"/>
    <x v="2"/>
    <x v="2"/>
    <x v="3"/>
    <s v="Licenciaturas"/>
    <s v="NHT5007-13"/>
    <x v="10"/>
    <x v="8"/>
    <x v="0"/>
    <n v="24"/>
    <n v="2"/>
    <n v="15"/>
    <n v="8"/>
    <n v="80"/>
  </r>
  <r>
    <x v="2"/>
    <x v="1"/>
    <x v="2"/>
    <x v="2"/>
    <x v="3"/>
    <s v="Licenciaturas"/>
    <s v="NHT5007-13"/>
    <x v="11"/>
    <x v="8"/>
    <x v="0"/>
    <n v="24"/>
    <n v="2"/>
    <n v="15"/>
    <n v="7"/>
    <n v="80"/>
  </r>
  <r>
    <x v="2"/>
    <x v="1"/>
    <x v="2"/>
    <x v="2"/>
    <x v="3"/>
    <s v="Licenciaturas"/>
    <s v="NHT5007-13"/>
    <x v="10"/>
    <x v="8"/>
    <x v="1"/>
    <n v="24"/>
    <n v="2"/>
    <n v="15"/>
    <n v="11"/>
    <n v="80"/>
  </r>
  <r>
    <x v="3"/>
    <x v="0"/>
    <x v="0"/>
    <x v="0"/>
    <x v="0"/>
    <s v="-"/>
    <s v="FIS-301"/>
    <x v="12"/>
    <x v="9"/>
    <x v="3"/>
    <n v="48"/>
    <n v="4"/>
    <n v="100"/>
    <n v="2"/>
    <n v="144"/>
  </r>
  <r>
    <x v="3"/>
    <x v="0"/>
    <x v="0"/>
    <x v="0"/>
    <x v="0"/>
    <s v="-"/>
    <s v="FIS-301"/>
    <x v="13"/>
    <x v="9"/>
    <x v="3"/>
    <n v="0"/>
    <n v="0"/>
    <n v="30"/>
    <n v="2"/>
    <n v="144"/>
  </r>
  <r>
    <x v="3"/>
    <x v="0"/>
    <x v="0"/>
    <x v="0"/>
    <x v="0"/>
    <s v="-"/>
    <s v="FIS-302"/>
    <x v="14"/>
    <x v="10"/>
    <x v="1"/>
    <n v="48"/>
    <n v="4"/>
    <n v="100"/>
    <n v="2"/>
    <n v="144"/>
  </r>
  <r>
    <x v="4"/>
    <x v="1"/>
    <x v="0"/>
    <x v="2"/>
    <x v="2"/>
    <s v="BI"/>
    <s v="BCJ0204-15"/>
    <x v="15"/>
    <x v="11"/>
    <x v="1"/>
    <n v="12"/>
    <n v="1"/>
    <n v="40"/>
    <n v="30"/>
    <n v="60"/>
  </r>
  <r>
    <x v="4"/>
    <x v="1"/>
    <x v="0"/>
    <x v="2"/>
    <x v="2"/>
    <s v="BI"/>
    <s v="BCJ0205-15"/>
    <x v="16"/>
    <x v="12"/>
    <x v="1"/>
    <n v="24"/>
    <n v="2"/>
    <n v="43"/>
    <n v="33"/>
    <n v="48"/>
  </r>
  <r>
    <x v="4"/>
    <x v="1"/>
    <x v="0"/>
    <x v="2"/>
    <x v="2"/>
    <s v="BI"/>
    <s v="BCJ0205-15"/>
    <x v="17"/>
    <x v="12"/>
    <x v="1"/>
    <n v="24"/>
    <n v="2"/>
    <n v="43"/>
    <n v="33"/>
    <n v="48"/>
  </r>
  <r>
    <x v="4"/>
    <x v="1"/>
    <x v="0"/>
    <x v="2"/>
    <x v="2"/>
    <s v="BI"/>
    <s v="BCJ0205-15"/>
    <x v="18"/>
    <x v="12"/>
    <x v="1"/>
    <n v="12"/>
    <n v="1"/>
    <n v="43"/>
    <n v="34"/>
    <n v="48"/>
  </r>
  <r>
    <x v="4"/>
    <x v="1"/>
    <x v="0"/>
    <x v="2"/>
    <x v="2"/>
    <s v="BI"/>
    <s v="BCK0104-15"/>
    <x v="19"/>
    <x v="13"/>
    <x v="3"/>
    <n v="36"/>
    <n v="3"/>
    <n v="137"/>
    <n v="119"/>
    <n v="36"/>
  </r>
  <r>
    <x v="4"/>
    <x v="1"/>
    <x v="0"/>
    <x v="2"/>
    <x v="2"/>
    <s v="BI"/>
    <s v="BCK0104-15"/>
    <x v="20"/>
    <x v="13"/>
    <x v="3"/>
    <n v="36"/>
    <n v="3"/>
    <n v="137"/>
    <n v="116"/>
    <n v="36"/>
  </r>
  <r>
    <x v="4"/>
    <x v="1"/>
    <x v="0"/>
    <x v="2"/>
    <x v="3"/>
    <s v="Física"/>
    <s v="NHT3012-15"/>
    <x v="21"/>
    <x v="14"/>
    <x v="1"/>
    <n v="48"/>
    <n v="4"/>
    <n v="40"/>
    <n v="30"/>
    <n v="48"/>
  </r>
  <r>
    <x v="4"/>
    <x v="1"/>
    <x v="0"/>
    <x v="2"/>
    <x v="3"/>
    <s v="Física"/>
    <s v="NHT3070-15"/>
    <x v="22"/>
    <x v="15"/>
    <x v="0"/>
    <n v="24"/>
    <n v="2"/>
    <n v="40"/>
    <n v="6"/>
    <n v="48"/>
  </r>
  <r>
    <x v="4"/>
    <x v="1"/>
    <x v="0"/>
    <x v="2"/>
    <x v="4"/>
    <s v="BI"/>
    <s v="-"/>
    <x v="23"/>
    <x v="16"/>
    <x v="4"/>
    <n v="24"/>
    <n v="2"/>
    <m/>
    <m/>
    <m/>
  </r>
  <r>
    <x v="4"/>
    <x v="1"/>
    <x v="0"/>
    <x v="1"/>
    <x v="1"/>
    <m/>
    <m/>
    <x v="5"/>
    <x v="17"/>
    <x v="2"/>
    <n v="107.11232876712329"/>
    <n v="8.9260273972602739"/>
    <m/>
    <m/>
    <m/>
  </r>
  <r>
    <x v="5"/>
    <x v="1"/>
    <x v="3"/>
    <x v="2"/>
    <x v="2"/>
    <s v="BI"/>
    <s v="BIL0304-15"/>
    <x v="24"/>
    <x v="4"/>
    <x v="3"/>
    <n v="36"/>
    <n v="3"/>
    <n v="100"/>
    <n v="52"/>
    <n v="36"/>
  </r>
  <r>
    <x v="5"/>
    <x v="1"/>
    <x v="3"/>
    <x v="2"/>
    <x v="3"/>
    <s v="Biologia"/>
    <s v="NHT1064-15"/>
    <x v="25"/>
    <x v="18"/>
    <x v="1"/>
    <n v="72"/>
    <n v="6"/>
    <n v="40"/>
    <n v="11"/>
    <n v="72"/>
  </r>
  <r>
    <x v="5"/>
    <x v="1"/>
    <x v="3"/>
    <x v="2"/>
    <x v="3"/>
    <s v="Biologia"/>
    <s v="NHT1064-15"/>
    <x v="26"/>
    <x v="18"/>
    <x v="1"/>
    <n v="72"/>
    <n v="6"/>
    <n v="40"/>
    <n v="3"/>
    <n v="72"/>
  </r>
  <r>
    <x v="5"/>
    <x v="1"/>
    <x v="3"/>
    <x v="1"/>
    <x v="1"/>
    <m/>
    <m/>
    <x v="5"/>
    <x v="19"/>
    <x v="2"/>
    <n v="64.8"/>
    <n v="5.3999999999999995"/>
    <m/>
    <m/>
    <m/>
  </r>
  <r>
    <x v="6"/>
    <x v="1"/>
    <x v="0"/>
    <x v="2"/>
    <x v="2"/>
    <s v="BI"/>
    <s v="BCK0103-15"/>
    <x v="27"/>
    <x v="20"/>
    <x v="3"/>
    <n v="36"/>
    <n v="3"/>
    <n v="96"/>
    <n v="58"/>
    <n v="36"/>
  </r>
  <r>
    <x v="6"/>
    <x v="1"/>
    <x v="0"/>
    <x v="2"/>
    <x v="2"/>
    <s v="BI"/>
    <s v="BCK0103-15"/>
    <x v="28"/>
    <x v="20"/>
    <x v="3"/>
    <n v="36"/>
    <n v="3"/>
    <n v="96"/>
    <n v="48"/>
    <n v="36"/>
  </r>
  <r>
    <x v="6"/>
    <x v="1"/>
    <x v="0"/>
    <x v="2"/>
    <x v="3"/>
    <s v="Física"/>
    <s v="NHT3070-15"/>
    <x v="29"/>
    <x v="15"/>
    <x v="0"/>
    <n v="48"/>
    <n v="4"/>
    <n v="40"/>
    <n v="12"/>
    <n v="48"/>
  </r>
  <r>
    <x v="6"/>
    <x v="1"/>
    <x v="0"/>
    <x v="2"/>
    <x v="5"/>
    <s v="Física"/>
    <s v="NHZ3024-15"/>
    <x v="30"/>
    <x v="21"/>
    <x v="1"/>
    <n v="48"/>
    <n v="4"/>
    <n v="40"/>
    <n v="5"/>
    <n v="48"/>
  </r>
  <r>
    <x v="6"/>
    <x v="1"/>
    <x v="0"/>
    <x v="2"/>
    <x v="4"/>
    <s v="BI"/>
    <s v="-"/>
    <x v="23"/>
    <x v="22"/>
    <x v="5"/>
    <n v="24"/>
    <n v="2"/>
    <m/>
    <m/>
    <m/>
  </r>
  <r>
    <x v="6"/>
    <x v="1"/>
    <x v="0"/>
    <x v="1"/>
    <x v="1"/>
    <m/>
    <m/>
    <x v="5"/>
    <x v="23"/>
    <x v="2"/>
    <n v="33.198904109589037"/>
    <n v="2.7665753424657531"/>
    <m/>
    <m/>
    <m/>
  </r>
  <r>
    <x v="7"/>
    <x v="1"/>
    <x v="4"/>
    <x v="2"/>
    <x v="3"/>
    <s v="Licenciaturas"/>
    <s v="NHI5002-13"/>
    <x v="31"/>
    <x v="24"/>
    <x v="0"/>
    <n v="48"/>
    <n v="4"/>
    <n v="50"/>
    <n v="24"/>
    <n v="48"/>
  </r>
  <r>
    <x v="7"/>
    <x v="1"/>
    <x v="4"/>
    <x v="2"/>
    <x v="3"/>
    <s v="Licenciaturas"/>
    <s v="NHI5002-13"/>
    <x v="32"/>
    <x v="24"/>
    <x v="0"/>
    <n v="48"/>
    <n v="4"/>
    <n v="50"/>
    <n v="29"/>
    <n v="48"/>
  </r>
  <r>
    <x v="7"/>
    <x v="1"/>
    <x v="4"/>
    <x v="2"/>
    <x v="3"/>
    <s v="Licenciaturas"/>
    <s v="NHI5011-13"/>
    <x v="33"/>
    <x v="25"/>
    <x v="1"/>
    <n v="36"/>
    <n v="3"/>
    <n v="50"/>
    <n v="36"/>
    <n v="36"/>
  </r>
  <r>
    <x v="7"/>
    <x v="1"/>
    <x v="4"/>
    <x v="2"/>
    <x v="3"/>
    <s v="Licenciaturas"/>
    <s v="NHI5011-13"/>
    <x v="34"/>
    <x v="25"/>
    <x v="1"/>
    <n v="36"/>
    <n v="3"/>
    <n v="60"/>
    <n v="29"/>
    <n v="36"/>
  </r>
  <r>
    <x v="7"/>
    <x v="1"/>
    <x v="4"/>
    <x v="2"/>
    <x v="3"/>
    <s v="Filosofia"/>
    <s v="NHH2003-13"/>
    <x v="35"/>
    <x v="26"/>
    <x v="1"/>
    <n v="24"/>
    <n v="2"/>
    <n v="15"/>
    <n v="7"/>
    <n v="80"/>
  </r>
  <r>
    <x v="7"/>
    <x v="1"/>
    <x v="4"/>
    <x v="2"/>
    <x v="3"/>
    <s v="Filosofia"/>
    <s v="NHH2081-13"/>
    <x v="36"/>
    <x v="27"/>
    <x v="0"/>
    <n v="24"/>
    <n v="2"/>
    <n v="15"/>
    <n v="5"/>
    <n v="80"/>
  </r>
  <r>
    <x v="7"/>
    <x v="1"/>
    <x v="4"/>
    <x v="2"/>
    <x v="4"/>
    <s v="Licenciaturas"/>
    <s v="-"/>
    <x v="23"/>
    <x v="28"/>
    <x v="5"/>
    <n v="12"/>
    <n v="1"/>
    <m/>
    <m/>
    <m/>
  </r>
  <r>
    <x v="7"/>
    <x v="1"/>
    <x v="4"/>
    <x v="1"/>
    <x v="1"/>
    <m/>
    <m/>
    <x v="5"/>
    <x v="29"/>
    <x v="2"/>
    <n v="32.843835616438355"/>
    <n v="2.7369863013698628"/>
    <m/>
    <m/>
    <m/>
  </r>
  <r>
    <x v="8"/>
    <x v="1"/>
    <x v="1"/>
    <x v="2"/>
    <x v="2"/>
    <s v="BI"/>
    <s v="BCL0308-15"/>
    <x v="37"/>
    <x v="30"/>
    <x v="1"/>
    <n v="24"/>
    <n v="2"/>
    <n v="43"/>
    <n v="32"/>
    <n v="60"/>
  </r>
  <r>
    <x v="8"/>
    <x v="1"/>
    <x v="1"/>
    <x v="2"/>
    <x v="3"/>
    <s v="Química"/>
    <s v="NHT4005-15"/>
    <x v="38"/>
    <x v="31"/>
    <x v="0"/>
    <n v="48"/>
    <n v="4"/>
    <n v="40"/>
    <n v="9"/>
    <n v="72"/>
  </r>
  <r>
    <x v="8"/>
    <x v="1"/>
    <x v="1"/>
    <x v="2"/>
    <x v="3"/>
    <s v="Química"/>
    <s v="NHT4005-15"/>
    <x v="39"/>
    <x v="31"/>
    <x v="0"/>
    <n v="48"/>
    <n v="4"/>
    <n v="40"/>
    <n v="19"/>
    <n v="72"/>
  </r>
  <r>
    <x v="8"/>
    <x v="1"/>
    <x v="1"/>
    <x v="2"/>
    <x v="5"/>
    <s v="Biologia"/>
    <s v="NHZ1009-15"/>
    <x v="40"/>
    <x v="32"/>
    <x v="1"/>
    <n v="36"/>
    <n v="3"/>
    <n v="67"/>
    <n v="35"/>
    <n v="36"/>
  </r>
  <r>
    <x v="8"/>
    <x v="1"/>
    <x v="1"/>
    <x v="2"/>
    <x v="5"/>
    <s v="Biologia"/>
    <s v="NHZ1009-15"/>
    <x v="41"/>
    <x v="32"/>
    <x v="1"/>
    <n v="36"/>
    <n v="3"/>
    <n v="55"/>
    <n v="26"/>
    <n v="36"/>
  </r>
  <r>
    <x v="9"/>
    <x v="1"/>
    <x v="5"/>
    <x v="2"/>
    <x v="2"/>
    <s v="BI"/>
    <s v="BHP0001-15"/>
    <x v="42"/>
    <x v="33"/>
    <x v="3"/>
    <n v="48"/>
    <n v="4"/>
    <n v="131"/>
    <n v="111"/>
    <n v="48"/>
  </r>
  <r>
    <x v="9"/>
    <x v="1"/>
    <x v="5"/>
    <x v="2"/>
    <x v="2"/>
    <s v="BI"/>
    <s v="BHP0201-15"/>
    <x v="43"/>
    <x v="34"/>
    <x v="0"/>
    <n v="48"/>
    <n v="4"/>
    <n v="100"/>
    <n v="77"/>
    <n v="48"/>
  </r>
  <r>
    <x v="9"/>
    <x v="1"/>
    <x v="5"/>
    <x v="2"/>
    <x v="2"/>
    <s v="BI"/>
    <s v="BIR0004-15"/>
    <x v="44"/>
    <x v="35"/>
    <x v="0"/>
    <n v="36"/>
    <n v="3"/>
    <n v="100"/>
    <n v="89"/>
    <n v="36"/>
  </r>
  <r>
    <x v="9"/>
    <x v="1"/>
    <x v="5"/>
    <x v="2"/>
    <x v="3"/>
    <s v="Filosofia"/>
    <s v="NHH2034-13"/>
    <x v="45"/>
    <x v="36"/>
    <x v="1"/>
    <n v="48"/>
    <n v="4"/>
    <n v="50"/>
    <n v="15"/>
    <n v="48"/>
  </r>
  <r>
    <x v="9"/>
    <x v="1"/>
    <x v="5"/>
    <x v="2"/>
    <x v="3"/>
    <s v="Filosofia"/>
    <s v="NHH2034-13"/>
    <x v="46"/>
    <x v="36"/>
    <x v="1"/>
    <n v="48"/>
    <n v="4"/>
    <n v="50"/>
    <n v="34"/>
    <n v="48"/>
  </r>
  <r>
    <x v="10"/>
    <x v="1"/>
    <x v="1"/>
    <x v="2"/>
    <x v="2"/>
    <s v="BI"/>
    <s v="BCK0104-15"/>
    <x v="47"/>
    <x v="13"/>
    <x v="3"/>
    <n v="36"/>
    <n v="3"/>
    <n v="119"/>
    <n v="27"/>
    <n v="36"/>
  </r>
  <r>
    <x v="10"/>
    <x v="1"/>
    <x v="1"/>
    <x v="2"/>
    <x v="2"/>
    <s v="BI"/>
    <s v="BCK0104-15"/>
    <x v="48"/>
    <x v="13"/>
    <x v="0"/>
    <n v="36"/>
    <n v="3"/>
    <n v="109"/>
    <n v="84"/>
    <n v="36"/>
  </r>
  <r>
    <x v="10"/>
    <x v="1"/>
    <x v="1"/>
    <x v="0"/>
    <x v="0"/>
    <s v="-"/>
    <s v="CT3021"/>
    <x v="49"/>
    <x v="37"/>
    <x v="3"/>
    <n v="32"/>
    <n v="2.6666666666666665"/>
    <n v="30"/>
    <n v="5"/>
    <n v="96"/>
  </r>
  <r>
    <x v="10"/>
    <x v="1"/>
    <x v="1"/>
    <x v="2"/>
    <x v="3"/>
    <s v="Química"/>
    <s v="NHT4007-15"/>
    <x v="50"/>
    <x v="38"/>
    <x v="0"/>
    <n v="72"/>
    <n v="6"/>
    <n v="40"/>
    <n v="3"/>
    <n v="72"/>
  </r>
  <r>
    <x v="11"/>
    <x v="1"/>
    <x v="6"/>
    <x v="2"/>
    <x v="2"/>
    <s v="BI"/>
    <s v="BCL0308-15"/>
    <x v="51"/>
    <x v="30"/>
    <x v="1"/>
    <n v="24"/>
    <n v="2"/>
    <n v="43"/>
    <n v="33"/>
    <n v="60"/>
  </r>
  <r>
    <x v="11"/>
    <x v="1"/>
    <x v="6"/>
    <x v="2"/>
    <x v="5"/>
    <s v="Química"/>
    <s v="NHZ4074-15"/>
    <x v="52"/>
    <x v="39"/>
    <x v="1"/>
    <n v="48"/>
    <n v="4"/>
    <n v="30"/>
    <n v="13"/>
    <n v="48"/>
  </r>
  <r>
    <x v="11"/>
    <x v="1"/>
    <x v="6"/>
    <x v="2"/>
    <x v="5"/>
    <s v="Química"/>
    <s v="NHZ4074-15"/>
    <x v="53"/>
    <x v="39"/>
    <x v="1"/>
    <n v="48"/>
    <n v="4"/>
    <n v="30"/>
    <n v="18"/>
    <n v="48"/>
  </r>
  <r>
    <x v="12"/>
    <x v="1"/>
    <x v="1"/>
    <x v="2"/>
    <x v="2"/>
    <s v="BI"/>
    <s v="BCL0307-15"/>
    <x v="54"/>
    <x v="40"/>
    <x v="3"/>
    <n v="24"/>
    <n v="2"/>
    <n v="40"/>
    <n v="31"/>
    <n v="60"/>
  </r>
  <r>
    <x v="12"/>
    <x v="1"/>
    <x v="1"/>
    <x v="2"/>
    <x v="2"/>
    <s v="BI"/>
    <s v="BCL0307-15"/>
    <x v="55"/>
    <x v="40"/>
    <x v="0"/>
    <n v="12"/>
    <n v="1"/>
    <n v="40"/>
    <n v="26"/>
    <n v="60"/>
  </r>
  <r>
    <x v="12"/>
    <x v="1"/>
    <x v="1"/>
    <x v="2"/>
    <x v="2"/>
    <s v="BI"/>
    <s v="BCL0307-15"/>
    <x v="56"/>
    <x v="40"/>
    <x v="0"/>
    <n v="12"/>
    <n v="1"/>
    <n v="40"/>
    <n v="27"/>
    <n v="60"/>
  </r>
  <r>
    <x v="12"/>
    <x v="1"/>
    <x v="1"/>
    <x v="2"/>
    <x v="2"/>
    <s v="BI"/>
    <s v="BCL0307-15"/>
    <x v="57"/>
    <x v="40"/>
    <x v="0"/>
    <n v="12"/>
    <n v="1"/>
    <n v="40"/>
    <n v="27"/>
    <n v="60"/>
  </r>
  <r>
    <x v="12"/>
    <x v="1"/>
    <x v="1"/>
    <x v="2"/>
    <x v="2"/>
    <s v="BI"/>
    <s v="BCL0307-15"/>
    <x v="58"/>
    <x v="40"/>
    <x v="0"/>
    <n v="18"/>
    <n v="1.5"/>
    <n v="40"/>
    <n v="20"/>
    <n v="60"/>
  </r>
  <r>
    <x v="12"/>
    <x v="1"/>
    <x v="1"/>
    <x v="2"/>
    <x v="2"/>
    <s v="BI"/>
    <s v="BCL0307-15"/>
    <x v="59"/>
    <x v="40"/>
    <x v="0"/>
    <n v="18"/>
    <n v="1.5"/>
    <n v="40"/>
    <n v="25"/>
    <n v="60"/>
  </r>
  <r>
    <x v="12"/>
    <x v="1"/>
    <x v="1"/>
    <x v="0"/>
    <x v="0"/>
    <s v="-"/>
    <s v="CT0003"/>
    <x v="60"/>
    <x v="41"/>
    <x v="0"/>
    <n v="8"/>
    <n v="0.66666666666666663"/>
    <n v="100"/>
    <n v="9"/>
    <n v="48"/>
  </r>
  <r>
    <x v="12"/>
    <x v="1"/>
    <x v="1"/>
    <x v="0"/>
    <x v="0"/>
    <s v="-"/>
    <s v="CT0003"/>
    <x v="61"/>
    <x v="41"/>
    <x v="0"/>
    <n v="8"/>
    <n v="0.66666666666666663"/>
    <n v="50"/>
    <n v="14"/>
    <n v="48"/>
  </r>
  <r>
    <x v="12"/>
    <x v="1"/>
    <x v="1"/>
    <x v="2"/>
    <x v="3"/>
    <s v="Química"/>
    <s v="NHT4033-15"/>
    <x v="62"/>
    <x v="42"/>
    <x v="0"/>
    <n v="48"/>
    <n v="4"/>
    <n v="42"/>
    <n v="25"/>
    <n v="48"/>
  </r>
  <r>
    <x v="12"/>
    <x v="1"/>
    <x v="1"/>
    <x v="2"/>
    <x v="5"/>
    <s v="Química"/>
    <s v="NHZ4033-09"/>
    <x v="63"/>
    <x v="43"/>
    <x v="3"/>
    <n v="48"/>
    <n v="4"/>
    <n v="44"/>
    <n v="27"/>
    <n v="48"/>
  </r>
  <r>
    <x v="13"/>
    <x v="1"/>
    <x v="0"/>
    <x v="2"/>
    <x v="2"/>
    <s v="BI"/>
    <s v="BCJ0204-15"/>
    <x v="64"/>
    <x v="11"/>
    <x v="1"/>
    <n v="12"/>
    <n v="1"/>
    <n v="43"/>
    <n v="31"/>
    <n v="60"/>
  </r>
  <r>
    <x v="13"/>
    <x v="1"/>
    <x v="0"/>
    <x v="2"/>
    <x v="2"/>
    <s v="BI"/>
    <s v="BCJ0204-15"/>
    <x v="65"/>
    <x v="11"/>
    <x v="1"/>
    <n v="12"/>
    <n v="1"/>
    <n v="43"/>
    <n v="31"/>
    <n v="60"/>
  </r>
  <r>
    <x v="13"/>
    <x v="1"/>
    <x v="0"/>
    <x v="2"/>
    <x v="2"/>
    <s v="BI"/>
    <s v="BCJ0204-15"/>
    <x v="66"/>
    <x v="11"/>
    <x v="1"/>
    <n v="12"/>
    <n v="1"/>
    <n v="43"/>
    <n v="33"/>
    <n v="60"/>
  </r>
  <r>
    <x v="13"/>
    <x v="1"/>
    <x v="0"/>
    <x v="2"/>
    <x v="2"/>
    <s v="BI"/>
    <s v="BCJ0204-15"/>
    <x v="67"/>
    <x v="11"/>
    <x v="1"/>
    <n v="12"/>
    <n v="1"/>
    <n v="43"/>
    <n v="33"/>
    <n v="60"/>
  </r>
  <r>
    <x v="13"/>
    <x v="1"/>
    <x v="0"/>
    <x v="2"/>
    <x v="2"/>
    <s v="BI"/>
    <s v="BCJ0205-15"/>
    <x v="68"/>
    <x v="12"/>
    <x v="3"/>
    <n v="12"/>
    <n v="1"/>
    <n v="45"/>
    <n v="35"/>
    <n v="48"/>
  </r>
  <r>
    <x v="13"/>
    <x v="1"/>
    <x v="0"/>
    <x v="2"/>
    <x v="2"/>
    <s v="BI"/>
    <s v="BCJ0205-15"/>
    <x v="69"/>
    <x v="12"/>
    <x v="3"/>
    <n v="12"/>
    <n v="1"/>
    <n v="45"/>
    <n v="30"/>
    <n v="48"/>
  </r>
  <r>
    <x v="13"/>
    <x v="1"/>
    <x v="0"/>
    <x v="0"/>
    <x v="0"/>
    <s v="-"/>
    <s v="FIS-801"/>
    <x v="70"/>
    <x v="44"/>
    <x v="3"/>
    <n v="0"/>
    <n v="0"/>
    <n v="100"/>
    <n v="3"/>
    <n v="24"/>
  </r>
  <r>
    <x v="13"/>
    <x v="1"/>
    <x v="0"/>
    <x v="0"/>
    <x v="0"/>
    <s v="-"/>
    <s v="FIS-801"/>
    <x v="71"/>
    <x v="44"/>
    <x v="3"/>
    <n v="0"/>
    <n v="0"/>
    <n v="100"/>
    <n v="3"/>
    <n v="24"/>
  </r>
  <r>
    <x v="13"/>
    <x v="1"/>
    <x v="0"/>
    <x v="0"/>
    <x v="0"/>
    <s v="-"/>
    <s v="FIS-801"/>
    <x v="72"/>
    <x v="44"/>
    <x v="0"/>
    <n v="0"/>
    <n v="0"/>
    <n v="100"/>
    <n v="4"/>
    <n v="24"/>
  </r>
  <r>
    <x v="13"/>
    <x v="1"/>
    <x v="0"/>
    <x v="0"/>
    <x v="0"/>
    <s v="-"/>
    <s v="FIS-802"/>
    <x v="73"/>
    <x v="45"/>
    <x v="0"/>
    <n v="0"/>
    <n v="0"/>
    <n v="100"/>
    <n v="5"/>
    <n v="24"/>
  </r>
  <r>
    <x v="13"/>
    <x v="1"/>
    <x v="0"/>
    <x v="2"/>
    <x v="3"/>
    <s v="Física"/>
    <s v="NHT3066-15"/>
    <x v="74"/>
    <x v="46"/>
    <x v="0"/>
    <n v="48"/>
    <n v="4"/>
    <n v="40"/>
    <n v="8"/>
    <n v="48"/>
  </r>
  <r>
    <x v="13"/>
    <x v="1"/>
    <x v="0"/>
    <x v="2"/>
    <x v="5"/>
    <s v="Física"/>
    <s v="NHZ3056-13"/>
    <x v="75"/>
    <x v="47"/>
    <x v="3"/>
    <n v="48"/>
    <n v="4"/>
    <n v="40"/>
    <n v="5"/>
    <n v="48"/>
  </r>
  <r>
    <x v="14"/>
    <x v="1"/>
    <x v="1"/>
    <x v="2"/>
    <x v="2"/>
    <s v="BI"/>
    <s v="BCL0308-15"/>
    <x v="76"/>
    <x v="30"/>
    <x v="1"/>
    <n v="12"/>
    <n v="1"/>
    <n v="43"/>
    <n v="33"/>
    <n v="60"/>
  </r>
  <r>
    <x v="14"/>
    <x v="1"/>
    <x v="1"/>
    <x v="2"/>
    <x v="2"/>
    <s v="BI"/>
    <s v="BCL0308-15"/>
    <x v="77"/>
    <x v="30"/>
    <x v="1"/>
    <n v="12"/>
    <n v="1"/>
    <n v="43"/>
    <n v="33"/>
    <n v="60"/>
  </r>
  <r>
    <x v="14"/>
    <x v="1"/>
    <x v="1"/>
    <x v="2"/>
    <x v="2"/>
    <s v="BI"/>
    <s v="BCL0308-15"/>
    <x v="78"/>
    <x v="30"/>
    <x v="1"/>
    <n v="12"/>
    <n v="1"/>
    <n v="43"/>
    <n v="33"/>
    <n v="60"/>
  </r>
  <r>
    <x v="14"/>
    <x v="1"/>
    <x v="1"/>
    <x v="2"/>
    <x v="2"/>
    <s v="BI"/>
    <s v="BCL0308-15"/>
    <x v="79"/>
    <x v="30"/>
    <x v="1"/>
    <n v="12"/>
    <n v="1"/>
    <n v="40"/>
    <n v="27"/>
    <n v="60"/>
  </r>
  <r>
    <x v="14"/>
    <x v="1"/>
    <x v="1"/>
    <x v="2"/>
    <x v="2"/>
    <s v="BI"/>
    <s v="BCL0308-15"/>
    <x v="80"/>
    <x v="30"/>
    <x v="1"/>
    <n v="12"/>
    <n v="1"/>
    <n v="40"/>
    <n v="28"/>
    <n v="60"/>
  </r>
  <r>
    <x v="14"/>
    <x v="1"/>
    <x v="1"/>
    <x v="2"/>
    <x v="2"/>
    <s v="BI"/>
    <s v="BCL0308-15"/>
    <x v="81"/>
    <x v="30"/>
    <x v="1"/>
    <n v="12"/>
    <n v="1"/>
    <n v="50"/>
    <n v="28"/>
    <n v="60"/>
  </r>
  <r>
    <x v="14"/>
    <x v="1"/>
    <x v="1"/>
    <x v="2"/>
    <x v="2"/>
    <s v="BI"/>
    <s v="BCS0001-15"/>
    <x v="82"/>
    <x v="48"/>
    <x v="0"/>
    <n v="36"/>
    <n v="3"/>
    <n v="40"/>
    <n v="28"/>
    <n v="38"/>
  </r>
  <r>
    <x v="15"/>
    <x v="2"/>
    <x v="0"/>
    <x v="2"/>
    <x v="2"/>
    <s v="BI"/>
    <s v="BCJ0205-15"/>
    <x v="83"/>
    <x v="12"/>
    <x v="1"/>
    <n v="30"/>
    <n v="2.5"/>
    <n v="40"/>
    <n v="30"/>
    <n v="48"/>
  </r>
  <r>
    <x v="15"/>
    <x v="2"/>
    <x v="0"/>
    <x v="2"/>
    <x v="2"/>
    <s v="BI"/>
    <s v="BCJ0205-15"/>
    <x v="84"/>
    <x v="12"/>
    <x v="1"/>
    <n v="30"/>
    <n v="2.5"/>
    <n v="40"/>
    <n v="30"/>
    <n v="48"/>
  </r>
  <r>
    <x v="16"/>
    <x v="1"/>
    <x v="3"/>
    <x v="2"/>
    <x v="2"/>
    <s v="BI"/>
    <s v="BCL0308-15"/>
    <x v="85"/>
    <x v="30"/>
    <x v="1"/>
    <n v="24"/>
    <n v="2"/>
    <n v="43"/>
    <n v="32"/>
    <n v="60"/>
  </r>
  <r>
    <x v="16"/>
    <x v="1"/>
    <x v="3"/>
    <x v="2"/>
    <x v="2"/>
    <s v="BI"/>
    <s v="BCL0308-15"/>
    <x v="86"/>
    <x v="30"/>
    <x v="1"/>
    <n v="24"/>
    <n v="2"/>
    <n v="40"/>
    <n v="30"/>
    <n v="60"/>
  </r>
  <r>
    <x v="16"/>
    <x v="1"/>
    <x v="3"/>
    <x v="2"/>
    <x v="2"/>
    <s v="BI"/>
    <s v="BCL0308-15"/>
    <x v="77"/>
    <x v="30"/>
    <x v="1"/>
    <n v="24"/>
    <n v="2"/>
    <n v="43"/>
    <n v="33"/>
    <n v="60"/>
  </r>
  <r>
    <x v="16"/>
    <x v="1"/>
    <x v="3"/>
    <x v="0"/>
    <x v="0"/>
    <s v="-"/>
    <s v="BIS-001"/>
    <x v="87"/>
    <x v="49"/>
    <x v="3"/>
    <n v="12"/>
    <n v="1"/>
    <n v="100"/>
    <n v="3"/>
    <n v="144"/>
  </r>
  <r>
    <x v="16"/>
    <x v="1"/>
    <x v="3"/>
    <x v="0"/>
    <x v="0"/>
    <s v="-"/>
    <s v="BIS-001"/>
    <x v="88"/>
    <x v="49"/>
    <x v="3"/>
    <n v="0"/>
    <n v="0"/>
    <n v="40"/>
    <n v="6"/>
    <n v="144"/>
  </r>
  <r>
    <x v="16"/>
    <x v="1"/>
    <x v="3"/>
    <x v="0"/>
    <x v="0"/>
    <s v="-"/>
    <s v="BIS-001"/>
    <x v="89"/>
    <x v="49"/>
    <x v="1"/>
    <n v="18"/>
    <n v="1.5"/>
    <n v="30"/>
    <n v="4"/>
    <n v="144"/>
  </r>
  <r>
    <x v="16"/>
    <x v="1"/>
    <x v="3"/>
    <x v="0"/>
    <x v="0"/>
    <s v="-"/>
    <s v="BIS-107"/>
    <x v="90"/>
    <x v="50"/>
    <x v="1"/>
    <n v="48"/>
    <n v="4"/>
    <n v="100"/>
    <n v="1"/>
    <n v="144"/>
  </r>
  <r>
    <x v="16"/>
    <x v="1"/>
    <x v="3"/>
    <x v="0"/>
    <x v="0"/>
    <s v="-"/>
    <s v="BIS-107"/>
    <x v="91"/>
    <x v="50"/>
    <x v="1"/>
    <n v="0"/>
    <n v="0"/>
    <n v="30"/>
    <n v="3"/>
    <n v="144"/>
  </r>
  <r>
    <x v="16"/>
    <x v="1"/>
    <x v="3"/>
    <x v="2"/>
    <x v="3"/>
    <s v="Biologia"/>
    <s v="NHT1013-15"/>
    <x v="92"/>
    <x v="51"/>
    <x v="0"/>
    <n v="72"/>
    <n v="6"/>
    <n v="40"/>
    <n v="23"/>
    <n v="72"/>
  </r>
  <r>
    <x v="16"/>
    <x v="1"/>
    <x v="3"/>
    <x v="2"/>
    <x v="3"/>
    <s v="Biologia"/>
    <s v="NHT1049-13"/>
    <x v="93"/>
    <x v="52"/>
    <x v="3"/>
    <n v="24"/>
    <n v="2"/>
    <n v="40"/>
    <n v="4"/>
    <n v="24"/>
  </r>
  <r>
    <x v="17"/>
    <x v="1"/>
    <x v="0"/>
    <x v="2"/>
    <x v="2"/>
    <s v="BI"/>
    <s v="BCJ0204-15"/>
    <x v="94"/>
    <x v="11"/>
    <x v="3"/>
    <n v="12"/>
    <n v="1"/>
    <n v="45"/>
    <n v="30"/>
    <n v="60"/>
  </r>
  <r>
    <x v="17"/>
    <x v="1"/>
    <x v="0"/>
    <x v="2"/>
    <x v="2"/>
    <s v="BI"/>
    <s v="BCJ0204-15"/>
    <x v="95"/>
    <x v="11"/>
    <x v="3"/>
    <n v="12"/>
    <n v="1"/>
    <n v="44"/>
    <n v="25"/>
    <n v="60"/>
  </r>
  <r>
    <x v="17"/>
    <x v="1"/>
    <x v="0"/>
    <x v="2"/>
    <x v="2"/>
    <s v="BI"/>
    <s v="BCJ0204-15"/>
    <x v="96"/>
    <x v="11"/>
    <x v="1"/>
    <n v="12"/>
    <n v="1"/>
    <n v="43"/>
    <n v="33"/>
    <n v="60"/>
  </r>
  <r>
    <x v="17"/>
    <x v="1"/>
    <x v="0"/>
    <x v="2"/>
    <x v="2"/>
    <s v="BI"/>
    <s v="BCJ0204-15"/>
    <x v="97"/>
    <x v="11"/>
    <x v="1"/>
    <n v="12"/>
    <n v="1"/>
    <n v="43"/>
    <n v="31"/>
    <n v="60"/>
  </r>
  <r>
    <x v="17"/>
    <x v="1"/>
    <x v="0"/>
    <x v="2"/>
    <x v="2"/>
    <s v="BI"/>
    <s v="BCJ0204-15"/>
    <x v="98"/>
    <x v="11"/>
    <x v="1"/>
    <n v="12"/>
    <n v="1"/>
    <n v="43"/>
    <n v="33"/>
    <n v="60"/>
  </r>
  <r>
    <x v="17"/>
    <x v="1"/>
    <x v="0"/>
    <x v="2"/>
    <x v="2"/>
    <s v="BI"/>
    <s v="BCJ0204-15"/>
    <x v="99"/>
    <x v="11"/>
    <x v="1"/>
    <n v="12"/>
    <n v="1"/>
    <n v="44"/>
    <n v="34"/>
    <n v="60"/>
  </r>
  <r>
    <x v="17"/>
    <x v="1"/>
    <x v="0"/>
    <x v="2"/>
    <x v="2"/>
    <s v="BI"/>
    <s v="BCJ0204-15"/>
    <x v="100"/>
    <x v="11"/>
    <x v="1"/>
    <n v="12"/>
    <n v="1"/>
    <n v="43"/>
    <n v="31"/>
    <n v="60"/>
  </r>
  <r>
    <x v="17"/>
    <x v="1"/>
    <x v="0"/>
    <x v="2"/>
    <x v="2"/>
    <s v="BI"/>
    <s v="BCJ0204-15"/>
    <x v="101"/>
    <x v="11"/>
    <x v="1"/>
    <n v="12"/>
    <n v="1"/>
    <n v="43"/>
    <n v="31"/>
    <n v="60"/>
  </r>
  <r>
    <x v="17"/>
    <x v="1"/>
    <x v="0"/>
    <x v="2"/>
    <x v="2"/>
    <s v="BI"/>
    <s v="BCJ0204-15"/>
    <x v="102"/>
    <x v="11"/>
    <x v="1"/>
    <n v="12"/>
    <n v="1"/>
    <n v="43"/>
    <n v="31"/>
    <n v="60"/>
  </r>
  <r>
    <x v="17"/>
    <x v="1"/>
    <x v="0"/>
    <x v="2"/>
    <x v="2"/>
    <s v="BI"/>
    <s v="BCJ0204-15"/>
    <x v="103"/>
    <x v="11"/>
    <x v="1"/>
    <n v="12"/>
    <n v="1"/>
    <n v="43"/>
    <n v="33"/>
    <n v="60"/>
  </r>
  <r>
    <x v="17"/>
    <x v="1"/>
    <x v="0"/>
    <x v="2"/>
    <x v="2"/>
    <s v="BI"/>
    <s v="BCJ0205-15"/>
    <x v="16"/>
    <x v="12"/>
    <x v="3"/>
    <n v="12"/>
    <n v="1"/>
    <n v="45"/>
    <n v="35"/>
    <n v="48"/>
  </r>
  <r>
    <x v="17"/>
    <x v="1"/>
    <x v="0"/>
    <x v="2"/>
    <x v="2"/>
    <s v="BI"/>
    <s v="BCJ0205-15"/>
    <x v="17"/>
    <x v="12"/>
    <x v="3"/>
    <n v="12"/>
    <n v="1"/>
    <n v="45"/>
    <n v="34"/>
    <n v="48"/>
  </r>
  <r>
    <x v="17"/>
    <x v="1"/>
    <x v="0"/>
    <x v="2"/>
    <x v="2"/>
    <s v="BI"/>
    <s v="BCJ0205-15"/>
    <x v="104"/>
    <x v="12"/>
    <x v="3"/>
    <n v="12"/>
    <n v="1"/>
    <n v="40"/>
    <n v="27"/>
    <n v="48"/>
  </r>
  <r>
    <x v="17"/>
    <x v="1"/>
    <x v="0"/>
    <x v="2"/>
    <x v="2"/>
    <s v="BI"/>
    <s v="BCJ0205-15"/>
    <x v="105"/>
    <x v="12"/>
    <x v="3"/>
    <n v="12"/>
    <n v="1"/>
    <n v="40"/>
    <n v="28"/>
    <n v="48"/>
  </r>
  <r>
    <x v="17"/>
    <x v="1"/>
    <x v="0"/>
    <x v="2"/>
    <x v="2"/>
    <s v="BI"/>
    <s v="BCJ0205-15"/>
    <x v="106"/>
    <x v="12"/>
    <x v="3"/>
    <n v="12"/>
    <n v="1"/>
    <n v="45"/>
    <n v="28"/>
    <n v="48"/>
  </r>
  <r>
    <x v="17"/>
    <x v="1"/>
    <x v="0"/>
    <x v="2"/>
    <x v="2"/>
    <s v="BI"/>
    <s v="BCJ0205-15"/>
    <x v="107"/>
    <x v="12"/>
    <x v="3"/>
    <n v="12"/>
    <n v="1"/>
    <n v="45"/>
    <n v="34"/>
    <n v="48"/>
  </r>
  <r>
    <x v="17"/>
    <x v="1"/>
    <x v="0"/>
    <x v="2"/>
    <x v="2"/>
    <s v="BI"/>
    <s v="BCJ0205-15"/>
    <x v="108"/>
    <x v="12"/>
    <x v="3"/>
    <n v="12"/>
    <n v="1"/>
    <n v="45"/>
    <n v="31"/>
    <n v="48"/>
  </r>
  <r>
    <x v="17"/>
    <x v="1"/>
    <x v="0"/>
    <x v="2"/>
    <x v="2"/>
    <s v="BI"/>
    <s v="BCJ0205-15"/>
    <x v="18"/>
    <x v="12"/>
    <x v="1"/>
    <n v="12"/>
    <n v="1"/>
    <n v="43"/>
    <n v="34"/>
    <n v="48"/>
  </r>
  <r>
    <x v="17"/>
    <x v="1"/>
    <x v="0"/>
    <x v="2"/>
    <x v="2"/>
    <s v="BI"/>
    <s v="BCJ0205-15"/>
    <x v="109"/>
    <x v="12"/>
    <x v="1"/>
    <n v="12"/>
    <n v="1"/>
    <n v="43"/>
    <n v="33"/>
    <n v="48"/>
  </r>
  <r>
    <x v="17"/>
    <x v="1"/>
    <x v="0"/>
    <x v="2"/>
    <x v="2"/>
    <s v="BI"/>
    <s v="BCJ0205-15"/>
    <x v="110"/>
    <x v="12"/>
    <x v="1"/>
    <n v="12"/>
    <n v="1"/>
    <n v="43"/>
    <n v="32"/>
    <n v="48"/>
  </r>
  <r>
    <x v="18"/>
    <x v="1"/>
    <x v="3"/>
    <x v="2"/>
    <x v="2"/>
    <s v="BI"/>
    <s v="BCL0308-15"/>
    <x v="37"/>
    <x v="30"/>
    <x v="1"/>
    <n v="12"/>
    <n v="1"/>
    <n v="43"/>
    <n v="32"/>
    <n v="60"/>
  </r>
  <r>
    <x v="18"/>
    <x v="1"/>
    <x v="3"/>
    <x v="2"/>
    <x v="2"/>
    <s v="BI"/>
    <s v="BCL0308-15"/>
    <x v="85"/>
    <x v="30"/>
    <x v="1"/>
    <n v="12"/>
    <n v="1"/>
    <n v="43"/>
    <n v="32"/>
    <n v="60"/>
  </r>
  <r>
    <x v="18"/>
    <x v="1"/>
    <x v="3"/>
    <x v="2"/>
    <x v="2"/>
    <s v="BI"/>
    <s v="BCL0308-15"/>
    <x v="111"/>
    <x v="30"/>
    <x v="1"/>
    <n v="12"/>
    <n v="1"/>
    <n v="43"/>
    <n v="33"/>
    <n v="60"/>
  </r>
  <r>
    <x v="18"/>
    <x v="1"/>
    <x v="3"/>
    <x v="2"/>
    <x v="2"/>
    <s v="BI"/>
    <s v="BCL0308-15"/>
    <x v="112"/>
    <x v="30"/>
    <x v="1"/>
    <n v="12"/>
    <n v="1"/>
    <n v="43"/>
    <n v="32"/>
    <n v="60"/>
  </r>
  <r>
    <x v="18"/>
    <x v="1"/>
    <x v="3"/>
    <x v="2"/>
    <x v="2"/>
    <s v="BI"/>
    <s v="BCL0308-15"/>
    <x v="113"/>
    <x v="30"/>
    <x v="1"/>
    <n v="12"/>
    <n v="1"/>
    <n v="43"/>
    <n v="32"/>
    <n v="60"/>
  </r>
  <r>
    <x v="18"/>
    <x v="1"/>
    <x v="3"/>
    <x v="2"/>
    <x v="2"/>
    <s v="BI"/>
    <s v="BCL0308-15"/>
    <x v="86"/>
    <x v="30"/>
    <x v="1"/>
    <n v="12"/>
    <n v="1"/>
    <n v="40"/>
    <n v="30"/>
    <n v="60"/>
  </r>
  <r>
    <x v="18"/>
    <x v="1"/>
    <x v="3"/>
    <x v="3"/>
    <x v="6"/>
    <s v="-"/>
    <s v="ECT20"/>
    <x v="114"/>
    <x v="53"/>
    <x v="2"/>
    <n v="30"/>
    <n v="1"/>
    <n v="17"/>
    <n v="17"/>
    <n v="30"/>
  </r>
  <r>
    <x v="18"/>
    <x v="1"/>
    <x v="3"/>
    <x v="3"/>
    <x v="6"/>
    <s v="-"/>
    <s v="ECT20"/>
    <x v="115"/>
    <x v="53"/>
    <x v="2"/>
    <n v="30"/>
    <n v="1"/>
    <n v="11"/>
    <n v="11"/>
    <n v="30"/>
  </r>
  <r>
    <x v="18"/>
    <x v="1"/>
    <x v="3"/>
    <x v="3"/>
    <x v="6"/>
    <s v="-"/>
    <s v="ECT20"/>
    <x v="116"/>
    <x v="53"/>
    <x v="2"/>
    <n v="30"/>
    <n v="1"/>
    <n v="19"/>
    <n v="19"/>
    <n v="30"/>
  </r>
  <r>
    <x v="18"/>
    <x v="1"/>
    <x v="3"/>
    <x v="3"/>
    <x v="6"/>
    <s v="-"/>
    <s v="ECT20"/>
    <x v="117"/>
    <x v="53"/>
    <x v="2"/>
    <n v="30"/>
    <n v="1"/>
    <n v="11"/>
    <n v="11"/>
    <n v="30"/>
  </r>
  <r>
    <x v="18"/>
    <x v="1"/>
    <x v="3"/>
    <x v="3"/>
    <x v="6"/>
    <s v="-"/>
    <s v="ECT20"/>
    <x v="118"/>
    <x v="53"/>
    <x v="2"/>
    <n v="30"/>
    <n v="1"/>
    <n v="12"/>
    <n v="12"/>
    <n v="30"/>
  </r>
  <r>
    <x v="18"/>
    <x v="1"/>
    <x v="3"/>
    <x v="3"/>
    <x v="6"/>
    <s v="-"/>
    <s v="ECT20"/>
    <x v="119"/>
    <x v="53"/>
    <x v="2"/>
    <n v="30"/>
    <n v="1"/>
    <n v="15"/>
    <n v="15"/>
    <n v="30"/>
  </r>
  <r>
    <x v="18"/>
    <x v="1"/>
    <x v="3"/>
    <x v="3"/>
    <x v="6"/>
    <s v="-"/>
    <s v="ECT20"/>
    <x v="120"/>
    <x v="53"/>
    <x v="2"/>
    <n v="30"/>
    <n v="1"/>
    <n v="14"/>
    <n v="14"/>
    <n v="30"/>
  </r>
  <r>
    <x v="18"/>
    <x v="1"/>
    <x v="3"/>
    <x v="3"/>
    <x v="6"/>
    <s v="-"/>
    <s v="ECT20"/>
    <x v="121"/>
    <x v="53"/>
    <x v="2"/>
    <n v="30"/>
    <n v="1"/>
    <n v="13"/>
    <n v="13"/>
    <n v="30"/>
  </r>
  <r>
    <x v="18"/>
    <x v="1"/>
    <x v="3"/>
    <x v="2"/>
    <x v="3"/>
    <s v="Biologia"/>
    <s v="NHT1002-13"/>
    <x v="122"/>
    <x v="54"/>
    <x v="3"/>
    <n v="24"/>
    <n v="2"/>
    <n v="80"/>
    <n v="67"/>
    <n v="24"/>
  </r>
  <r>
    <x v="18"/>
    <x v="1"/>
    <x v="3"/>
    <x v="2"/>
    <x v="3"/>
    <s v="Biologia"/>
    <s v="NHT1002-13"/>
    <x v="123"/>
    <x v="54"/>
    <x v="3"/>
    <n v="24"/>
    <n v="2"/>
    <n v="96"/>
    <n v="76"/>
    <n v="24"/>
  </r>
  <r>
    <x v="18"/>
    <x v="1"/>
    <x v="3"/>
    <x v="2"/>
    <x v="3"/>
    <s v="Biologia"/>
    <s v="NHT1055-15"/>
    <x v="124"/>
    <x v="55"/>
    <x v="3"/>
    <n v="48"/>
    <n v="4"/>
    <n v="40"/>
    <n v="11"/>
    <n v="48"/>
  </r>
  <r>
    <x v="18"/>
    <x v="1"/>
    <x v="3"/>
    <x v="2"/>
    <x v="5"/>
    <s v="Biologia"/>
    <s v="NHZ1090-15"/>
    <x v="125"/>
    <x v="56"/>
    <x v="1"/>
    <n v="48"/>
    <n v="4"/>
    <n v="40"/>
    <n v="23"/>
    <n v="48"/>
  </r>
  <r>
    <x v="19"/>
    <x v="1"/>
    <x v="5"/>
    <x v="2"/>
    <x v="2"/>
    <s v="BI"/>
    <s v="BIR0004-15"/>
    <x v="126"/>
    <x v="35"/>
    <x v="0"/>
    <n v="36"/>
    <n v="3"/>
    <n v="100"/>
    <n v="88"/>
    <n v="36"/>
  </r>
  <r>
    <x v="19"/>
    <x v="1"/>
    <x v="5"/>
    <x v="2"/>
    <x v="2"/>
    <s v="BI"/>
    <s v="BIR0004-15"/>
    <x v="127"/>
    <x v="35"/>
    <x v="0"/>
    <n v="36"/>
    <n v="3"/>
    <n v="100"/>
    <n v="68"/>
    <n v="36"/>
  </r>
  <r>
    <x v="19"/>
    <x v="1"/>
    <x v="5"/>
    <x v="0"/>
    <x v="0"/>
    <s v="-"/>
    <s v="FIL-003"/>
    <x v="128"/>
    <x v="57"/>
    <x v="3"/>
    <n v="48"/>
    <n v="4"/>
    <n v="30"/>
    <n v="7"/>
    <n v="144"/>
  </r>
  <r>
    <x v="19"/>
    <x v="1"/>
    <x v="5"/>
    <x v="1"/>
    <x v="1"/>
    <m/>
    <m/>
    <x v="5"/>
    <x v="58"/>
    <x v="2"/>
    <n v="40.655342465753421"/>
    <n v="3.3879452054794519"/>
    <m/>
    <m/>
    <m/>
  </r>
  <r>
    <x v="20"/>
    <x v="1"/>
    <x v="5"/>
    <x v="2"/>
    <x v="7"/>
    <s v="-"/>
    <s v="MCZC011-15"/>
    <x v="129"/>
    <x v="59"/>
    <x v="0"/>
    <n v="48"/>
    <n v="4"/>
    <n v="40"/>
    <n v="28"/>
    <n v="48"/>
  </r>
  <r>
    <x v="20"/>
    <x v="1"/>
    <x v="5"/>
    <x v="2"/>
    <x v="3"/>
    <s v="Filosofia"/>
    <s v="NHH2019-13"/>
    <x v="130"/>
    <x v="60"/>
    <x v="0"/>
    <n v="48"/>
    <n v="4"/>
    <n v="50"/>
    <n v="7"/>
    <n v="48"/>
  </r>
  <r>
    <x v="20"/>
    <x v="1"/>
    <x v="5"/>
    <x v="2"/>
    <x v="3"/>
    <s v="Filosofia"/>
    <s v="NHI2049-13"/>
    <x v="131"/>
    <x v="61"/>
    <x v="1"/>
    <n v="48"/>
    <n v="4"/>
    <n v="67"/>
    <n v="54"/>
    <n v="48"/>
  </r>
  <r>
    <x v="20"/>
    <x v="1"/>
    <x v="5"/>
    <x v="2"/>
    <x v="3"/>
    <s v="Filosofia"/>
    <s v="NHI2049-13"/>
    <x v="132"/>
    <x v="61"/>
    <x v="1"/>
    <n v="48"/>
    <n v="4"/>
    <n v="73"/>
    <n v="62"/>
    <n v="48"/>
  </r>
  <r>
    <x v="20"/>
    <x v="1"/>
    <x v="5"/>
    <x v="2"/>
    <x v="5"/>
    <s v="Filosofia"/>
    <s v="NHZ2070-11"/>
    <x v="133"/>
    <x v="62"/>
    <x v="1"/>
    <n v="48"/>
    <n v="4"/>
    <n v="50"/>
    <n v="6"/>
    <n v="48"/>
  </r>
  <r>
    <x v="21"/>
    <x v="1"/>
    <x v="1"/>
    <x v="2"/>
    <x v="2"/>
    <s v="BI"/>
    <s v="BCL0307-15"/>
    <x v="134"/>
    <x v="63"/>
    <x v="3"/>
    <n v="12"/>
    <n v="1"/>
    <n v="40"/>
    <n v="27"/>
    <n v="60"/>
  </r>
  <r>
    <x v="21"/>
    <x v="1"/>
    <x v="1"/>
    <x v="2"/>
    <x v="2"/>
    <s v="BI"/>
    <s v="BCL0307-15"/>
    <x v="135"/>
    <x v="64"/>
    <x v="3"/>
    <n v="12"/>
    <n v="1"/>
    <n v="40"/>
    <n v="30"/>
    <n v="60"/>
  </r>
  <r>
    <x v="21"/>
    <x v="1"/>
    <x v="1"/>
    <x v="2"/>
    <x v="2"/>
    <s v="BI"/>
    <s v="BCL0307-15"/>
    <x v="136"/>
    <x v="65"/>
    <x v="3"/>
    <n v="12"/>
    <n v="1"/>
    <n v="40"/>
    <n v="30"/>
    <n v="60"/>
  </r>
  <r>
    <x v="21"/>
    <x v="1"/>
    <x v="1"/>
    <x v="2"/>
    <x v="2"/>
    <s v="BI"/>
    <s v="BCL0307-15"/>
    <x v="137"/>
    <x v="34"/>
    <x v="3"/>
    <n v="12"/>
    <n v="1"/>
    <n v="40"/>
    <n v="30"/>
    <n v="60"/>
  </r>
  <r>
    <x v="21"/>
    <x v="1"/>
    <x v="1"/>
    <x v="2"/>
    <x v="2"/>
    <s v="BI"/>
    <s v="BCL0307-15"/>
    <x v="138"/>
    <x v="12"/>
    <x v="3"/>
    <n v="12"/>
    <n v="1"/>
    <n v="40"/>
    <n v="29"/>
    <n v="60"/>
  </r>
  <r>
    <x v="21"/>
    <x v="1"/>
    <x v="1"/>
    <x v="2"/>
    <x v="2"/>
    <s v="BI"/>
    <s v="BCL0307-15"/>
    <x v="139"/>
    <x v="24"/>
    <x v="3"/>
    <n v="12"/>
    <n v="1"/>
    <n v="40"/>
    <n v="31"/>
    <n v="60"/>
  </r>
  <r>
    <x v="21"/>
    <x v="1"/>
    <x v="1"/>
    <x v="2"/>
    <x v="2"/>
    <s v="BI"/>
    <s v="BCL0307-15"/>
    <x v="140"/>
    <x v="66"/>
    <x v="3"/>
    <n v="12"/>
    <n v="1"/>
    <n v="40"/>
    <n v="26"/>
    <n v="60"/>
  </r>
  <r>
    <x v="21"/>
    <x v="1"/>
    <x v="1"/>
    <x v="2"/>
    <x v="2"/>
    <s v="BI"/>
    <s v="BCL0307-15"/>
    <x v="141"/>
    <x v="67"/>
    <x v="3"/>
    <n v="12"/>
    <n v="1"/>
    <n v="40"/>
    <n v="29"/>
    <n v="60"/>
  </r>
  <r>
    <x v="21"/>
    <x v="1"/>
    <x v="1"/>
    <x v="2"/>
    <x v="2"/>
    <s v="BI"/>
    <s v="BCL0307-15"/>
    <x v="142"/>
    <x v="67"/>
    <x v="3"/>
    <n v="12"/>
    <n v="1"/>
    <n v="40"/>
    <n v="28"/>
    <n v="60"/>
  </r>
  <r>
    <x v="21"/>
    <x v="1"/>
    <x v="1"/>
    <x v="0"/>
    <x v="0"/>
    <s v="-"/>
    <s v="CT3036"/>
    <x v="143"/>
    <x v="11"/>
    <x v="1"/>
    <n v="48"/>
    <n v="4"/>
    <n v="100"/>
    <n v="21"/>
    <n v="192"/>
  </r>
  <r>
    <x v="21"/>
    <x v="1"/>
    <x v="1"/>
    <x v="0"/>
    <x v="0"/>
    <s v="-"/>
    <s v="CT3036"/>
    <x v="144"/>
    <x v="68"/>
    <x v="1"/>
    <n v="48"/>
    <n v="4"/>
    <n v="30"/>
    <n v="4"/>
    <n v="192"/>
  </r>
  <r>
    <x v="21"/>
    <x v="1"/>
    <x v="1"/>
    <x v="0"/>
    <x v="0"/>
    <s v="-"/>
    <s v="INV-003"/>
    <x v="145"/>
    <x v="12"/>
    <x v="1"/>
    <n v="48"/>
    <n v="4"/>
    <n v="100"/>
    <n v="18"/>
    <n v="144"/>
  </r>
  <r>
    <x v="21"/>
    <x v="1"/>
    <x v="1"/>
    <x v="2"/>
    <x v="4"/>
    <s v="BI"/>
    <s v="-"/>
    <x v="23"/>
    <x v="69"/>
    <x v="6"/>
    <n v="12"/>
    <n v="1"/>
    <m/>
    <m/>
    <m/>
  </r>
  <r>
    <x v="21"/>
    <x v="1"/>
    <x v="1"/>
    <x v="2"/>
    <x v="4"/>
    <s v="BI"/>
    <s v="-"/>
    <x v="23"/>
    <x v="69"/>
    <x v="4"/>
    <n v="36"/>
    <n v="3"/>
    <m/>
    <m/>
    <m/>
  </r>
  <r>
    <x v="22"/>
    <x v="1"/>
    <x v="3"/>
    <x v="2"/>
    <x v="2"/>
    <s v="BI"/>
    <s v="BCL0306-15"/>
    <x v="146"/>
    <x v="48"/>
    <x v="1"/>
    <n v="36"/>
    <n v="3"/>
    <n v="113"/>
    <n v="66"/>
    <n v="36"/>
  </r>
  <r>
    <x v="22"/>
    <x v="1"/>
    <x v="3"/>
    <x v="2"/>
    <x v="2"/>
    <s v="BI"/>
    <s v="BCL0306-15"/>
    <x v="147"/>
    <x v="12"/>
    <x v="1"/>
    <n v="36"/>
    <n v="3"/>
    <n v="108"/>
    <n v="37"/>
    <n v="36"/>
  </r>
  <r>
    <x v="22"/>
    <x v="1"/>
    <x v="3"/>
    <x v="2"/>
    <x v="2"/>
    <s v="BI"/>
    <s v="BIL0304-15"/>
    <x v="148"/>
    <x v="35"/>
    <x v="0"/>
    <n v="36"/>
    <n v="3"/>
    <n v="97"/>
    <n v="88"/>
    <n v="36"/>
  </r>
  <r>
    <x v="22"/>
    <x v="1"/>
    <x v="3"/>
    <x v="2"/>
    <x v="2"/>
    <s v="BI"/>
    <s v="BIL0304-15"/>
    <x v="149"/>
    <x v="35"/>
    <x v="0"/>
    <n v="36"/>
    <n v="3"/>
    <n v="121"/>
    <n v="90"/>
    <n v="36"/>
  </r>
  <r>
    <x v="22"/>
    <x v="1"/>
    <x v="3"/>
    <x v="2"/>
    <x v="5"/>
    <s v="Biologia"/>
    <s v="NHZ1017-09"/>
    <x v="150"/>
    <x v="35"/>
    <x v="3"/>
    <n v="48"/>
    <n v="4"/>
    <n v="40"/>
    <n v="19"/>
    <n v="48"/>
  </r>
  <r>
    <x v="23"/>
    <x v="1"/>
    <x v="0"/>
    <x v="2"/>
    <x v="2"/>
    <s v="BI"/>
    <s v="BCJ0203-15"/>
    <x v="151"/>
    <x v="70"/>
    <x v="0"/>
    <n v="12"/>
    <n v="1"/>
    <n v="40"/>
    <n v="29"/>
    <n v="66"/>
  </r>
  <r>
    <x v="23"/>
    <x v="1"/>
    <x v="0"/>
    <x v="2"/>
    <x v="2"/>
    <s v="BI"/>
    <s v="BCJ0203-15"/>
    <x v="152"/>
    <x v="20"/>
    <x v="0"/>
    <n v="12"/>
    <n v="1"/>
    <n v="40"/>
    <n v="29"/>
    <n v="66"/>
  </r>
  <r>
    <x v="23"/>
    <x v="1"/>
    <x v="0"/>
    <x v="2"/>
    <x v="2"/>
    <s v="BI"/>
    <s v="BCJ0203-15"/>
    <x v="153"/>
    <x v="11"/>
    <x v="0"/>
    <n v="24"/>
    <n v="2"/>
    <n v="40"/>
    <n v="28"/>
    <n v="66"/>
  </r>
  <r>
    <x v="23"/>
    <x v="1"/>
    <x v="0"/>
    <x v="2"/>
    <x v="2"/>
    <s v="BI"/>
    <s v="BCJ0203-15"/>
    <x v="154"/>
    <x v="13"/>
    <x v="0"/>
    <n v="24"/>
    <n v="2"/>
    <n v="40"/>
    <n v="29"/>
    <n v="66"/>
  </r>
  <r>
    <x v="23"/>
    <x v="1"/>
    <x v="0"/>
    <x v="2"/>
    <x v="2"/>
    <s v="BI"/>
    <s v="BCJ0203-15"/>
    <x v="155"/>
    <x v="11"/>
    <x v="0"/>
    <n v="24"/>
    <n v="2"/>
    <n v="40"/>
    <n v="28"/>
    <n v="66"/>
  </r>
  <r>
    <x v="23"/>
    <x v="1"/>
    <x v="0"/>
    <x v="2"/>
    <x v="2"/>
    <s v="BI"/>
    <s v="BCJ0203-15"/>
    <x v="156"/>
    <x v="12"/>
    <x v="0"/>
    <n v="30"/>
    <n v="2.5"/>
    <n v="40"/>
    <n v="26"/>
    <n v="66"/>
  </r>
  <r>
    <x v="23"/>
    <x v="1"/>
    <x v="0"/>
    <x v="2"/>
    <x v="2"/>
    <s v="BI"/>
    <s v="BCJ0204-15"/>
    <x v="157"/>
    <x v="65"/>
    <x v="1"/>
    <n v="12"/>
    <n v="1"/>
    <n v="43"/>
    <n v="33"/>
    <n v="60"/>
  </r>
  <r>
    <x v="23"/>
    <x v="1"/>
    <x v="0"/>
    <x v="2"/>
    <x v="2"/>
    <s v="BI"/>
    <s v="BCJ0204-15"/>
    <x v="158"/>
    <x v="71"/>
    <x v="1"/>
    <n v="12"/>
    <n v="1"/>
    <n v="43"/>
    <n v="32"/>
    <n v="60"/>
  </r>
  <r>
    <x v="23"/>
    <x v="1"/>
    <x v="0"/>
    <x v="0"/>
    <x v="0"/>
    <s v="-"/>
    <s v="FIS-103"/>
    <x v="159"/>
    <x v="71"/>
    <x v="1"/>
    <n v="48"/>
    <n v="4"/>
    <n v="100"/>
    <n v="5"/>
    <n v="144"/>
  </r>
  <r>
    <x v="23"/>
    <x v="1"/>
    <x v="0"/>
    <x v="0"/>
    <x v="0"/>
    <s v="-"/>
    <s v="FIS-103"/>
    <x v="160"/>
    <x v="11"/>
    <x v="1"/>
    <n v="48"/>
    <n v="4"/>
    <n v="30"/>
    <n v="4"/>
    <n v="144"/>
  </r>
  <r>
    <x v="23"/>
    <x v="1"/>
    <x v="0"/>
    <x v="1"/>
    <x v="1"/>
    <m/>
    <m/>
    <x v="5"/>
    <x v="72"/>
    <x v="2"/>
    <n v="64.8"/>
    <n v="5.3999999999999995"/>
    <m/>
    <m/>
    <m/>
  </r>
  <r>
    <x v="24"/>
    <x v="1"/>
    <x v="4"/>
    <x v="2"/>
    <x v="3"/>
    <s v="Filosofia"/>
    <s v="NHH2059-13"/>
    <x v="161"/>
    <x v="73"/>
    <x v="1"/>
    <n v="36"/>
    <n v="3"/>
    <n v="50"/>
    <n v="9"/>
    <n v="36"/>
  </r>
  <r>
    <x v="24"/>
    <x v="1"/>
    <x v="4"/>
    <x v="2"/>
    <x v="3"/>
    <s v="Filosofia"/>
    <s v="NHH2059-13"/>
    <x v="162"/>
    <x v="73"/>
    <x v="1"/>
    <n v="36"/>
    <n v="3"/>
    <n v="50"/>
    <n v="19"/>
    <n v="36"/>
  </r>
  <r>
    <x v="24"/>
    <x v="1"/>
    <x v="4"/>
    <x v="2"/>
    <x v="3"/>
    <s v="Filosofia"/>
    <s v="NHH2063-13"/>
    <x v="163"/>
    <x v="74"/>
    <x v="3"/>
    <n v="36"/>
    <n v="3"/>
    <n v="50"/>
    <n v="3"/>
    <n v="36"/>
  </r>
  <r>
    <x v="24"/>
    <x v="1"/>
    <x v="4"/>
    <x v="2"/>
    <x v="3"/>
    <s v="Filosofia"/>
    <s v="NHH2063-13"/>
    <x v="164"/>
    <x v="74"/>
    <x v="3"/>
    <n v="36"/>
    <n v="3"/>
    <n v="50"/>
    <n v="4"/>
    <n v="36"/>
  </r>
  <r>
    <x v="24"/>
    <x v="1"/>
    <x v="4"/>
    <x v="2"/>
    <x v="3"/>
    <s v="Filosofia"/>
    <s v="NHH2003-13"/>
    <x v="165"/>
    <x v="26"/>
    <x v="1"/>
    <n v="24"/>
    <n v="2"/>
    <n v="15"/>
    <n v="9"/>
    <n v="80"/>
  </r>
  <r>
    <x v="24"/>
    <x v="1"/>
    <x v="4"/>
    <x v="2"/>
    <x v="3"/>
    <s v="Filosofia"/>
    <s v="NHH2006-13"/>
    <x v="166"/>
    <x v="75"/>
    <x v="3"/>
    <n v="24"/>
    <n v="2"/>
    <n v="15"/>
    <n v="3"/>
    <n v="80"/>
  </r>
  <r>
    <x v="24"/>
    <x v="1"/>
    <x v="4"/>
    <x v="2"/>
    <x v="3"/>
    <s v="Filosofia"/>
    <s v="NHH2006-13"/>
    <x v="167"/>
    <x v="75"/>
    <x v="3"/>
    <n v="24"/>
    <n v="2"/>
    <n v="15"/>
    <n v="1"/>
    <n v="80"/>
  </r>
  <r>
    <x v="24"/>
    <x v="1"/>
    <x v="4"/>
    <x v="1"/>
    <x v="1"/>
    <m/>
    <m/>
    <x v="5"/>
    <x v="76"/>
    <x v="2"/>
    <n v="12.072328767123288"/>
    <n v="1.006027397260274"/>
    <m/>
    <m/>
    <m/>
  </r>
  <r>
    <x v="24"/>
    <x v="1"/>
    <x v="4"/>
    <x v="1"/>
    <x v="1"/>
    <m/>
    <m/>
    <x v="5"/>
    <x v="77"/>
    <x v="2"/>
    <n v="9.9419178082191788"/>
    <n v="0.82849315068493157"/>
    <m/>
    <m/>
    <m/>
  </r>
  <r>
    <x v="25"/>
    <x v="1"/>
    <x v="0"/>
    <x v="2"/>
    <x v="2"/>
    <s v="BI"/>
    <s v="BCJ0204-15"/>
    <x v="168"/>
    <x v="11"/>
    <x v="1"/>
    <n v="12"/>
    <n v="1"/>
    <n v="43"/>
    <n v="33"/>
    <n v="60"/>
  </r>
  <r>
    <x v="25"/>
    <x v="1"/>
    <x v="0"/>
    <x v="2"/>
    <x v="2"/>
    <s v="BI"/>
    <s v="BCK0103-15"/>
    <x v="169"/>
    <x v="20"/>
    <x v="1"/>
    <n v="36"/>
    <n v="3"/>
    <n v="100"/>
    <n v="75"/>
    <n v="36"/>
  </r>
  <r>
    <x v="25"/>
    <x v="1"/>
    <x v="0"/>
    <x v="2"/>
    <x v="2"/>
    <s v="BI"/>
    <s v="BCK0103-15"/>
    <x v="170"/>
    <x v="20"/>
    <x v="1"/>
    <n v="36"/>
    <n v="3"/>
    <n v="100"/>
    <n v="65"/>
    <n v="36"/>
  </r>
  <r>
    <x v="25"/>
    <x v="1"/>
    <x v="0"/>
    <x v="2"/>
    <x v="2"/>
    <s v="BI"/>
    <s v="BCJ0203-15"/>
    <x v="171"/>
    <x v="65"/>
    <x v="0"/>
    <n v="12"/>
    <n v="1"/>
    <n v="40"/>
    <n v="28"/>
    <n v="66"/>
  </r>
  <r>
    <x v="25"/>
    <x v="1"/>
    <x v="0"/>
    <x v="2"/>
    <x v="2"/>
    <s v="BI"/>
    <s v="BCJ0203-15"/>
    <x v="172"/>
    <x v="65"/>
    <x v="0"/>
    <n v="12"/>
    <n v="1"/>
    <n v="40"/>
    <n v="30"/>
    <n v="66"/>
  </r>
  <r>
    <x v="25"/>
    <x v="1"/>
    <x v="0"/>
    <x v="2"/>
    <x v="2"/>
    <s v="BI"/>
    <s v="BCJ0203-15"/>
    <x v="173"/>
    <x v="65"/>
    <x v="0"/>
    <n v="24"/>
    <n v="2"/>
    <n v="40"/>
    <n v="30"/>
    <n v="66"/>
  </r>
  <r>
    <x v="25"/>
    <x v="1"/>
    <x v="0"/>
    <x v="2"/>
    <x v="2"/>
    <s v="BI"/>
    <s v="BCJ0204-15"/>
    <x v="96"/>
    <x v="11"/>
    <x v="3"/>
    <n v="24"/>
    <n v="2"/>
    <n v="45"/>
    <n v="31"/>
    <n v="60"/>
  </r>
  <r>
    <x v="25"/>
    <x v="1"/>
    <x v="0"/>
    <x v="2"/>
    <x v="2"/>
    <s v="BI"/>
    <s v="BCJ0204-15"/>
    <x v="97"/>
    <x v="11"/>
    <x v="3"/>
    <n v="42"/>
    <n v="3.5"/>
    <n v="45"/>
    <n v="33"/>
    <n v="60"/>
  </r>
  <r>
    <x v="25"/>
    <x v="1"/>
    <x v="0"/>
    <x v="2"/>
    <x v="2"/>
    <s v="BI"/>
    <s v="BCJ0204-15"/>
    <x v="94"/>
    <x v="11"/>
    <x v="3"/>
    <n v="18"/>
    <n v="1.5"/>
    <n v="45"/>
    <n v="30"/>
    <n v="60"/>
  </r>
  <r>
    <x v="25"/>
    <x v="1"/>
    <x v="0"/>
    <x v="2"/>
    <x v="5"/>
    <s v="Física"/>
    <s v="NHZ3088-15"/>
    <x v="174"/>
    <x v="78"/>
    <x v="0"/>
    <n v="24"/>
    <n v="2"/>
    <n v="70"/>
    <n v="51"/>
    <n v="24"/>
  </r>
  <r>
    <x v="26"/>
    <x v="1"/>
    <x v="1"/>
    <x v="2"/>
    <x v="2"/>
    <s v="BI"/>
    <s v="BCL0307-15"/>
    <x v="175"/>
    <x v="40"/>
    <x v="3"/>
    <n v="24"/>
    <n v="2"/>
    <n v="40"/>
    <n v="26"/>
    <n v="60"/>
  </r>
  <r>
    <x v="26"/>
    <x v="1"/>
    <x v="1"/>
    <x v="2"/>
    <x v="2"/>
    <s v="BI"/>
    <s v="BCL0307-15"/>
    <x v="176"/>
    <x v="40"/>
    <x v="3"/>
    <n v="24"/>
    <n v="2"/>
    <n v="40"/>
    <n v="24"/>
    <n v="60"/>
  </r>
  <r>
    <x v="26"/>
    <x v="1"/>
    <x v="1"/>
    <x v="2"/>
    <x v="2"/>
    <s v="BI"/>
    <s v="BCL0307-15"/>
    <x v="177"/>
    <x v="40"/>
    <x v="3"/>
    <n v="24"/>
    <n v="2"/>
    <n v="40"/>
    <n v="26"/>
    <n v="60"/>
  </r>
  <r>
    <x v="26"/>
    <x v="1"/>
    <x v="1"/>
    <x v="2"/>
    <x v="2"/>
    <s v="BI"/>
    <s v="BCL0307-15"/>
    <x v="178"/>
    <x v="40"/>
    <x v="3"/>
    <n v="24"/>
    <n v="2"/>
    <n v="40"/>
    <n v="25"/>
    <n v="60"/>
  </r>
  <r>
    <x v="26"/>
    <x v="1"/>
    <x v="1"/>
    <x v="3"/>
    <x v="6"/>
    <s v="-"/>
    <s v="ECT11"/>
    <x v="179"/>
    <x v="79"/>
    <x v="2"/>
    <n v="30"/>
    <n v="1"/>
    <n v="14"/>
    <n v="14"/>
    <n v="30"/>
  </r>
  <r>
    <x v="26"/>
    <x v="1"/>
    <x v="1"/>
    <x v="3"/>
    <x v="6"/>
    <s v="-"/>
    <s v="ECT11"/>
    <x v="180"/>
    <x v="79"/>
    <x v="2"/>
    <n v="30"/>
    <n v="1"/>
    <n v="13"/>
    <n v="13"/>
    <n v="30"/>
  </r>
  <r>
    <x v="26"/>
    <x v="1"/>
    <x v="1"/>
    <x v="3"/>
    <x v="6"/>
    <s v="-"/>
    <s v="ECT11"/>
    <x v="181"/>
    <x v="79"/>
    <x v="2"/>
    <n v="30"/>
    <n v="1"/>
    <n v="18"/>
    <n v="18"/>
    <n v="30"/>
  </r>
  <r>
    <x v="26"/>
    <x v="1"/>
    <x v="1"/>
    <x v="3"/>
    <x v="6"/>
    <s v="-"/>
    <s v="ECT11"/>
    <x v="182"/>
    <x v="79"/>
    <x v="2"/>
    <n v="30"/>
    <n v="1"/>
    <n v="13"/>
    <n v="13"/>
    <n v="30"/>
  </r>
  <r>
    <x v="26"/>
    <x v="1"/>
    <x v="1"/>
    <x v="3"/>
    <x v="6"/>
    <s v="-"/>
    <s v="ECT11"/>
    <x v="183"/>
    <x v="79"/>
    <x v="2"/>
    <n v="30"/>
    <n v="1"/>
    <n v="13"/>
    <n v="13"/>
    <n v="30"/>
  </r>
  <r>
    <x v="26"/>
    <x v="1"/>
    <x v="1"/>
    <x v="3"/>
    <x v="6"/>
    <s v="-"/>
    <s v="ECT11"/>
    <x v="184"/>
    <x v="79"/>
    <x v="2"/>
    <n v="30"/>
    <n v="1"/>
    <n v="12"/>
    <n v="12"/>
    <n v="30"/>
  </r>
  <r>
    <x v="26"/>
    <x v="1"/>
    <x v="1"/>
    <x v="3"/>
    <x v="6"/>
    <s v="-"/>
    <s v="ECT11"/>
    <x v="185"/>
    <x v="79"/>
    <x v="2"/>
    <n v="30"/>
    <n v="1"/>
    <n v="20"/>
    <n v="20"/>
    <n v="30"/>
  </r>
  <r>
    <x v="26"/>
    <x v="1"/>
    <x v="1"/>
    <x v="3"/>
    <x v="6"/>
    <s v="-"/>
    <s v="ECT11"/>
    <x v="186"/>
    <x v="79"/>
    <x v="2"/>
    <n v="30"/>
    <n v="1"/>
    <n v="12"/>
    <n v="12"/>
    <n v="30"/>
  </r>
  <r>
    <x v="26"/>
    <x v="1"/>
    <x v="1"/>
    <x v="2"/>
    <x v="3"/>
    <s v="Química"/>
    <s v="NHT4053-15"/>
    <x v="187"/>
    <x v="80"/>
    <x v="0"/>
    <n v="48"/>
    <n v="4"/>
    <n v="40"/>
    <n v="18"/>
    <n v="96"/>
  </r>
  <r>
    <x v="26"/>
    <x v="1"/>
    <x v="1"/>
    <x v="2"/>
    <x v="3"/>
    <s v="Química"/>
    <s v="NHT4053-15"/>
    <x v="188"/>
    <x v="80"/>
    <x v="0"/>
    <n v="48"/>
    <n v="4"/>
    <n v="40"/>
    <n v="28"/>
    <n v="96"/>
  </r>
  <r>
    <x v="26"/>
    <x v="1"/>
    <x v="1"/>
    <x v="2"/>
    <x v="5"/>
    <s v="Química"/>
    <s v="NHZ4042-09"/>
    <x v="189"/>
    <x v="81"/>
    <x v="0"/>
    <n v="24"/>
    <n v="2"/>
    <n v="67"/>
    <n v="35"/>
    <n v="24"/>
  </r>
  <r>
    <x v="26"/>
    <x v="1"/>
    <x v="1"/>
    <x v="2"/>
    <x v="5"/>
    <s v="Química"/>
    <s v="NHZ4042-09"/>
    <x v="190"/>
    <x v="81"/>
    <x v="0"/>
    <n v="24"/>
    <n v="2"/>
    <n v="42"/>
    <n v="20"/>
    <n v="24"/>
  </r>
  <r>
    <x v="26"/>
    <x v="1"/>
    <x v="1"/>
    <x v="1"/>
    <x v="1"/>
    <m/>
    <m/>
    <x v="5"/>
    <x v="82"/>
    <x v="2"/>
    <n v="12.072328767123288"/>
    <n v="1.006027397260274"/>
    <m/>
    <m/>
    <m/>
  </r>
  <r>
    <x v="26"/>
    <x v="1"/>
    <x v="1"/>
    <x v="1"/>
    <x v="1"/>
    <m/>
    <m/>
    <x v="5"/>
    <x v="83"/>
    <x v="2"/>
    <n v="15.623013698630139"/>
    <n v="1.3019178082191782"/>
    <m/>
    <m/>
    <m/>
  </r>
  <r>
    <x v="27"/>
    <x v="1"/>
    <x v="3"/>
    <x v="1"/>
    <x v="1"/>
    <m/>
    <m/>
    <x v="5"/>
    <x v="84"/>
    <x v="2"/>
    <n v="64.8"/>
    <n v="5.3999999999999995"/>
    <m/>
    <m/>
    <m/>
  </r>
  <r>
    <x v="27"/>
    <x v="1"/>
    <x v="3"/>
    <x v="2"/>
    <x v="4"/>
    <s v="BI"/>
    <s v="-"/>
    <x v="23"/>
    <x v="85"/>
    <x v="6"/>
    <n v="36"/>
    <n v="3"/>
    <m/>
    <m/>
    <m/>
  </r>
  <r>
    <x v="28"/>
    <x v="2"/>
    <x v="3"/>
    <x v="2"/>
    <x v="2"/>
    <s v="BI"/>
    <s v="BCL0306-15"/>
    <x v="191"/>
    <x v="86"/>
    <x v="1"/>
    <n v="36"/>
    <n v="3"/>
    <n v="103"/>
    <n v="68"/>
    <n v="36"/>
  </r>
  <r>
    <x v="29"/>
    <x v="1"/>
    <x v="0"/>
    <x v="2"/>
    <x v="8"/>
    <s v="BI"/>
    <s v="BCJ0205-15"/>
    <x v="83"/>
    <x v="12"/>
    <x v="3"/>
    <n v="12"/>
    <n v="1"/>
    <n v="40"/>
    <n v="28"/>
    <n v="48"/>
  </r>
  <r>
    <x v="29"/>
    <x v="1"/>
    <x v="0"/>
    <x v="2"/>
    <x v="8"/>
    <s v="BI"/>
    <s v="BCJ0205-15"/>
    <x v="84"/>
    <x v="12"/>
    <x v="3"/>
    <n v="12"/>
    <n v="1"/>
    <n v="40"/>
    <n v="30"/>
    <n v="48"/>
  </r>
  <r>
    <x v="29"/>
    <x v="1"/>
    <x v="0"/>
    <x v="2"/>
    <x v="8"/>
    <s v="BI"/>
    <s v="BCJ0205-15"/>
    <x v="192"/>
    <x v="12"/>
    <x v="3"/>
    <n v="12"/>
    <n v="1"/>
    <n v="40"/>
    <n v="30"/>
    <n v="48"/>
  </r>
  <r>
    <x v="29"/>
    <x v="1"/>
    <x v="0"/>
    <x v="2"/>
    <x v="3"/>
    <s v="Física"/>
    <s v="NHT3030-13"/>
    <x v="193"/>
    <x v="87"/>
    <x v="3"/>
    <n v="36"/>
    <n v="3"/>
    <n v="40"/>
    <n v="5"/>
    <n v="36"/>
  </r>
  <r>
    <x v="29"/>
    <x v="1"/>
    <x v="0"/>
    <x v="2"/>
    <x v="8"/>
    <s v="BI"/>
    <s v="BCJ0205-15"/>
    <x v="194"/>
    <x v="12"/>
    <x v="3"/>
    <n v="12"/>
    <n v="1"/>
    <n v="41"/>
    <n v="24"/>
    <n v="48"/>
  </r>
  <r>
    <x v="29"/>
    <x v="1"/>
    <x v="0"/>
    <x v="2"/>
    <x v="8"/>
    <s v="BI"/>
    <s v="BCJ0205-15"/>
    <x v="195"/>
    <x v="12"/>
    <x v="3"/>
    <n v="12"/>
    <n v="1"/>
    <n v="40"/>
    <n v="27"/>
    <n v="48"/>
  </r>
  <r>
    <x v="29"/>
    <x v="1"/>
    <x v="0"/>
    <x v="2"/>
    <x v="8"/>
    <s v="BI"/>
    <s v="BCJ0205-15"/>
    <x v="196"/>
    <x v="12"/>
    <x v="3"/>
    <n v="12"/>
    <n v="1"/>
    <n v="41"/>
    <n v="30"/>
    <n v="48"/>
  </r>
  <r>
    <x v="29"/>
    <x v="1"/>
    <x v="0"/>
    <x v="2"/>
    <x v="8"/>
    <s v="BI"/>
    <s v="BCJ0203-15"/>
    <x v="171"/>
    <x v="65"/>
    <x v="0"/>
    <n v="12"/>
    <n v="1"/>
    <n v="40"/>
    <n v="28"/>
    <n v="66"/>
  </r>
  <r>
    <x v="29"/>
    <x v="1"/>
    <x v="0"/>
    <x v="2"/>
    <x v="8"/>
    <s v="BI"/>
    <s v="BCJ0203-15"/>
    <x v="172"/>
    <x v="65"/>
    <x v="0"/>
    <n v="12"/>
    <n v="1"/>
    <n v="40"/>
    <n v="30"/>
    <n v="66"/>
  </r>
  <r>
    <x v="29"/>
    <x v="1"/>
    <x v="0"/>
    <x v="2"/>
    <x v="8"/>
    <s v="BI"/>
    <s v="BCJ0203-15"/>
    <x v="197"/>
    <x v="65"/>
    <x v="0"/>
    <n v="12"/>
    <n v="1"/>
    <n v="40"/>
    <n v="25"/>
    <n v="66"/>
  </r>
  <r>
    <x v="29"/>
    <x v="1"/>
    <x v="0"/>
    <x v="2"/>
    <x v="3"/>
    <s v="Física"/>
    <s v="NHT3027-15"/>
    <x v="198"/>
    <x v="88"/>
    <x v="0"/>
    <n v="36"/>
    <n v="3"/>
    <n v="40"/>
    <n v="20"/>
    <n v="36"/>
  </r>
  <r>
    <x v="29"/>
    <x v="1"/>
    <x v="0"/>
    <x v="2"/>
    <x v="4"/>
    <s v="-"/>
    <s v="NMA-403C"/>
    <x v="199"/>
    <x v="89"/>
    <x v="1"/>
    <n v="12"/>
    <n v="1"/>
    <n v="100"/>
    <n v="1"/>
    <n v="24"/>
  </r>
  <r>
    <x v="29"/>
    <x v="1"/>
    <x v="0"/>
    <x v="0"/>
    <x v="0"/>
    <s v="-"/>
    <s v="NMA-403C"/>
    <x v="199"/>
    <x v="90"/>
    <x v="1"/>
    <n v="12"/>
    <n v="1"/>
    <n v="100"/>
    <n v="1"/>
    <n v="24"/>
  </r>
  <r>
    <x v="29"/>
    <x v="1"/>
    <x v="0"/>
    <x v="0"/>
    <x v="0"/>
    <s v="-"/>
    <s v="NMA-403C"/>
    <x v="200"/>
    <x v="90"/>
    <x v="1"/>
    <n v="0"/>
    <n v="0"/>
    <n v="30"/>
    <n v="1"/>
    <n v="24"/>
  </r>
  <r>
    <x v="30"/>
    <x v="1"/>
    <x v="3"/>
    <x v="2"/>
    <x v="3"/>
    <s v="Biologia"/>
    <s v="NHT1035-13"/>
    <x v="201"/>
    <x v="91"/>
    <x v="0"/>
    <n v="48"/>
    <n v="4"/>
    <n v="40"/>
    <n v="5"/>
    <n v="48"/>
  </r>
  <r>
    <x v="30"/>
    <x v="1"/>
    <x v="3"/>
    <x v="2"/>
    <x v="3"/>
    <s v="Biologia"/>
    <s v="NHT1056-15"/>
    <x v="202"/>
    <x v="92"/>
    <x v="1"/>
    <n v="48"/>
    <n v="4"/>
    <n v="40"/>
    <n v="26"/>
    <n v="72"/>
  </r>
  <r>
    <x v="30"/>
    <x v="1"/>
    <x v="3"/>
    <x v="2"/>
    <x v="5"/>
    <s v="Biologia"/>
    <s v="NHZ1051-13"/>
    <x v="203"/>
    <x v="93"/>
    <x v="1"/>
    <n v="48"/>
    <n v="4"/>
    <n v="40"/>
    <n v="22"/>
    <n v="48"/>
  </r>
  <r>
    <x v="30"/>
    <x v="1"/>
    <x v="3"/>
    <x v="0"/>
    <x v="0"/>
    <s v="-"/>
    <s v="EVD-116"/>
    <x v="204"/>
    <x v="94"/>
    <x v="1"/>
    <n v="48"/>
    <n v="4"/>
    <n v="30"/>
    <n v="2"/>
    <n v="144"/>
  </r>
  <r>
    <x v="30"/>
    <x v="1"/>
    <x v="3"/>
    <x v="2"/>
    <x v="2"/>
    <s v="BI"/>
    <s v="BIL0304-15"/>
    <x v="205"/>
    <x v="4"/>
    <x v="0"/>
    <n v="36"/>
    <n v="3"/>
    <n v="103"/>
    <n v="93"/>
    <n v="36"/>
  </r>
  <r>
    <x v="31"/>
    <x v="1"/>
    <x v="3"/>
    <x v="2"/>
    <x v="2"/>
    <s v="BI"/>
    <s v="BCL0308-15"/>
    <x v="206"/>
    <x v="30"/>
    <x v="1"/>
    <n v="24"/>
    <n v="2"/>
    <n v="40"/>
    <n v="30"/>
    <n v="60"/>
  </r>
  <r>
    <x v="31"/>
    <x v="1"/>
    <x v="3"/>
    <x v="2"/>
    <x v="2"/>
    <s v="BI"/>
    <s v="BIL0304-15"/>
    <x v="207"/>
    <x v="4"/>
    <x v="0"/>
    <n v="36"/>
    <n v="3"/>
    <n v="100"/>
    <n v="88"/>
    <n v="36"/>
  </r>
  <r>
    <x v="31"/>
    <x v="1"/>
    <x v="3"/>
    <x v="0"/>
    <x v="0"/>
    <s v="-"/>
    <s v="BTC-205"/>
    <x v="208"/>
    <x v="95"/>
    <x v="3"/>
    <n v="48"/>
    <n v="4"/>
    <n v="100"/>
    <n v="5"/>
    <n v="144"/>
  </r>
  <r>
    <x v="31"/>
    <x v="1"/>
    <x v="3"/>
    <x v="0"/>
    <x v="0"/>
    <s v="-"/>
    <s v="BTC-205"/>
    <x v="209"/>
    <x v="95"/>
    <x v="3"/>
    <n v="0"/>
    <n v="0"/>
    <n v="40"/>
    <n v="9"/>
    <n v="144"/>
  </r>
  <r>
    <x v="31"/>
    <x v="1"/>
    <x v="3"/>
    <x v="2"/>
    <x v="3"/>
    <s v="Biologia"/>
    <s v="NHT1044-13"/>
    <x v="210"/>
    <x v="96"/>
    <x v="3"/>
    <n v="24"/>
    <n v="2"/>
    <n v="40"/>
    <n v="27"/>
    <n v="72"/>
  </r>
  <r>
    <x v="31"/>
    <x v="1"/>
    <x v="3"/>
    <x v="2"/>
    <x v="3"/>
    <s v="Biologia"/>
    <s v="NHT1044-13"/>
    <x v="211"/>
    <x v="96"/>
    <x v="3"/>
    <n v="24"/>
    <n v="2"/>
    <n v="40"/>
    <n v="27"/>
    <n v="72"/>
  </r>
  <r>
    <x v="31"/>
    <x v="1"/>
    <x v="3"/>
    <x v="2"/>
    <x v="3"/>
    <s v="Biologia"/>
    <s v="NHT1053-15"/>
    <x v="212"/>
    <x v="97"/>
    <x v="1"/>
    <n v="72"/>
    <n v="6"/>
    <n v="40"/>
    <n v="30"/>
    <n v="72"/>
  </r>
  <r>
    <x v="32"/>
    <x v="1"/>
    <x v="3"/>
    <x v="1"/>
    <x v="1"/>
    <m/>
    <m/>
    <x v="5"/>
    <x v="98"/>
    <x v="2"/>
    <n v="64.8"/>
    <n v="5.3999999999999995"/>
    <m/>
    <m/>
    <m/>
  </r>
  <r>
    <x v="33"/>
    <x v="1"/>
    <x v="1"/>
    <x v="2"/>
    <x v="2"/>
    <s v="BI"/>
    <s v="BCL0307-15"/>
    <x v="134"/>
    <x v="40"/>
    <x v="0"/>
    <n v="36"/>
    <n v="3"/>
    <n v="43"/>
    <n v="30"/>
    <n v="60"/>
  </r>
  <r>
    <x v="33"/>
    <x v="1"/>
    <x v="1"/>
    <x v="2"/>
    <x v="2"/>
    <s v="BI"/>
    <s v="BCL0307-15"/>
    <x v="135"/>
    <x v="40"/>
    <x v="0"/>
    <n v="12"/>
    <n v="1"/>
    <n v="40"/>
    <n v="24"/>
    <n v="60"/>
  </r>
  <r>
    <x v="33"/>
    <x v="1"/>
    <x v="1"/>
    <x v="2"/>
    <x v="2"/>
    <s v="BI"/>
    <s v="BCL0307-15"/>
    <x v="136"/>
    <x v="40"/>
    <x v="0"/>
    <n v="12"/>
    <n v="1"/>
    <n v="40"/>
    <n v="28"/>
    <n v="60"/>
  </r>
  <r>
    <x v="33"/>
    <x v="1"/>
    <x v="1"/>
    <x v="2"/>
    <x v="2"/>
    <s v="BI"/>
    <s v="BCL0307-15"/>
    <x v="213"/>
    <x v="40"/>
    <x v="0"/>
    <n v="24"/>
    <n v="2"/>
    <n v="40"/>
    <n v="27"/>
    <n v="60"/>
  </r>
  <r>
    <x v="33"/>
    <x v="1"/>
    <x v="1"/>
    <x v="2"/>
    <x v="5"/>
    <s v="Química"/>
    <s v="NHZ4004-15"/>
    <x v="214"/>
    <x v="99"/>
    <x v="1"/>
    <n v="36"/>
    <n v="3"/>
    <n v="67"/>
    <n v="32"/>
    <n v="36"/>
  </r>
  <r>
    <x v="33"/>
    <x v="1"/>
    <x v="1"/>
    <x v="2"/>
    <x v="5"/>
    <s v="Química"/>
    <s v="NHZ4004-15"/>
    <x v="215"/>
    <x v="99"/>
    <x v="1"/>
    <n v="36"/>
    <n v="3"/>
    <n v="70"/>
    <n v="29"/>
    <n v="36"/>
  </r>
  <r>
    <x v="34"/>
    <x v="1"/>
    <x v="7"/>
    <x v="0"/>
    <x v="0"/>
    <s v="-"/>
    <s v="ENS-270"/>
    <x v="216"/>
    <x v="100"/>
    <x v="1"/>
    <n v="24"/>
    <n v="2"/>
    <n v="30"/>
    <n v="5"/>
    <n v="72"/>
  </r>
  <r>
    <x v="34"/>
    <x v="1"/>
    <x v="7"/>
    <x v="2"/>
    <x v="5"/>
    <s v="Física"/>
    <s v="NHZ3008-15"/>
    <x v="217"/>
    <x v="101"/>
    <x v="0"/>
    <n v="48"/>
    <n v="4"/>
    <n v="49"/>
    <n v="28"/>
    <n v="48"/>
  </r>
  <r>
    <x v="34"/>
    <x v="1"/>
    <x v="7"/>
    <x v="2"/>
    <x v="5"/>
    <s v="Licenciaturas"/>
    <s v="NHZ5017-15"/>
    <x v="218"/>
    <x v="102"/>
    <x v="0"/>
    <n v="48"/>
    <n v="4"/>
    <n v="55"/>
    <n v="23"/>
    <n v="48"/>
  </r>
  <r>
    <x v="34"/>
    <x v="1"/>
    <x v="7"/>
    <x v="1"/>
    <x v="1"/>
    <m/>
    <m/>
    <x v="5"/>
    <x v="103"/>
    <x v="2"/>
    <n v="107.11232876712329"/>
    <n v="8.9260273972602739"/>
    <m/>
    <m/>
    <m/>
  </r>
  <r>
    <x v="35"/>
    <x v="1"/>
    <x v="1"/>
    <x v="2"/>
    <x v="2"/>
    <s v="BI"/>
    <s v="BCL0307-15"/>
    <x v="219"/>
    <x v="40"/>
    <x v="3"/>
    <n v="24"/>
    <n v="2"/>
    <n v="40"/>
    <n v="25"/>
    <n v="60"/>
  </r>
  <r>
    <x v="35"/>
    <x v="1"/>
    <x v="1"/>
    <x v="2"/>
    <x v="2"/>
    <s v="BI"/>
    <s v="BCL0307-15"/>
    <x v="220"/>
    <x v="40"/>
    <x v="3"/>
    <n v="24"/>
    <n v="2"/>
    <n v="40"/>
    <n v="21"/>
    <n v="60"/>
  </r>
  <r>
    <x v="35"/>
    <x v="1"/>
    <x v="1"/>
    <x v="2"/>
    <x v="2"/>
    <s v="BI"/>
    <s v="BCS0002-15"/>
    <x v="221"/>
    <x v="104"/>
    <x v="3"/>
    <n v="24"/>
    <n v="2"/>
    <n v="55"/>
    <n v="28"/>
    <n v="24"/>
  </r>
  <r>
    <x v="35"/>
    <x v="1"/>
    <x v="1"/>
    <x v="0"/>
    <x v="0"/>
    <s v="-"/>
    <s v="CT0001"/>
    <x v="222"/>
    <x v="105"/>
    <x v="3"/>
    <n v="32"/>
    <n v="2.6666666666666665"/>
    <n v="100"/>
    <n v="3"/>
    <n v="96"/>
  </r>
  <r>
    <x v="35"/>
    <x v="1"/>
    <x v="1"/>
    <x v="0"/>
    <x v="0"/>
    <s v="-"/>
    <s v="CT0001"/>
    <x v="223"/>
    <x v="105"/>
    <x v="3"/>
    <n v="0"/>
    <n v="0"/>
    <n v="45"/>
    <n v="4"/>
    <n v="96"/>
  </r>
  <r>
    <x v="35"/>
    <x v="1"/>
    <x v="1"/>
    <x v="0"/>
    <x v="0"/>
    <s v="-"/>
    <s v="CT3007"/>
    <x v="224"/>
    <x v="106"/>
    <x v="1"/>
    <n v="24"/>
    <n v="2"/>
    <n v="100"/>
    <n v="3"/>
    <n v="96"/>
  </r>
  <r>
    <x v="35"/>
    <x v="1"/>
    <x v="1"/>
    <x v="0"/>
    <x v="0"/>
    <s v="-"/>
    <s v="CT3007"/>
    <x v="225"/>
    <x v="106"/>
    <x v="1"/>
    <n v="0"/>
    <n v="0"/>
    <n v="30"/>
    <n v="4"/>
    <n v="96"/>
  </r>
  <r>
    <x v="35"/>
    <x v="1"/>
    <x v="1"/>
    <x v="2"/>
    <x v="3"/>
    <s v="Química"/>
    <s v="NHT4005-15"/>
    <x v="38"/>
    <x v="31"/>
    <x v="0"/>
    <n v="24"/>
    <n v="2"/>
    <n v="40"/>
    <n v="9"/>
    <n v="72"/>
  </r>
  <r>
    <x v="35"/>
    <x v="1"/>
    <x v="1"/>
    <x v="2"/>
    <x v="3"/>
    <s v="Química"/>
    <s v="NHT4005-15"/>
    <x v="39"/>
    <x v="31"/>
    <x v="0"/>
    <n v="24"/>
    <n v="2"/>
    <n v="40"/>
    <n v="19"/>
    <n v="72"/>
  </r>
  <r>
    <x v="35"/>
    <x v="1"/>
    <x v="1"/>
    <x v="2"/>
    <x v="3"/>
    <s v="Química"/>
    <s v="NHT4051-15"/>
    <x v="226"/>
    <x v="107"/>
    <x v="1"/>
    <n v="72"/>
    <n v="6"/>
    <n v="40"/>
    <n v="25"/>
    <n v="72"/>
  </r>
  <r>
    <x v="36"/>
    <x v="1"/>
    <x v="5"/>
    <x v="0"/>
    <x v="0"/>
    <s v="-"/>
    <s v="FIL-001"/>
    <x v="227"/>
    <x v="108"/>
    <x v="1"/>
    <n v="48"/>
    <n v="4"/>
    <n v="30"/>
    <n v="12"/>
    <n v="144"/>
  </r>
  <r>
    <x v="36"/>
    <x v="1"/>
    <x v="5"/>
    <x v="2"/>
    <x v="3"/>
    <s v="Filosofia"/>
    <s v="NHH2028-13"/>
    <x v="228"/>
    <x v="109"/>
    <x v="1"/>
    <n v="48"/>
    <n v="4"/>
    <n v="50"/>
    <n v="21"/>
    <n v="48"/>
  </r>
  <r>
    <x v="36"/>
    <x v="1"/>
    <x v="5"/>
    <x v="2"/>
    <x v="3"/>
    <s v="Filosofia"/>
    <s v="NHH2028-13"/>
    <x v="229"/>
    <x v="109"/>
    <x v="1"/>
    <n v="48"/>
    <n v="4"/>
    <n v="50"/>
    <n v="33"/>
    <n v="48"/>
  </r>
  <r>
    <x v="36"/>
    <x v="1"/>
    <x v="5"/>
    <x v="2"/>
    <x v="3"/>
    <s v="Filosofia"/>
    <s v="NHH2029-13"/>
    <x v="230"/>
    <x v="110"/>
    <x v="0"/>
    <n v="48"/>
    <n v="4"/>
    <n v="50"/>
    <n v="9"/>
    <n v="48"/>
  </r>
  <r>
    <x v="36"/>
    <x v="1"/>
    <x v="5"/>
    <x v="2"/>
    <x v="3"/>
    <s v="Filosofia"/>
    <s v="NHH2029-13"/>
    <x v="231"/>
    <x v="110"/>
    <x v="0"/>
    <n v="48"/>
    <n v="4"/>
    <n v="50"/>
    <n v="27"/>
    <n v="48"/>
  </r>
  <r>
    <x v="36"/>
    <x v="1"/>
    <x v="5"/>
    <x v="2"/>
    <x v="4"/>
    <s v="BI"/>
    <s v="-"/>
    <x v="23"/>
    <x v="111"/>
    <x v="6"/>
    <n v="12"/>
    <n v="1"/>
    <m/>
    <m/>
    <m/>
  </r>
  <r>
    <x v="36"/>
    <x v="1"/>
    <x v="5"/>
    <x v="1"/>
    <x v="1"/>
    <m/>
    <m/>
    <x v="5"/>
    <x v="112"/>
    <x v="2"/>
    <n v="21.895890410958906"/>
    <n v="1.8246575342465754"/>
    <m/>
    <m/>
    <m/>
  </r>
  <r>
    <x v="37"/>
    <x v="1"/>
    <x v="1"/>
    <x v="2"/>
    <x v="2"/>
    <s v="BI"/>
    <s v="BCS0001-15"/>
    <x v="232"/>
    <x v="48"/>
    <x v="0"/>
    <n v="36"/>
    <n v="3"/>
    <n v="41"/>
    <n v="31"/>
    <n v="38"/>
  </r>
  <r>
    <x v="37"/>
    <x v="1"/>
    <x v="1"/>
    <x v="2"/>
    <x v="2"/>
    <s v="BI"/>
    <s v="BCS0001-15"/>
    <x v="233"/>
    <x v="48"/>
    <x v="0"/>
    <n v="36"/>
    <n v="3"/>
    <n v="40"/>
    <n v="29"/>
    <n v="38"/>
  </r>
  <r>
    <x v="37"/>
    <x v="1"/>
    <x v="1"/>
    <x v="2"/>
    <x v="3"/>
    <s v="Química"/>
    <s v="NHT4057-15"/>
    <x v="234"/>
    <x v="113"/>
    <x v="0"/>
    <n v="48"/>
    <n v="4"/>
    <n v="70"/>
    <n v="44"/>
    <n v="48"/>
  </r>
  <r>
    <x v="37"/>
    <x v="1"/>
    <x v="1"/>
    <x v="2"/>
    <x v="5"/>
    <s v="Química"/>
    <s v="NHZ4060-15"/>
    <x v="235"/>
    <x v="114"/>
    <x v="1"/>
    <n v="48"/>
    <n v="4"/>
    <n v="55"/>
    <n v="14"/>
    <n v="48"/>
  </r>
  <r>
    <x v="37"/>
    <x v="1"/>
    <x v="1"/>
    <x v="2"/>
    <x v="5"/>
    <s v="Química"/>
    <s v="NHZ4060-15"/>
    <x v="236"/>
    <x v="114"/>
    <x v="1"/>
    <n v="48"/>
    <n v="4"/>
    <n v="55"/>
    <n v="33"/>
    <n v="48"/>
  </r>
  <r>
    <x v="38"/>
    <x v="1"/>
    <x v="3"/>
    <x v="2"/>
    <x v="2"/>
    <s v="BI"/>
    <s v="BCS0001-15"/>
    <x v="237"/>
    <x v="48"/>
    <x v="0"/>
    <n v="36"/>
    <n v="3"/>
    <n v="40"/>
    <n v="29"/>
    <n v="38"/>
  </r>
  <r>
    <x v="38"/>
    <x v="1"/>
    <x v="3"/>
    <x v="2"/>
    <x v="2"/>
    <s v="BI"/>
    <s v="BCS0001-15"/>
    <x v="238"/>
    <x v="48"/>
    <x v="0"/>
    <n v="36"/>
    <n v="3"/>
    <n v="41"/>
    <n v="32"/>
    <n v="38"/>
  </r>
  <r>
    <x v="38"/>
    <x v="1"/>
    <x v="3"/>
    <x v="2"/>
    <x v="2"/>
    <s v="BI"/>
    <s v="BCS0001-15"/>
    <x v="239"/>
    <x v="48"/>
    <x v="0"/>
    <n v="36"/>
    <n v="3"/>
    <n v="40"/>
    <n v="30"/>
    <n v="38"/>
  </r>
  <r>
    <x v="38"/>
    <x v="1"/>
    <x v="3"/>
    <x v="2"/>
    <x v="2"/>
    <s v="BI"/>
    <s v="BCS0001-15"/>
    <x v="240"/>
    <x v="48"/>
    <x v="0"/>
    <n v="36"/>
    <n v="3"/>
    <n v="40"/>
    <n v="29"/>
    <n v="38"/>
  </r>
  <r>
    <x v="38"/>
    <x v="1"/>
    <x v="3"/>
    <x v="2"/>
    <x v="3"/>
    <s v="Biologia"/>
    <s v="NHT1049-15"/>
    <x v="241"/>
    <x v="52"/>
    <x v="1"/>
    <n v="24"/>
    <n v="2"/>
    <n v="40"/>
    <n v="3"/>
    <n v="24"/>
  </r>
  <r>
    <x v="38"/>
    <x v="1"/>
    <x v="3"/>
    <x v="1"/>
    <x v="1"/>
    <m/>
    <m/>
    <x v="5"/>
    <x v="115"/>
    <x v="2"/>
    <n v="64.8"/>
    <n v="5.3999999999999995"/>
    <m/>
    <m/>
    <m/>
  </r>
  <r>
    <x v="39"/>
    <x v="1"/>
    <x v="5"/>
    <x v="2"/>
    <x v="2"/>
    <s v="BI"/>
    <s v="BIR0004-15"/>
    <x v="242"/>
    <x v="35"/>
    <x v="1"/>
    <n v="36"/>
    <n v="3"/>
    <n v="100"/>
    <n v="37"/>
    <n v="36"/>
  </r>
  <r>
    <x v="39"/>
    <x v="1"/>
    <x v="5"/>
    <x v="2"/>
    <x v="2"/>
    <s v="BI"/>
    <s v="BIR0004-15"/>
    <x v="243"/>
    <x v="35"/>
    <x v="1"/>
    <n v="36"/>
    <n v="3"/>
    <n v="100"/>
    <n v="49"/>
    <n v="36"/>
  </r>
  <r>
    <x v="40"/>
    <x v="1"/>
    <x v="3"/>
    <x v="2"/>
    <x v="2"/>
    <s v="BI"/>
    <s v="BCL0306-15"/>
    <x v="244"/>
    <x v="86"/>
    <x v="1"/>
    <n v="36"/>
    <n v="3"/>
    <n v="116"/>
    <n v="106"/>
    <n v="36"/>
  </r>
  <r>
    <x v="40"/>
    <x v="1"/>
    <x v="3"/>
    <x v="2"/>
    <x v="2"/>
    <s v="BI"/>
    <s v="BCL0306-15"/>
    <x v="245"/>
    <x v="86"/>
    <x v="1"/>
    <n v="36"/>
    <n v="3"/>
    <n v="103"/>
    <n v="92"/>
    <n v="36"/>
  </r>
  <r>
    <x v="40"/>
    <x v="1"/>
    <x v="3"/>
    <x v="2"/>
    <x v="2"/>
    <s v="BI"/>
    <s v="BCS0002-15"/>
    <x v="246"/>
    <x v="104"/>
    <x v="3"/>
    <n v="24"/>
    <n v="2"/>
    <n v="55"/>
    <n v="33"/>
    <n v="24"/>
  </r>
  <r>
    <x v="40"/>
    <x v="1"/>
    <x v="3"/>
    <x v="2"/>
    <x v="2"/>
    <s v="BI"/>
    <s v="BIL0304-15"/>
    <x v="247"/>
    <x v="4"/>
    <x v="0"/>
    <n v="36"/>
    <n v="3"/>
    <n v="103"/>
    <n v="93"/>
    <n v="36"/>
  </r>
  <r>
    <x v="40"/>
    <x v="1"/>
    <x v="3"/>
    <x v="2"/>
    <x v="2"/>
    <s v="BI"/>
    <s v="BIL0304-15"/>
    <x v="248"/>
    <x v="4"/>
    <x v="0"/>
    <n v="36"/>
    <n v="3"/>
    <n v="96"/>
    <n v="61"/>
    <n v="36"/>
  </r>
  <r>
    <x v="40"/>
    <x v="1"/>
    <x v="3"/>
    <x v="2"/>
    <x v="5"/>
    <s v="Biologia"/>
    <s v="NHZ1015-13"/>
    <x v="249"/>
    <x v="116"/>
    <x v="0"/>
    <n v="24"/>
    <n v="2"/>
    <n v="40"/>
    <n v="11"/>
    <n v="60"/>
  </r>
  <r>
    <x v="40"/>
    <x v="1"/>
    <x v="3"/>
    <x v="2"/>
    <x v="5"/>
    <s v="Biologia"/>
    <s v="NHZ1015-13"/>
    <x v="250"/>
    <x v="116"/>
    <x v="0"/>
    <n v="24"/>
    <n v="2"/>
    <n v="40"/>
    <n v="10"/>
    <n v="60"/>
  </r>
  <r>
    <x v="41"/>
    <x v="1"/>
    <x v="0"/>
    <x v="2"/>
    <x v="2"/>
    <s v="BI"/>
    <s v="BCJ0204-15"/>
    <x v="251"/>
    <x v="11"/>
    <x v="1"/>
    <n v="12"/>
    <n v="1"/>
    <n v="43"/>
    <n v="33"/>
    <n v="60"/>
  </r>
  <r>
    <x v="41"/>
    <x v="1"/>
    <x v="0"/>
    <x v="2"/>
    <x v="2"/>
    <s v="BI"/>
    <s v="BCJ0204-15"/>
    <x v="252"/>
    <x v="11"/>
    <x v="1"/>
    <n v="12"/>
    <n v="1"/>
    <n v="43"/>
    <n v="31"/>
    <n v="60"/>
  </r>
  <r>
    <x v="41"/>
    <x v="1"/>
    <x v="0"/>
    <x v="2"/>
    <x v="2"/>
    <s v="BI"/>
    <s v="BCJ0204-15"/>
    <x v="101"/>
    <x v="11"/>
    <x v="1"/>
    <n v="16"/>
    <n v="1.3333333333333333"/>
    <n v="43"/>
    <n v="31"/>
    <n v="60"/>
  </r>
  <r>
    <x v="41"/>
    <x v="1"/>
    <x v="0"/>
    <x v="2"/>
    <x v="2"/>
    <s v="BI"/>
    <s v="BCJ0204-15"/>
    <x v="157"/>
    <x v="11"/>
    <x v="1"/>
    <n v="16"/>
    <n v="1.3333333333333333"/>
    <n v="43"/>
    <n v="33"/>
    <n v="60"/>
  </r>
  <r>
    <x v="41"/>
    <x v="1"/>
    <x v="0"/>
    <x v="2"/>
    <x v="2"/>
    <s v="BI"/>
    <s v="BCJ0204-15"/>
    <x v="158"/>
    <x v="11"/>
    <x v="1"/>
    <n v="16"/>
    <n v="1.3333333333333333"/>
    <n v="43"/>
    <n v="32"/>
    <n v="60"/>
  </r>
  <r>
    <x v="41"/>
    <x v="1"/>
    <x v="0"/>
    <x v="2"/>
    <x v="2"/>
    <s v="BI"/>
    <s v="BCJ0204-15"/>
    <x v="102"/>
    <x v="11"/>
    <x v="1"/>
    <n v="16"/>
    <n v="1.3333333333333333"/>
    <n v="43"/>
    <n v="31"/>
    <n v="60"/>
  </r>
  <r>
    <x v="41"/>
    <x v="1"/>
    <x v="0"/>
    <x v="2"/>
    <x v="2"/>
    <s v="BI"/>
    <s v="BCJ0204-15"/>
    <x v="103"/>
    <x v="11"/>
    <x v="1"/>
    <n v="16"/>
    <n v="1.3333333333333333"/>
    <n v="43"/>
    <n v="33"/>
    <n v="60"/>
  </r>
  <r>
    <x v="41"/>
    <x v="1"/>
    <x v="0"/>
    <x v="2"/>
    <x v="2"/>
    <s v="BI"/>
    <s v="BCJ0204-15"/>
    <x v="253"/>
    <x v="11"/>
    <x v="1"/>
    <n v="16"/>
    <n v="1.3333333333333333"/>
    <n v="43"/>
    <n v="33"/>
    <n v="60"/>
  </r>
  <r>
    <x v="42"/>
    <x v="2"/>
    <x v="3"/>
    <x v="2"/>
    <x v="2"/>
    <s v="BI"/>
    <s v="BCL0308-15"/>
    <x v="206"/>
    <x v="30"/>
    <x v="1"/>
    <n v="12"/>
    <n v="1"/>
    <n v="40"/>
    <n v="30"/>
    <n v="60"/>
  </r>
  <r>
    <x v="42"/>
    <x v="2"/>
    <x v="3"/>
    <x v="2"/>
    <x v="2"/>
    <s v="BI"/>
    <s v="BCL0308-15"/>
    <x v="254"/>
    <x v="30"/>
    <x v="1"/>
    <n v="12"/>
    <n v="1"/>
    <n v="40"/>
    <n v="30"/>
    <n v="60"/>
  </r>
  <r>
    <x v="42"/>
    <x v="2"/>
    <x v="3"/>
    <x v="2"/>
    <x v="2"/>
    <s v="BI"/>
    <s v="BCL0308-15"/>
    <x v="255"/>
    <x v="30"/>
    <x v="1"/>
    <n v="12"/>
    <n v="1"/>
    <n v="40"/>
    <n v="30"/>
    <n v="60"/>
  </r>
  <r>
    <x v="42"/>
    <x v="2"/>
    <x v="3"/>
    <x v="2"/>
    <x v="2"/>
    <s v="BI"/>
    <s v="BCL0308-15"/>
    <x v="256"/>
    <x v="30"/>
    <x v="1"/>
    <n v="36"/>
    <n v="3"/>
    <n v="40"/>
    <n v="30"/>
    <n v="60"/>
  </r>
  <r>
    <x v="42"/>
    <x v="2"/>
    <x v="3"/>
    <x v="2"/>
    <x v="2"/>
    <s v="BI"/>
    <s v="BCL0308-15"/>
    <x v="257"/>
    <x v="30"/>
    <x v="1"/>
    <n v="12"/>
    <n v="1"/>
    <n v="40"/>
    <n v="29"/>
    <n v="60"/>
  </r>
  <r>
    <x v="42"/>
    <x v="2"/>
    <x v="3"/>
    <x v="2"/>
    <x v="2"/>
    <s v="BI"/>
    <s v="BCL0308-15"/>
    <x v="258"/>
    <x v="30"/>
    <x v="1"/>
    <n v="12"/>
    <n v="1"/>
    <n v="40"/>
    <n v="29"/>
    <n v="60"/>
  </r>
  <r>
    <x v="42"/>
    <x v="2"/>
    <x v="3"/>
    <x v="2"/>
    <x v="2"/>
    <s v="BI"/>
    <s v="BCS0001-15"/>
    <x v="259"/>
    <x v="48"/>
    <x v="0"/>
    <n v="36"/>
    <n v="3"/>
    <n v="40"/>
    <n v="30"/>
    <n v="38"/>
  </r>
  <r>
    <x v="42"/>
    <x v="2"/>
    <x v="3"/>
    <x v="2"/>
    <x v="2"/>
    <s v="BI"/>
    <s v="BCS0001-15"/>
    <x v="260"/>
    <x v="48"/>
    <x v="0"/>
    <n v="36"/>
    <n v="3"/>
    <n v="40"/>
    <n v="29"/>
    <n v="38"/>
  </r>
  <r>
    <x v="42"/>
    <x v="2"/>
    <x v="3"/>
    <x v="2"/>
    <x v="2"/>
    <s v="BI"/>
    <s v="BCS0001-15"/>
    <x v="261"/>
    <x v="48"/>
    <x v="0"/>
    <n v="36"/>
    <n v="3"/>
    <n v="40"/>
    <n v="25"/>
    <n v="38"/>
  </r>
  <r>
    <x v="42"/>
    <x v="2"/>
    <x v="3"/>
    <x v="0"/>
    <x v="0"/>
    <s v="-"/>
    <s v="BIS-101"/>
    <x v="262"/>
    <x v="117"/>
    <x v="0"/>
    <n v="48"/>
    <n v="4"/>
    <n v="100"/>
    <n v="2"/>
    <n v="144"/>
  </r>
  <r>
    <x v="42"/>
    <x v="2"/>
    <x v="3"/>
    <x v="0"/>
    <x v="0"/>
    <s v="-"/>
    <s v="BIS-101"/>
    <x v="263"/>
    <x v="117"/>
    <x v="0"/>
    <n v="0"/>
    <n v="0"/>
    <n v="50"/>
    <n v="3"/>
    <n v="144"/>
  </r>
  <r>
    <x v="43"/>
    <x v="1"/>
    <x v="3"/>
    <x v="0"/>
    <x v="0"/>
    <s v="-"/>
    <s v="EVD-004"/>
    <x v="264"/>
    <x v="118"/>
    <x v="3"/>
    <n v="8"/>
    <n v="0.66666666666666663"/>
    <n v="100"/>
    <n v="4"/>
    <n v="24"/>
  </r>
  <r>
    <x v="43"/>
    <x v="1"/>
    <x v="3"/>
    <x v="0"/>
    <x v="0"/>
    <s v="-"/>
    <s v="EVD-004"/>
    <x v="265"/>
    <x v="118"/>
    <x v="3"/>
    <n v="8"/>
    <n v="0.66666666666666663"/>
    <n v="40"/>
    <n v="1"/>
    <n v="24"/>
  </r>
  <r>
    <x v="43"/>
    <x v="1"/>
    <x v="3"/>
    <x v="0"/>
    <x v="0"/>
    <s v="-"/>
    <s v="EVD-004"/>
    <x v="266"/>
    <x v="118"/>
    <x v="1"/>
    <n v="24"/>
    <n v="2"/>
    <n v="100"/>
    <n v="1"/>
    <n v="24"/>
  </r>
  <r>
    <x v="43"/>
    <x v="1"/>
    <x v="3"/>
    <x v="0"/>
    <x v="0"/>
    <s v="-"/>
    <s v="EVD-005"/>
    <x v="267"/>
    <x v="119"/>
    <x v="0"/>
    <n v="24"/>
    <n v="2"/>
    <n v="100"/>
    <n v="1"/>
    <n v="24"/>
  </r>
  <r>
    <x v="43"/>
    <x v="1"/>
    <x v="3"/>
    <x v="0"/>
    <x v="0"/>
    <s v="-"/>
    <s v="EVD-005"/>
    <x v="268"/>
    <x v="119"/>
    <x v="1"/>
    <n v="24"/>
    <n v="2"/>
    <n v="100"/>
    <n v="2"/>
    <n v="24"/>
  </r>
  <r>
    <x v="43"/>
    <x v="1"/>
    <x v="3"/>
    <x v="0"/>
    <x v="0"/>
    <s v="-"/>
    <s v="EVD-103"/>
    <x v="269"/>
    <x v="120"/>
    <x v="1"/>
    <n v="48"/>
    <n v="4"/>
    <n v="100"/>
    <n v="3"/>
    <n v="144"/>
  </r>
  <r>
    <x v="43"/>
    <x v="1"/>
    <x v="3"/>
    <x v="0"/>
    <x v="0"/>
    <s v="-"/>
    <s v="EVD-103"/>
    <x v="270"/>
    <x v="120"/>
    <x v="1"/>
    <n v="0"/>
    <n v="0"/>
    <n v="30"/>
    <n v="5"/>
    <n v="144"/>
  </r>
  <r>
    <x v="43"/>
    <x v="1"/>
    <x v="3"/>
    <x v="2"/>
    <x v="3"/>
    <s v="Biologia"/>
    <s v="NHT1048-15"/>
    <x v="271"/>
    <x v="121"/>
    <x v="1"/>
    <n v="48"/>
    <n v="4"/>
    <n v="40"/>
    <n v="30"/>
    <n v="48"/>
  </r>
  <r>
    <x v="43"/>
    <x v="1"/>
    <x v="3"/>
    <x v="2"/>
    <x v="3"/>
    <s v="Biologia"/>
    <s v="NHT1048-15"/>
    <x v="272"/>
    <x v="121"/>
    <x v="1"/>
    <n v="48"/>
    <n v="4"/>
    <n v="40"/>
    <n v="26"/>
    <n v="48"/>
  </r>
  <r>
    <x v="43"/>
    <x v="1"/>
    <x v="3"/>
    <x v="2"/>
    <x v="3"/>
    <s v="Biologia"/>
    <s v="NHT1049-13"/>
    <x v="273"/>
    <x v="52"/>
    <x v="3"/>
    <n v="24"/>
    <n v="2"/>
    <n v="40"/>
    <n v="5"/>
    <n v="24"/>
  </r>
  <r>
    <x v="43"/>
    <x v="1"/>
    <x v="3"/>
    <x v="1"/>
    <x v="1"/>
    <m/>
    <m/>
    <x v="5"/>
    <x v="122"/>
    <x v="2"/>
    <n v="108"/>
    <n v="9"/>
    <m/>
    <m/>
    <m/>
  </r>
  <r>
    <x v="44"/>
    <x v="1"/>
    <x v="3"/>
    <x v="2"/>
    <x v="2"/>
    <s v="BI"/>
    <s v="BCL0306-15"/>
    <x v="274"/>
    <x v="86"/>
    <x v="3"/>
    <n v="36"/>
    <n v="3"/>
    <n v="100"/>
    <n v="43"/>
    <n v="36"/>
  </r>
  <r>
    <x v="44"/>
    <x v="1"/>
    <x v="3"/>
    <x v="2"/>
    <x v="2"/>
    <s v="BI"/>
    <s v="BCL0306-15"/>
    <x v="275"/>
    <x v="86"/>
    <x v="3"/>
    <n v="36"/>
    <n v="3"/>
    <n v="100"/>
    <n v="22"/>
    <n v="36"/>
  </r>
  <r>
    <x v="44"/>
    <x v="1"/>
    <x v="3"/>
    <x v="2"/>
    <x v="2"/>
    <s v="BI"/>
    <s v="BCL0306-15"/>
    <x v="276"/>
    <x v="86"/>
    <x v="1"/>
    <n v="36"/>
    <n v="3"/>
    <n v="99"/>
    <n v="88"/>
    <n v="36"/>
  </r>
  <r>
    <x v="44"/>
    <x v="1"/>
    <x v="3"/>
    <x v="2"/>
    <x v="2"/>
    <s v="BI"/>
    <s v="BCL0306-15"/>
    <x v="277"/>
    <x v="86"/>
    <x v="1"/>
    <n v="36"/>
    <n v="3"/>
    <n v="109"/>
    <n v="100"/>
    <n v="36"/>
  </r>
  <r>
    <x v="44"/>
    <x v="1"/>
    <x v="3"/>
    <x v="2"/>
    <x v="2"/>
    <s v="BI"/>
    <s v="BCS0002-15"/>
    <x v="278"/>
    <x v="104"/>
    <x v="1"/>
    <n v="24"/>
    <n v="2"/>
    <n v="55"/>
    <n v="44"/>
    <n v="24"/>
  </r>
  <r>
    <x v="44"/>
    <x v="1"/>
    <x v="3"/>
    <x v="0"/>
    <x v="0"/>
    <s v="-"/>
    <s v="EVD-002"/>
    <x v="279"/>
    <x v="123"/>
    <x v="1"/>
    <n v="36"/>
    <n v="3"/>
    <n v="100"/>
    <n v="4"/>
    <n v="216"/>
  </r>
  <r>
    <x v="44"/>
    <x v="1"/>
    <x v="3"/>
    <x v="0"/>
    <x v="0"/>
    <s v="-"/>
    <s v="EVD-002"/>
    <x v="280"/>
    <x v="123"/>
    <x v="1"/>
    <n v="0"/>
    <n v="0"/>
    <n v="30"/>
    <n v="8"/>
    <n v="216"/>
  </r>
  <r>
    <x v="44"/>
    <x v="1"/>
    <x v="3"/>
    <x v="0"/>
    <x v="0"/>
    <s v="-"/>
    <s v="EVD-111"/>
    <x v="281"/>
    <x v="124"/>
    <x v="3"/>
    <n v="24"/>
    <n v="2"/>
    <n v="100"/>
    <n v="5"/>
    <n v="144"/>
  </r>
  <r>
    <x v="44"/>
    <x v="1"/>
    <x v="3"/>
    <x v="0"/>
    <x v="0"/>
    <s v="-"/>
    <s v="EVD-111"/>
    <x v="282"/>
    <x v="124"/>
    <x v="3"/>
    <n v="0"/>
    <n v="0"/>
    <n v="30"/>
    <n v="10"/>
    <n v="144"/>
  </r>
  <r>
    <x v="45"/>
    <x v="0"/>
    <x v="1"/>
    <x v="2"/>
    <x v="2"/>
    <s v="BI"/>
    <s v="BCJ0205-15"/>
    <x v="283"/>
    <x v="12"/>
    <x v="3"/>
    <n v="12"/>
    <n v="1"/>
    <n v="40"/>
    <n v="27"/>
    <n v="48"/>
  </r>
  <r>
    <x v="46"/>
    <x v="1"/>
    <x v="5"/>
    <x v="2"/>
    <x v="2"/>
    <s v="BI"/>
    <s v="BHP0201-15"/>
    <x v="284"/>
    <x v="34"/>
    <x v="0"/>
    <n v="48"/>
    <n v="4"/>
    <n v="130"/>
    <n v="108"/>
    <n v="48"/>
  </r>
  <r>
    <x v="46"/>
    <x v="1"/>
    <x v="5"/>
    <x v="2"/>
    <x v="2"/>
    <s v="BI"/>
    <s v="BHP0201-15"/>
    <x v="285"/>
    <x v="34"/>
    <x v="0"/>
    <n v="48"/>
    <n v="4"/>
    <n v="101"/>
    <n v="82"/>
    <n v="48"/>
  </r>
  <r>
    <x v="46"/>
    <x v="1"/>
    <x v="5"/>
    <x v="0"/>
    <x v="0"/>
    <s v="-"/>
    <s v="FIL-003"/>
    <x v="286"/>
    <x v="57"/>
    <x v="1"/>
    <n v="48"/>
    <n v="4"/>
    <n v="30"/>
    <n v="10"/>
    <n v="144"/>
  </r>
  <r>
    <x v="46"/>
    <x v="1"/>
    <x v="5"/>
    <x v="2"/>
    <x v="3"/>
    <s v="Filosofia"/>
    <s v="NHH2038-13"/>
    <x v="287"/>
    <x v="125"/>
    <x v="3"/>
    <n v="48"/>
    <n v="4"/>
    <n v="50"/>
    <n v="8"/>
    <n v="48"/>
  </r>
  <r>
    <x v="46"/>
    <x v="1"/>
    <x v="5"/>
    <x v="2"/>
    <x v="3"/>
    <s v="Filosofia"/>
    <s v="NHH2038-13"/>
    <x v="288"/>
    <x v="125"/>
    <x v="3"/>
    <n v="48"/>
    <n v="4"/>
    <n v="50"/>
    <n v="22"/>
    <n v="48"/>
  </r>
  <r>
    <x v="47"/>
    <x v="1"/>
    <x v="1"/>
    <x v="2"/>
    <x v="2"/>
    <s v="BI"/>
    <s v="BCL0307-15"/>
    <x v="289"/>
    <x v="40"/>
    <x v="3"/>
    <n v="36"/>
    <n v="3"/>
    <n v="40"/>
    <n v="30"/>
    <n v="60"/>
  </r>
  <r>
    <x v="47"/>
    <x v="1"/>
    <x v="1"/>
    <x v="2"/>
    <x v="2"/>
    <s v="BI"/>
    <s v="BCL0307-15"/>
    <x v="290"/>
    <x v="40"/>
    <x v="3"/>
    <n v="12"/>
    <n v="1"/>
    <n v="40"/>
    <n v="27"/>
    <n v="60"/>
  </r>
  <r>
    <x v="47"/>
    <x v="1"/>
    <x v="1"/>
    <x v="2"/>
    <x v="2"/>
    <s v="BI"/>
    <s v="BCL0307-15"/>
    <x v="54"/>
    <x v="40"/>
    <x v="3"/>
    <n v="12"/>
    <n v="1"/>
    <n v="40"/>
    <n v="31"/>
    <n v="60"/>
  </r>
  <r>
    <x v="47"/>
    <x v="1"/>
    <x v="1"/>
    <x v="2"/>
    <x v="2"/>
    <s v="BI"/>
    <s v="BCL0307-15"/>
    <x v="141"/>
    <x v="40"/>
    <x v="3"/>
    <n v="24"/>
    <n v="2"/>
    <n v="40"/>
    <n v="29"/>
    <n v="60"/>
  </r>
  <r>
    <x v="47"/>
    <x v="1"/>
    <x v="1"/>
    <x v="0"/>
    <x v="0"/>
    <s v="-"/>
    <s v="CT3037"/>
    <x v="291"/>
    <x v="126"/>
    <x v="1"/>
    <n v="36"/>
    <n v="3"/>
    <n v="100"/>
    <n v="6"/>
    <n v="144"/>
  </r>
  <r>
    <x v="47"/>
    <x v="1"/>
    <x v="1"/>
    <x v="0"/>
    <x v="0"/>
    <s v="-"/>
    <s v="CT3037"/>
    <x v="292"/>
    <x v="126"/>
    <x v="1"/>
    <n v="0"/>
    <n v="0"/>
    <n v="30"/>
    <n v="6"/>
    <n v="144"/>
  </r>
  <r>
    <x v="47"/>
    <x v="1"/>
    <x v="1"/>
    <x v="0"/>
    <x v="0"/>
    <s v="-"/>
    <s v="CT3040"/>
    <x v="293"/>
    <x v="127"/>
    <x v="3"/>
    <n v="12"/>
    <n v="1"/>
    <n v="100"/>
    <n v="7"/>
    <n v="72"/>
  </r>
  <r>
    <x v="47"/>
    <x v="1"/>
    <x v="1"/>
    <x v="0"/>
    <x v="0"/>
    <s v="-"/>
    <s v="CT3040"/>
    <x v="294"/>
    <x v="127"/>
    <x v="3"/>
    <n v="0"/>
    <n v="0"/>
    <n v="40"/>
    <n v="1"/>
    <n v="72"/>
  </r>
  <r>
    <x v="47"/>
    <x v="1"/>
    <x v="1"/>
    <x v="0"/>
    <x v="0"/>
    <s v="-"/>
    <s v="CT3040B"/>
    <x v="295"/>
    <x v="128"/>
    <x v="3"/>
    <n v="24"/>
    <n v="2"/>
    <n v="100"/>
    <n v="6"/>
    <n v="72"/>
  </r>
  <r>
    <x v="47"/>
    <x v="1"/>
    <x v="1"/>
    <x v="0"/>
    <x v="0"/>
    <s v="-"/>
    <s v="CT3040B"/>
    <x v="296"/>
    <x v="128"/>
    <x v="3"/>
    <n v="0"/>
    <n v="0"/>
    <n v="100"/>
    <n v="1"/>
    <n v="72"/>
  </r>
  <r>
    <x v="47"/>
    <x v="1"/>
    <x v="1"/>
    <x v="2"/>
    <x v="5"/>
    <s v="Química"/>
    <s v="ESZX035-13"/>
    <x v="297"/>
    <x v="129"/>
    <x v="0"/>
    <n v="48"/>
    <n v="4"/>
    <n v="40"/>
    <n v="20"/>
    <n v="48"/>
  </r>
  <r>
    <x v="47"/>
    <x v="1"/>
    <x v="1"/>
    <x v="2"/>
    <x v="5"/>
    <s v="Química"/>
    <s v="ESZX035-13"/>
    <x v="298"/>
    <x v="129"/>
    <x v="0"/>
    <n v="48"/>
    <n v="4"/>
    <n v="40"/>
    <n v="28"/>
    <n v="48"/>
  </r>
  <r>
    <x v="48"/>
    <x v="1"/>
    <x v="3"/>
    <x v="2"/>
    <x v="2"/>
    <s v="BI"/>
    <s v="BCS0002-15"/>
    <x v="299"/>
    <x v="104"/>
    <x v="1"/>
    <n v="24"/>
    <n v="2"/>
    <n v="55"/>
    <n v="43"/>
    <n v="24"/>
  </r>
  <r>
    <x v="48"/>
    <x v="1"/>
    <x v="3"/>
    <x v="2"/>
    <x v="2"/>
    <s v="BI"/>
    <s v="BIL0304-15"/>
    <x v="300"/>
    <x v="4"/>
    <x v="0"/>
    <n v="36"/>
    <n v="3"/>
    <n v="100"/>
    <n v="87"/>
    <n v="36"/>
  </r>
  <r>
    <x v="48"/>
    <x v="1"/>
    <x v="3"/>
    <x v="0"/>
    <x v="0"/>
    <s v="-"/>
    <s v="NCG-101"/>
    <x v="301"/>
    <x v="130"/>
    <x v="1"/>
    <n v="16"/>
    <n v="1.3333333333333333"/>
    <n v="100"/>
    <n v="4"/>
    <n v="144"/>
  </r>
  <r>
    <x v="48"/>
    <x v="1"/>
    <x v="3"/>
    <x v="0"/>
    <x v="0"/>
    <s v="-"/>
    <s v="NCG-101"/>
    <x v="302"/>
    <x v="130"/>
    <x v="1"/>
    <n v="0"/>
    <n v="0"/>
    <n v="30"/>
    <n v="6"/>
    <n v="144"/>
  </r>
  <r>
    <x v="48"/>
    <x v="1"/>
    <x v="3"/>
    <x v="0"/>
    <x v="0"/>
    <s v="-"/>
    <s v="NCG-206"/>
    <x v="303"/>
    <x v="131"/>
    <x v="1"/>
    <n v="16"/>
    <n v="1.3333333333333333"/>
    <n v="100"/>
    <n v="1"/>
    <n v="144"/>
  </r>
  <r>
    <x v="48"/>
    <x v="1"/>
    <x v="3"/>
    <x v="2"/>
    <x v="3"/>
    <s v="Biologia"/>
    <s v="NHT1058-15"/>
    <x v="304"/>
    <x v="132"/>
    <x v="1"/>
    <n v="48"/>
    <n v="4"/>
    <n v="40"/>
    <n v="29"/>
    <n v="72"/>
  </r>
  <r>
    <x v="48"/>
    <x v="1"/>
    <x v="3"/>
    <x v="2"/>
    <x v="3"/>
    <s v="Biologia"/>
    <s v="NHT1059-15"/>
    <x v="305"/>
    <x v="133"/>
    <x v="0"/>
    <n v="72"/>
    <n v="6"/>
    <n v="40"/>
    <n v="15"/>
    <n v="72"/>
  </r>
  <r>
    <x v="49"/>
    <x v="1"/>
    <x v="4"/>
    <x v="0"/>
    <x v="0"/>
    <s v="-"/>
    <s v="FIL-101"/>
    <x v="306"/>
    <x v="134"/>
    <x v="1"/>
    <n v="24"/>
    <n v="2"/>
    <n v="30"/>
    <n v="11"/>
    <n v="144"/>
  </r>
  <r>
    <x v="49"/>
    <x v="1"/>
    <x v="4"/>
    <x v="2"/>
    <x v="3"/>
    <s v="Filosofia"/>
    <s v="NHH2026-13"/>
    <x v="307"/>
    <x v="135"/>
    <x v="0"/>
    <n v="24"/>
    <n v="2"/>
    <n v="50"/>
    <n v="31"/>
    <n v="48"/>
  </r>
  <r>
    <x v="49"/>
    <x v="1"/>
    <x v="4"/>
    <x v="1"/>
    <x v="1"/>
    <m/>
    <m/>
    <x v="5"/>
    <x v="136"/>
    <x v="2"/>
    <n v="216"/>
    <n v="18"/>
    <m/>
    <m/>
    <m/>
  </r>
  <r>
    <x v="50"/>
    <x v="1"/>
    <x v="3"/>
    <x v="2"/>
    <x v="2"/>
    <s v="BI"/>
    <s v="BCL0308-15"/>
    <x v="111"/>
    <x v="30"/>
    <x v="1"/>
    <n v="24"/>
    <n v="2"/>
    <n v="43"/>
    <n v="33"/>
    <n v="60"/>
  </r>
  <r>
    <x v="50"/>
    <x v="1"/>
    <x v="3"/>
    <x v="0"/>
    <x v="0"/>
    <s v="-"/>
    <s v="BIS-001"/>
    <x v="87"/>
    <x v="49"/>
    <x v="3"/>
    <n v="12"/>
    <n v="1"/>
    <n v="100"/>
    <n v="3"/>
    <n v="144"/>
  </r>
  <r>
    <x v="50"/>
    <x v="1"/>
    <x v="3"/>
    <x v="0"/>
    <x v="0"/>
    <s v="-"/>
    <s v="BIS-001"/>
    <x v="88"/>
    <x v="49"/>
    <x v="3"/>
    <n v="0"/>
    <n v="0"/>
    <n v="40"/>
    <n v="6"/>
    <n v="144"/>
  </r>
  <r>
    <x v="50"/>
    <x v="1"/>
    <x v="3"/>
    <x v="0"/>
    <x v="0"/>
    <s v="-"/>
    <s v="BIS-002"/>
    <x v="308"/>
    <x v="137"/>
    <x v="0"/>
    <n v="48"/>
    <n v="4"/>
    <n v="100"/>
    <n v="4"/>
    <n v="144"/>
  </r>
  <r>
    <x v="50"/>
    <x v="1"/>
    <x v="3"/>
    <x v="0"/>
    <x v="0"/>
    <s v="-"/>
    <s v="BIS-002"/>
    <x v="309"/>
    <x v="137"/>
    <x v="0"/>
    <n v="0"/>
    <n v="0"/>
    <n v="50"/>
    <n v="6"/>
    <n v="144"/>
  </r>
  <r>
    <x v="50"/>
    <x v="1"/>
    <x v="3"/>
    <x v="0"/>
    <x v="0"/>
    <s v="-"/>
    <s v="BIS-010"/>
    <x v="310"/>
    <x v="138"/>
    <x v="1"/>
    <n v="12"/>
    <n v="1"/>
    <n v="100"/>
    <n v="1"/>
    <n v="144"/>
  </r>
  <r>
    <x v="50"/>
    <x v="1"/>
    <x v="3"/>
    <x v="0"/>
    <x v="0"/>
    <s v="-"/>
    <s v="BIS-010"/>
    <x v="311"/>
    <x v="138"/>
    <x v="1"/>
    <n v="0"/>
    <n v="0"/>
    <n v="30"/>
    <n v="4"/>
    <n v="144"/>
  </r>
  <r>
    <x v="50"/>
    <x v="1"/>
    <x v="3"/>
    <x v="2"/>
    <x v="5"/>
    <s v="Biologia"/>
    <s v="NHZ1027-13"/>
    <x v="312"/>
    <x v="139"/>
    <x v="3"/>
    <n v="72"/>
    <n v="6"/>
    <n v="40"/>
    <n v="20"/>
    <n v="72"/>
  </r>
  <r>
    <x v="50"/>
    <x v="1"/>
    <x v="3"/>
    <x v="2"/>
    <x v="5"/>
    <s v="Biologia"/>
    <s v="NHZ1050-15"/>
    <x v="313"/>
    <x v="140"/>
    <x v="1"/>
    <n v="24"/>
    <n v="2"/>
    <n v="40"/>
    <n v="19"/>
    <n v="72"/>
  </r>
  <r>
    <x v="50"/>
    <x v="1"/>
    <x v="3"/>
    <x v="1"/>
    <x v="1"/>
    <m/>
    <m/>
    <x v="5"/>
    <x v="141"/>
    <x v="2"/>
    <n v="108"/>
    <n v="9"/>
    <m/>
    <m/>
    <m/>
  </r>
  <r>
    <x v="51"/>
    <x v="0"/>
    <x v="3"/>
    <x v="2"/>
    <x v="2"/>
    <s v="BI"/>
    <s v="BCL0308-15"/>
    <x v="314"/>
    <x v="30"/>
    <x v="1"/>
    <n v="24"/>
    <n v="2"/>
    <n v="40"/>
    <n v="30"/>
    <n v="60"/>
  </r>
  <r>
    <x v="52"/>
    <x v="1"/>
    <x v="3"/>
    <x v="2"/>
    <x v="2"/>
    <s v="BI"/>
    <s v="BCL0308-15"/>
    <x v="206"/>
    <x v="30"/>
    <x v="3"/>
    <n v="24"/>
    <n v="2"/>
    <n v="40"/>
    <n v="22"/>
    <n v="60"/>
  </r>
  <r>
    <x v="52"/>
    <x v="1"/>
    <x v="3"/>
    <x v="2"/>
    <x v="2"/>
    <s v="BI"/>
    <s v="BCL0308-15"/>
    <x v="255"/>
    <x v="30"/>
    <x v="1"/>
    <n v="24"/>
    <n v="2"/>
    <n v="40"/>
    <n v="30"/>
    <n v="60"/>
  </r>
  <r>
    <x v="52"/>
    <x v="1"/>
    <x v="3"/>
    <x v="0"/>
    <x v="0"/>
    <s v="-"/>
    <s v="BTC-108"/>
    <x v="315"/>
    <x v="142"/>
    <x v="1"/>
    <n v="72"/>
    <n v="6"/>
    <n v="30"/>
    <n v="22"/>
    <n v="144"/>
  </r>
  <r>
    <x v="52"/>
    <x v="1"/>
    <x v="3"/>
    <x v="0"/>
    <x v="0"/>
    <s v="-"/>
    <s v="EVD-108"/>
    <x v="316"/>
    <x v="143"/>
    <x v="3"/>
    <n v="48"/>
    <n v="4"/>
    <n v="100"/>
    <n v="1"/>
    <n v="144"/>
  </r>
  <r>
    <x v="52"/>
    <x v="1"/>
    <x v="3"/>
    <x v="0"/>
    <x v="0"/>
    <s v="-"/>
    <s v="EVD-108"/>
    <x v="317"/>
    <x v="143"/>
    <x v="3"/>
    <n v="0"/>
    <n v="0"/>
    <n v="30"/>
    <n v="11"/>
    <n v="144"/>
  </r>
  <r>
    <x v="52"/>
    <x v="1"/>
    <x v="3"/>
    <x v="2"/>
    <x v="3"/>
    <s v="Biologia"/>
    <s v="NHT1069-15"/>
    <x v="318"/>
    <x v="144"/>
    <x v="0"/>
    <n v="72"/>
    <n v="6"/>
    <n v="40"/>
    <n v="13"/>
    <n v="72"/>
  </r>
  <r>
    <x v="52"/>
    <x v="1"/>
    <x v="3"/>
    <x v="2"/>
    <x v="5"/>
    <s v="Biologia"/>
    <s v="NHZ1014-13"/>
    <x v="319"/>
    <x v="145"/>
    <x v="3"/>
    <n v="48"/>
    <n v="4"/>
    <n v="40"/>
    <n v="17"/>
    <n v="48"/>
  </r>
  <r>
    <x v="53"/>
    <x v="1"/>
    <x v="0"/>
    <x v="2"/>
    <x v="2"/>
    <s v="BI"/>
    <s v="BCJ0203-15"/>
    <x v="320"/>
    <x v="65"/>
    <x v="0"/>
    <n v="12"/>
    <n v="1"/>
    <n v="40"/>
    <n v="29"/>
    <n v="66"/>
  </r>
  <r>
    <x v="53"/>
    <x v="1"/>
    <x v="0"/>
    <x v="2"/>
    <x v="2"/>
    <s v="BI"/>
    <s v="BCJ0203-15"/>
    <x v="321"/>
    <x v="65"/>
    <x v="0"/>
    <n v="12"/>
    <n v="1"/>
    <n v="40"/>
    <n v="30"/>
    <n v="66"/>
  </r>
  <r>
    <x v="53"/>
    <x v="1"/>
    <x v="0"/>
    <x v="2"/>
    <x v="2"/>
    <s v="BI"/>
    <s v="BCJ0203-15"/>
    <x v="322"/>
    <x v="65"/>
    <x v="0"/>
    <n v="12"/>
    <n v="1"/>
    <n v="40"/>
    <n v="26"/>
    <n v="66"/>
  </r>
  <r>
    <x v="53"/>
    <x v="1"/>
    <x v="0"/>
    <x v="2"/>
    <x v="2"/>
    <s v="BI"/>
    <s v="BCJ0203-15"/>
    <x v="323"/>
    <x v="65"/>
    <x v="0"/>
    <n v="12"/>
    <n v="1"/>
    <n v="40"/>
    <n v="25"/>
    <n v="66"/>
  </r>
  <r>
    <x v="53"/>
    <x v="1"/>
    <x v="0"/>
    <x v="2"/>
    <x v="2"/>
    <s v="BI"/>
    <s v="BCJ0204-15"/>
    <x v="324"/>
    <x v="11"/>
    <x v="1"/>
    <n v="36"/>
    <n v="3"/>
    <n v="43"/>
    <n v="32"/>
    <n v="60"/>
  </r>
  <r>
    <x v="53"/>
    <x v="1"/>
    <x v="0"/>
    <x v="2"/>
    <x v="2"/>
    <s v="BI"/>
    <s v="BCJ0204-15"/>
    <x v="325"/>
    <x v="11"/>
    <x v="1"/>
    <n v="36"/>
    <n v="3"/>
    <n v="43"/>
    <n v="33"/>
    <n v="60"/>
  </r>
  <r>
    <x v="53"/>
    <x v="1"/>
    <x v="0"/>
    <x v="0"/>
    <x v="0"/>
    <s v="-"/>
    <s v="EEL-105"/>
    <x v="326"/>
    <x v="146"/>
    <x v="1"/>
    <n v="48"/>
    <n v="4"/>
    <n v="30"/>
    <n v="5"/>
    <n v="144"/>
  </r>
  <r>
    <x v="53"/>
    <x v="1"/>
    <x v="0"/>
    <x v="2"/>
    <x v="5"/>
    <s v="Física"/>
    <s v="NHZ3011-15"/>
    <x v="327"/>
    <x v="147"/>
    <x v="0"/>
    <n v="48"/>
    <n v="4"/>
    <n v="40"/>
    <n v="5"/>
    <n v="48"/>
  </r>
  <r>
    <x v="54"/>
    <x v="2"/>
    <x v="0"/>
    <x v="2"/>
    <x v="2"/>
    <s v="BI"/>
    <s v="BCJ0204-15"/>
    <x v="328"/>
    <x v="11"/>
    <x v="1"/>
    <n v="12"/>
    <n v="1"/>
    <n v="41"/>
    <n v="32"/>
    <n v="60"/>
  </r>
  <r>
    <x v="54"/>
    <x v="2"/>
    <x v="0"/>
    <x v="2"/>
    <x v="2"/>
    <s v="BI"/>
    <s v="BCJ0204-15"/>
    <x v="329"/>
    <x v="11"/>
    <x v="1"/>
    <n v="12"/>
    <n v="1"/>
    <n v="40"/>
    <n v="28"/>
    <n v="60"/>
  </r>
  <r>
    <x v="54"/>
    <x v="2"/>
    <x v="0"/>
    <x v="2"/>
    <x v="2"/>
    <s v="BI"/>
    <s v="BCK0104-15"/>
    <x v="330"/>
    <x v="13"/>
    <x v="0"/>
    <n v="18"/>
    <n v="1.5"/>
    <n v="100"/>
    <n v="68"/>
    <n v="36"/>
  </r>
  <r>
    <x v="55"/>
    <x v="1"/>
    <x v="1"/>
    <x v="2"/>
    <x v="2"/>
    <s v="BI"/>
    <s v="BCL0307-15"/>
    <x v="331"/>
    <x v="40"/>
    <x v="3"/>
    <n v="24"/>
    <n v="2"/>
    <n v="40"/>
    <n v="26"/>
    <n v="60"/>
  </r>
  <r>
    <x v="55"/>
    <x v="1"/>
    <x v="1"/>
    <x v="2"/>
    <x v="2"/>
    <s v="BI"/>
    <s v="BCL0307-15"/>
    <x v="332"/>
    <x v="40"/>
    <x v="3"/>
    <n v="24"/>
    <n v="2"/>
    <n v="40"/>
    <n v="27"/>
    <n v="60"/>
  </r>
  <r>
    <x v="55"/>
    <x v="1"/>
    <x v="1"/>
    <x v="2"/>
    <x v="3"/>
    <s v="Química"/>
    <s v="NHT4026-13"/>
    <x v="333"/>
    <x v="148"/>
    <x v="3"/>
    <n v="72"/>
    <n v="6"/>
    <n v="40"/>
    <n v="18"/>
    <n v="72"/>
  </r>
  <r>
    <x v="55"/>
    <x v="1"/>
    <x v="1"/>
    <x v="2"/>
    <x v="3"/>
    <s v="Química"/>
    <s v="NHT4051-15"/>
    <x v="334"/>
    <x v="107"/>
    <x v="1"/>
    <n v="72"/>
    <n v="6"/>
    <n v="40"/>
    <n v="23"/>
    <n v="72"/>
  </r>
  <r>
    <x v="56"/>
    <x v="1"/>
    <x v="0"/>
    <x v="2"/>
    <x v="2"/>
    <s v="BI"/>
    <s v="BCJ0203-15"/>
    <x v="335"/>
    <x v="65"/>
    <x v="0"/>
    <n v="24"/>
    <n v="2"/>
    <n v="43"/>
    <n v="32"/>
    <n v="66"/>
  </r>
  <r>
    <x v="56"/>
    <x v="1"/>
    <x v="0"/>
    <x v="2"/>
    <x v="2"/>
    <s v="BI"/>
    <s v="BCJ0203-15"/>
    <x v="336"/>
    <x v="65"/>
    <x v="0"/>
    <n v="24"/>
    <n v="2"/>
    <n v="43"/>
    <n v="32"/>
    <n v="66"/>
  </r>
  <r>
    <x v="56"/>
    <x v="1"/>
    <x v="0"/>
    <x v="2"/>
    <x v="2"/>
    <s v="BI"/>
    <s v="BCJ0203-15"/>
    <x v="337"/>
    <x v="65"/>
    <x v="0"/>
    <n v="24"/>
    <n v="2"/>
    <n v="43"/>
    <n v="32"/>
    <n v="66"/>
  </r>
  <r>
    <x v="56"/>
    <x v="1"/>
    <x v="0"/>
    <x v="2"/>
    <x v="2"/>
    <s v="BI"/>
    <s v="BCJ0203-15"/>
    <x v="338"/>
    <x v="65"/>
    <x v="0"/>
    <n v="12"/>
    <n v="1"/>
    <n v="40"/>
    <n v="29"/>
    <n v="66"/>
  </r>
  <r>
    <x v="56"/>
    <x v="1"/>
    <x v="0"/>
    <x v="2"/>
    <x v="2"/>
    <s v="BI"/>
    <s v="BCJ0203-15"/>
    <x v="339"/>
    <x v="65"/>
    <x v="0"/>
    <n v="12"/>
    <n v="1"/>
    <n v="40"/>
    <n v="28"/>
    <n v="66"/>
  </r>
  <r>
    <x v="56"/>
    <x v="1"/>
    <x v="0"/>
    <x v="2"/>
    <x v="2"/>
    <s v="BI"/>
    <s v="BCJ0203-15"/>
    <x v="340"/>
    <x v="65"/>
    <x v="0"/>
    <n v="24"/>
    <n v="2"/>
    <n v="40"/>
    <n v="28"/>
    <n v="66"/>
  </r>
  <r>
    <x v="56"/>
    <x v="1"/>
    <x v="0"/>
    <x v="2"/>
    <x v="2"/>
    <s v="BI"/>
    <s v="BCJ0203-15"/>
    <x v="341"/>
    <x v="65"/>
    <x v="0"/>
    <n v="12"/>
    <n v="1"/>
    <n v="40"/>
    <n v="25"/>
    <n v="66"/>
  </r>
  <r>
    <x v="56"/>
    <x v="1"/>
    <x v="0"/>
    <x v="2"/>
    <x v="2"/>
    <s v="BI"/>
    <s v="BCJ0203-15"/>
    <x v="342"/>
    <x v="65"/>
    <x v="0"/>
    <n v="12"/>
    <n v="1"/>
    <n v="40"/>
    <n v="26"/>
    <n v="66"/>
  </r>
  <r>
    <x v="56"/>
    <x v="1"/>
    <x v="0"/>
    <x v="2"/>
    <x v="2"/>
    <s v="BI"/>
    <s v="BCJ0204-15"/>
    <x v="96"/>
    <x v="11"/>
    <x v="1"/>
    <n v="16"/>
    <n v="1.3333333333333333"/>
    <n v="43"/>
    <n v="33"/>
    <n v="60"/>
  </r>
  <r>
    <x v="56"/>
    <x v="1"/>
    <x v="0"/>
    <x v="2"/>
    <x v="2"/>
    <s v="BI"/>
    <s v="BCJ0204-15"/>
    <x v="97"/>
    <x v="11"/>
    <x v="1"/>
    <n v="16"/>
    <n v="1.3333333333333333"/>
    <n v="43"/>
    <n v="31"/>
    <n v="60"/>
  </r>
  <r>
    <x v="56"/>
    <x v="1"/>
    <x v="0"/>
    <x v="2"/>
    <x v="2"/>
    <s v="BI"/>
    <s v="BCJ0204-15"/>
    <x v="94"/>
    <x v="11"/>
    <x v="1"/>
    <n v="16"/>
    <n v="1.3333333333333333"/>
    <n v="43"/>
    <n v="34"/>
    <n v="60"/>
  </r>
  <r>
    <x v="56"/>
    <x v="1"/>
    <x v="0"/>
    <x v="2"/>
    <x v="2"/>
    <s v="BI"/>
    <s v="BCJ0204-15"/>
    <x v="343"/>
    <x v="11"/>
    <x v="1"/>
    <n v="16"/>
    <n v="1.3333333333333333"/>
    <n v="43"/>
    <n v="34"/>
    <n v="60"/>
  </r>
  <r>
    <x v="56"/>
    <x v="1"/>
    <x v="0"/>
    <x v="2"/>
    <x v="2"/>
    <s v="BI"/>
    <s v="BCJ0204-15"/>
    <x v="344"/>
    <x v="11"/>
    <x v="1"/>
    <n v="16"/>
    <n v="1.3333333333333333"/>
    <n v="43"/>
    <n v="33"/>
    <n v="60"/>
  </r>
  <r>
    <x v="56"/>
    <x v="1"/>
    <x v="0"/>
    <x v="2"/>
    <x v="2"/>
    <s v="BI"/>
    <s v="BCJ0204-15"/>
    <x v="99"/>
    <x v="11"/>
    <x v="1"/>
    <n v="16"/>
    <n v="1.3333333333333333"/>
    <n v="44"/>
    <n v="34"/>
    <n v="60"/>
  </r>
  <r>
    <x v="57"/>
    <x v="1"/>
    <x v="0"/>
    <x v="2"/>
    <x v="4"/>
    <s v="BI"/>
    <s v="-"/>
    <x v="23"/>
    <x v="149"/>
    <x v="6"/>
    <n v="18"/>
    <n v="1.5"/>
    <m/>
    <m/>
    <m/>
  </r>
  <r>
    <x v="57"/>
    <x v="1"/>
    <x v="0"/>
    <x v="2"/>
    <x v="2"/>
    <s v="BI"/>
    <s v="BCJ0203-15"/>
    <x v="345"/>
    <x v="34"/>
    <x v="0"/>
    <n v="30"/>
    <n v="2.5"/>
    <n v="40"/>
    <n v="28"/>
    <n v="66"/>
  </r>
  <r>
    <x v="57"/>
    <x v="1"/>
    <x v="0"/>
    <x v="2"/>
    <x v="2"/>
    <s v="BI"/>
    <s v="BCJ0203-15"/>
    <x v="346"/>
    <x v="12"/>
    <x v="0"/>
    <n v="24"/>
    <n v="2"/>
    <n v="40"/>
    <n v="29"/>
    <n v="66"/>
  </r>
  <r>
    <x v="57"/>
    <x v="1"/>
    <x v="0"/>
    <x v="2"/>
    <x v="2"/>
    <s v="BI"/>
    <s v="BCJ0203-15"/>
    <x v="347"/>
    <x v="24"/>
    <x v="0"/>
    <n v="24"/>
    <n v="2"/>
    <n v="40"/>
    <n v="30"/>
    <n v="66"/>
  </r>
  <r>
    <x v="57"/>
    <x v="1"/>
    <x v="0"/>
    <x v="2"/>
    <x v="2"/>
    <s v="BI"/>
    <s v="BCJ0203-15"/>
    <x v="348"/>
    <x v="66"/>
    <x v="0"/>
    <n v="24"/>
    <n v="2"/>
    <n v="40"/>
    <n v="26"/>
    <n v="66"/>
  </r>
  <r>
    <x v="57"/>
    <x v="1"/>
    <x v="0"/>
    <x v="2"/>
    <x v="2"/>
    <s v="BI"/>
    <s v="BCJ0203-15"/>
    <x v="349"/>
    <x v="67"/>
    <x v="0"/>
    <n v="12"/>
    <n v="1"/>
    <n v="40"/>
    <n v="30"/>
    <n v="66"/>
  </r>
  <r>
    <x v="57"/>
    <x v="1"/>
    <x v="0"/>
    <x v="2"/>
    <x v="2"/>
    <s v="BI"/>
    <s v="BCJ0203-15"/>
    <x v="350"/>
    <x v="67"/>
    <x v="0"/>
    <n v="12"/>
    <n v="1"/>
    <n v="40"/>
    <n v="28"/>
    <n v="66"/>
  </r>
  <r>
    <x v="57"/>
    <x v="1"/>
    <x v="0"/>
    <x v="0"/>
    <x v="0"/>
    <s v="-"/>
    <s v="FIS-101"/>
    <x v="351"/>
    <x v="11"/>
    <x v="3"/>
    <n v="72"/>
    <n v="6"/>
    <n v="100"/>
    <n v="1"/>
    <n v="216"/>
  </r>
  <r>
    <x v="57"/>
    <x v="1"/>
    <x v="0"/>
    <x v="0"/>
    <x v="0"/>
    <s v="-"/>
    <s v="FIS-101"/>
    <x v="352"/>
    <x v="68"/>
    <x v="3"/>
    <n v="72"/>
    <n v="6"/>
    <n v="30"/>
    <n v="3"/>
    <n v="216"/>
  </r>
  <r>
    <x v="57"/>
    <x v="1"/>
    <x v="0"/>
    <x v="2"/>
    <x v="3"/>
    <s v="Física"/>
    <s v="NHT3059-13"/>
    <x v="353"/>
    <x v="12"/>
    <x v="3"/>
    <n v="24"/>
    <n v="2"/>
    <n v="40"/>
    <n v="7"/>
    <n v="324"/>
  </r>
  <r>
    <x v="57"/>
    <x v="1"/>
    <x v="0"/>
    <x v="2"/>
    <x v="3"/>
    <s v="Física"/>
    <s v="NHT3059-13"/>
    <x v="354"/>
    <x v="48"/>
    <x v="0"/>
    <n v="24"/>
    <n v="2"/>
    <n v="40"/>
    <n v="5"/>
    <n v="324"/>
  </r>
  <r>
    <x v="57"/>
    <x v="1"/>
    <x v="0"/>
    <x v="2"/>
    <x v="5"/>
    <s v="Física"/>
    <s v="NHZ3077-15"/>
    <x v="355"/>
    <x v="12"/>
    <x v="0"/>
    <n v="48"/>
    <n v="4"/>
    <n v="40"/>
    <n v="8"/>
    <n v="48"/>
  </r>
  <r>
    <x v="58"/>
    <x v="1"/>
    <x v="1"/>
    <x v="2"/>
    <x v="2"/>
    <s v="BI"/>
    <s v="BCL0308-15"/>
    <x v="113"/>
    <x v="35"/>
    <x v="1"/>
    <n v="24"/>
    <n v="2"/>
    <n v="43"/>
    <n v="32"/>
    <n v="60"/>
  </r>
  <r>
    <x v="58"/>
    <x v="1"/>
    <x v="1"/>
    <x v="2"/>
    <x v="2"/>
    <s v="BI"/>
    <s v="BCL0308-15"/>
    <x v="356"/>
    <x v="35"/>
    <x v="1"/>
    <n v="12"/>
    <n v="1"/>
    <n v="43"/>
    <n v="32"/>
    <n v="60"/>
  </r>
  <r>
    <x v="58"/>
    <x v="1"/>
    <x v="1"/>
    <x v="2"/>
    <x v="2"/>
    <s v="BI"/>
    <s v="BCL0308-15"/>
    <x v="357"/>
    <x v="35"/>
    <x v="1"/>
    <n v="12"/>
    <n v="1"/>
    <n v="43"/>
    <n v="33"/>
    <n v="60"/>
  </r>
  <r>
    <x v="58"/>
    <x v="1"/>
    <x v="1"/>
    <x v="2"/>
    <x v="2"/>
    <s v="BI"/>
    <s v="BCL0308-15"/>
    <x v="358"/>
    <x v="70"/>
    <x v="1"/>
    <n v="12"/>
    <n v="1"/>
    <n v="43"/>
    <n v="33"/>
    <n v="60"/>
  </r>
  <r>
    <x v="58"/>
    <x v="1"/>
    <x v="1"/>
    <x v="2"/>
    <x v="2"/>
    <s v="BI"/>
    <s v="BCL0308-15"/>
    <x v="359"/>
    <x v="20"/>
    <x v="1"/>
    <n v="12"/>
    <n v="1"/>
    <n v="40"/>
    <n v="30"/>
    <n v="60"/>
  </r>
  <r>
    <x v="58"/>
    <x v="1"/>
    <x v="1"/>
    <x v="2"/>
    <x v="2"/>
    <s v="BI"/>
    <s v="BCL0308-15"/>
    <x v="360"/>
    <x v="11"/>
    <x v="1"/>
    <n v="12"/>
    <n v="1"/>
    <n v="40"/>
    <n v="30"/>
    <n v="60"/>
  </r>
  <r>
    <x v="58"/>
    <x v="1"/>
    <x v="1"/>
    <x v="2"/>
    <x v="2"/>
    <s v="BI"/>
    <s v="BCL0308-15"/>
    <x v="361"/>
    <x v="13"/>
    <x v="1"/>
    <n v="12"/>
    <n v="1"/>
    <n v="40"/>
    <n v="30"/>
    <n v="60"/>
  </r>
  <r>
    <x v="58"/>
    <x v="1"/>
    <x v="1"/>
    <x v="2"/>
    <x v="2"/>
    <s v="BI"/>
    <s v="BCL0308-15"/>
    <x v="362"/>
    <x v="11"/>
    <x v="3"/>
    <n v="24"/>
    <n v="2"/>
    <n v="40"/>
    <n v="25"/>
    <n v="60"/>
  </r>
  <r>
    <x v="58"/>
    <x v="1"/>
    <x v="1"/>
    <x v="2"/>
    <x v="2"/>
    <s v="BI"/>
    <s v="BCL0308-15"/>
    <x v="77"/>
    <x v="12"/>
    <x v="3"/>
    <n v="24"/>
    <n v="2"/>
    <n v="40"/>
    <n v="20"/>
    <n v="60"/>
  </r>
  <r>
    <x v="58"/>
    <x v="1"/>
    <x v="1"/>
    <x v="0"/>
    <x v="0"/>
    <s v="-"/>
    <s v="CTA-101"/>
    <x v="363"/>
    <x v="65"/>
    <x v="3"/>
    <n v="24"/>
    <n v="2"/>
    <n v="40"/>
    <n v="23"/>
    <n v="144"/>
  </r>
  <r>
    <x v="59"/>
    <x v="1"/>
    <x v="4"/>
    <x v="2"/>
    <x v="3"/>
    <s v="Licenciaturas"/>
    <s v="NHI5010-13"/>
    <x v="364"/>
    <x v="71"/>
    <x v="3"/>
    <n v="24"/>
    <n v="2"/>
    <n v="50"/>
    <n v="26"/>
    <n v="24"/>
  </r>
  <r>
    <x v="59"/>
    <x v="1"/>
    <x v="4"/>
    <x v="2"/>
    <x v="3"/>
    <s v="Licenciaturas"/>
    <s v="NHI5010-13"/>
    <x v="365"/>
    <x v="71"/>
    <x v="3"/>
    <n v="24"/>
    <n v="2"/>
    <n v="60"/>
    <n v="45"/>
    <n v="24"/>
  </r>
  <r>
    <x v="59"/>
    <x v="2"/>
    <x v="4"/>
    <x v="2"/>
    <x v="3"/>
    <s v="Filosofia"/>
    <s v="NHH2004-13"/>
    <x v="366"/>
    <x v="11"/>
    <x v="3"/>
    <n v="24"/>
    <n v="2"/>
    <n v="15"/>
    <n v="5"/>
    <n v="80"/>
  </r>
  <r>
    <x v="59"/>
    <x v="2"/>
    <x v="4"/>
    <x v="2"/>
    <x v="3"/>
    <s v="Filosofia"/>
    <s v="NHH2004-13"/>
    <x v="367"/>
    <x v="150"/>
    <x v="3"/>
    <n v="24"/>
    <n v="2"/>
    <n v="15"/>
    <n v="6"/>
    <n v="80"/>
  </r>
  <r>
    <x v="60"/>
    <x v="2"/>
    <x v="0"/>
    <x v="2"/>
    <x v="2"/>
    <s v="BI"/>
    <s v="BCJ0204-15"/>
    <x v="251"/>
    <x v="11"/>
    <x v="1"/>
    <n v="16"/>
    <n v="1.3333333333333333"/>
    <n v="43"/>
    <n v="33"/>
    <n v="60"/>
  </r>
  <r>
    <x v="60"/>
    <x v="2"/>
    <x v="0"/>
    <x v="2"/>
    <x v="2"/>
    <s v="BI"/>
    <s v="BCJ0204-15"/>
    <x v="252"/>
    <x v="11"/>
    <x v="1"/>
    <n v="16"/>
    <n v="1.3333333333333333"/>
    <n v="43"/>
    <n v="31"/>
    <n v="60"/>
  </r>
  <r>
    <x v="60"/>
    <x v="2"/>
    <x v="0"/>
    <x v="2"/>
    <x v="2"/>
    <s v="BI"/>
    <s v="BCJ0204-15"/>
    <x v="368"/>
    <x v="11"/>
    <x v="1"/>
    <n v="16"/>
    <n v="1.3333333333333333"/>
    <n v="43"/>
    <n v="33"/>
    <n v="60"/>
  </r>
  <r>
    <x v="60"/>
    <x v="2"/>
    <x v="0"/>
    <x v="2"/>
    <x v="2"/>
    <s v="BI"/>
    <s v="BCJ0204-15"/>
    <x v="95"/>
    <x v="11"/>
    <x v="1"/>
    <n v="16"/>
    <n v="1.3333333333333333"/>
    <n v="43"/>
    <n v="32"/>
    <n v="60"/>
  </r>
  <r>
    <x v="60"/>
    <x v="2"/>
    <x v="0"/>
    <x v="2"/>
    <x v="2"/>
    <s v="BI"/>
    <s v="BCJ0204-15"/>
    <x v="369"/>
    <x v="11"/>
    <x v="1"/>
    <n v="16"/>
    <n v="1.3333333333333333"/>
    <n v="43"/>
    <n v="32"/>
    <n v="60"/>
  </r>
  <r>
    <x v="60"/>
    <x v="2"/>
    <x v="0"/>
    <x v="2"/>
    <x v="2"/>
    <s v="BI"/>
    <s v="BCJ0204-15"/>
    <x v="98"/>
    <x v="11"/>
    <x v="1"/>
    <n v="16"/>
    <n v="1.3333333333333333"/>
    <n v="43"/>
    <n v="33"/>
    <n v="60"/>
  </r>
  <r>
    <x v="60"/>
    <x v="2"/>
    <x v="0"/>
    <x v="2"/>
    <x v="2"/>
    <s v="BI"/>
    <s v="BCJ0204-15"/>
    <x v="66"/>
    <x v="11"/>
    <x v="1"/>
    <n v="16"/>
    <n v="1.3333333333333333"/>
    <n v="43"/>
    <n v="33"/>
    <n v="60"/>
  </r>
  <r>
    <x v="60"/>
    <x v="2"/>
    <x v="0"/>
    <x v="2"/>
    <x v="2"/>
    <s v="BI"/>
    <s v="BCJ0204-15"/>
    <x v="67"/>
    <x v="11"/>
    <x v="1"/>
    <n v="16"/>
    <n v="1.3333333333333333"/>
    <n v="43"/>
    <n v="33"/>
    <n v="60"/>
  </r>
  <r>
    <x v="60"/>
    <x v="2"/>
    <x v="0"/>
    <x v="2"/>
    <x v="2"/>
    <s v="BI"/>
    <s v="BCJ0204-15"/>
    <x v="168"/>
    <x v="11"/>
    <x v="1"/>
    <n v="16"/>
    <n v="1.3333333333333333"/>
    <n v="43"/>
    <n v="33"/>
    <n v="60"/>
  </r>
  <r>
    <x v="60"/>
    <x v="2"/>
    <x v="0"/>
    <x v="2"/>
    <x v="2"/>
    <s v="BI"/>
    <s v="BCK0103-15"/>
    <x v="370"/>
    <x v="20"/>
    <x v="3"/>
    <n v="36"/>
    <n v="3"/>
    <n v="96"/>
    <n v="70"/>
    <n v="36"/>
  </r>
  <r>
    <x v="60"/>
    <x v="2"/>
    <x v="0"/>
    <x v="2"/>
    <x v="2"/>
    <s v="BI"/>
    <s v="BCK0103-15"/>
    <x v="371"/>
    <x v="20"/>
    <x v="3"/>
    <n v="36"/>
    <n v="3"/>
    <n v="96"/>
    <n v="66"/>
    <n v="36"/>
  </r>
  <r>
    <x v="61"/>
    <x v="2"/>
    <x v="0"/>
    <x v="2"/>
    <x v="2"/>
    <s v="BI"/>
    <s v="BCJ0204-15"/>
    <x v="94"/>
    <x v="11"/>
    <x v="1"/>
    <n v="12"/>
    <n v="1"/>
    <n v="43"/>
    <n v="34"/>
    <n v="60"/>
  </r>
  <r>
    <x v="61"/>
    <x v="2"/>
    <x v="0"/>
    <x v="2"/>
    <x v="2"/>
    <s v="BI"/>
    <s v="BCJ0204-15"/>
    <x v="368"/>
    <x v="11"/>
    <x v="1"/>
    <n v="12"/>
    <n v="1"/>
    <n v="43"/>
    <n v="33"/>
    <n v="60"/>
  </r>
  <r>
    <x v="61"/>
    <x v="2"/>
    <x v="0"/>
    <x v="2"/>
    <x v="2"/>
    <s v="BI"/>
    <s v="BCJ0204-15"/>
    <x v="343"/>
    <x v="11"/>
    <x v="1"/>
    <n v="12"/>
    <n v="1"/>
    <n v="43"/>
    <n v="34"/>
    <n v="60"/>
  </r>
  <r>
    <x v="61"/>
    <x v="2"/>
    <x v="0"/>
    <x v="2"/>
    <x v="2"/>
    <s v="BI"/>
    <s v="BCJ0204-15"/>
    <x v="344"/>
    <x v="11"/>
    <x v="1"/>
    <n v="12"/>
    <n v="1"/>
    <n v="43"/>
    <n v="33"/>
    <n v="60"/>
  </r>
  <r>
    <x v="61"/>
    <x v="2"/>
    <x v="0"/>
    <x v="2"/>
    <x v="2"/>
    <s v="BI"/>
    <s v="BIK0102-15"/>
    <x v="372"/>
    <x v="71"/>
    <x v="0"/>
    <n v="36"/>
    <n v="3"/>
    <n v="100"/>
    <n v="73"/>
    <n v="36"/>
  </r>
  <r>
    <x v="61"/>
    <x v="2"/>
    <x v="0"/>
    <x v="2"/>
    <x v="2"/>
    <s v="BI"/>
    <s v="BIK0102-15"/>
    <x v="373"/>
    <x v="71"/>
    <x v="0"/>
    <n v="36"/>
    <n v="3"/>
    <n v="100"/>
    <n v="86"/>
    <n v="36"/>
  </r>
  <r>
    <x v="62"/>
    <x v="2"/>
    <x v="3"/>
    <x v="2"/>
    <x v="2"/>
    <s v="BI"/>
    <s v="BCL0306-15"/>
    <x v="374"/>
    <x v="86"/>
    <x v="1"/>
    <n v="36"/>
    <n v="3"/>
    <n v="100"/>
    <n v="89"/>
    <n v="36"/>
  </r>
  <r>
    <x v="62"/>
    <x v="2"/>
    <x v="3"/>
    <x v="2"/>
    <x v="2"/>
    <s v="BI"/>
    <s v="BIL0304-15"/>
    <x v="375"/>
    <x v="4"/>
    <x v="0"/>
    <n v="36"/>
    <n v="3"/>
    <n v="100"/>
    <n v="86"/>
    <n v="36"/>
  </r>
  <r>
    <x v="62"/>
    <x v="2"/>
    <x v="3"/>
    <x v="2"/>
    <x v="2"/>
    <s v="BI"/>
    <s v="BIL0304-15"/>
    <x v="376"/>
    <x v="4"/>
    <x v="0"/>
    <n v="36"/>
    <n v="3"/>
    <n v="100"/>
    <n v="56"/>
    <n v="36"/>
  </r>
  <r>
    <x v="62"/>
    <x v="2"/>
    <x v="3"/>
    <x v="2"/>
    <x v="2"/>
    <s v="BI"/>
    <s v="BIL0304-15"/>
    <x v="377"/>
    <x v="4"/>
    <x v="0"/>
    <n v="36"/>
    <n v="3"/>
    <n v="100"/>
    <n v="83"/>
    <n v="36"/>
  </r>
  <r>
    <x v="62"/>
    <x v="2"/>
    <x v="3"/>
    <x v="2"/>
    <x v="3"/>
    <s v="Biologia"/>
    <s v="NHT1068-15"/>
    <x v="378"/>
    <x v="151"/>
    <x v="1"/>
    <n v="72"/>
    <n v="6"/>
    <n v="40"/>
    <n v="5"/>
    <n v="72"/>
  </r>
  <r>
    <x v="63"/>
    <x v="0"/>
    <x v="0"/>
    <x v="2"/>
    <x v="2"/>
    <s v="BI"/>
    <s v="BCJ0204-15"/>
    <x v="379"/>
    <x v="11"/>
    <x v="1"/>
    <n v="12"/>
    <n v="1"/>
    <n v="43"/>
    <n v="32"/>
    <n v="60"/>
  </r>
  <r>
    <x v="63"/>
    <x v="0"/>
    <x v="0"/>
    <x v="2"/>
    <x v="2"/>
    <s v="BI"/>
    <s v="BCJ0204-15"/>
    <x v="380"/>
    <x v="11"/>
    <x v="1"/>
    <n v="12"/>
    <n v="1"/>
    <n v="43"/>
    <n v="33"/>
    <n v="60"/>
  </r>
  <r>
    <x v="64"/>
    <x v="1"/>
    <x v="0"/>
    <x v="2"/>
    <x v="2"/>
    <s v="BI"/>
    <s v="BCK0104-15"/>
    <x v="381"/>
    <x v="13"/>
    <x v="3"/>
    <n v="36"/>
    <n v="3"/>
    <n v="100"/>
    <n v="44"/>
    <n v="36"/>
  </r>
  <r>
    <x v="64"/>
    <x v="1"/>
    <x v="0"/>
    <x v="2"/>
    <x v="2"/>
    <s v="BI"/>
    <s v="BCK0104-15"/>
    <x v="382"/>
    <x v="13"/>
    <x v="3"/>
    <n v="36"/>
    <n v="3"/>
    <n v="100"/>
    <n v="39"/>
    <n v="36"/>
  </r>
  <r>
    <x v="64"/>
    <x v="1"/>
    <x v="0"/>
    <x v="2"/>
    <x v="2"/>
    <s v="BI"/>
    <s v="BCK0104-15"/>
    <x v="383"/>
    <x v="13"/>
    <x v="0"/>
    <n v="36"/>
    <n v="3"/>
    <n v="112"/>
    <n v="82"/>
    <n v="36"/>
  </r>
  <r>
    <x v="64"/>
    <x v="1"/>
    <x v="0"/>
    <x v="0"/>
    <x v="0"/>
    <s v="-"/>
    <s v="FIS-101"/>
    <x v="384"/>
    <x v="152"/>
    <x v="1"/>
    <n v="72"/>
    <n v="6"/>
    <n v="100"/>
    <n v="1"/>
    <n v="216"/>
  </r>
  <r>
    <x v="64"/>
    <x v="1"/>
    <x v="0"/>
    <x v="0"/>
    <x v="0"/>
    <s v="-"/>
    <s v="FIS-101"/>
    <x v="385"/>
    <x v="152"/>
    <x v="1"/>
    <n v="0"/>
    <n v="0"/>
    <n v="30"/>
    <n v="2"/>
    <n v="216"/>
  </r>
  <r>
    <x v="64"/>
    <x v="1"/>
    <x v="0"/>
    <x v="2"/>
    <x v="3"/>
    <s v="Física"/>
    <s v="NHT3066-15"/>
    <x v="386"/>
    <x v="46"/>
    <x v="0"/>
    <n v="48"/>
    <n v="4"/>
    <n v="40"/>
    <n v="13"/>
    <n v="48"/>
  </r>
  <r>
    <x v="65"/>
    <x v="1"/>
    <x v="0"/>
    <x v="2"/>
    <x v="2"/>
    <s v="BI"/>
    <s v="BCJ0203-15"/>
    <x v="387"/>
    <x v="65"/>
    <x v="0"/>
    <n v="16"/>
    <n v="1.3333333333333333"/>
    <n v="40"/>
    <n v="26"/>
    <n v="66"/>
  </r>
  <r>
    <x v="65"/>
    <x v="1"/>
    <x v="0"/>
    <x v="2"/>
    <x v="2"/>
    <s v="BI"/>
    <s v="BCJ0203-15"/>
    <x v="388"/>
    <x v="65"/>
    <x v="0"/>
    <n v="16"/>
    <n v="1.3333333333333333"/>
    <n v="40"/>
    <n v="29"/>
    <n v="66"/>
  </r>
  <r>
    <x v="65"/>
    <x v="1"/>
    <x v="0"/>
    <x v="2"/>
    <x v="2"/>
    <s v="BI"/>
    <s v="BCJ0203-15"/>
    <x v="321"/>
    <x v="65"/>
    <x v="0"/>
    <n v="16"/>
    <n v="1.3333333333333333"/>
    <n v="40"/>
    <n v="30"/>
    <n v="66"/>
  </r>
  <r>
    <x v="65"/>
    <x v="1"/>
    <x v="0"/>
    <x v="2"/>
    <x v="2"/>
    <s v="BI"/>
    <s v="BCJ0203-15"/>
    <x v="389"/>
    <x v="65"/>
    <x v="0"/>
    <n v="36"/>
    <n v="3"/>
    <n v="40"/>
    <n v="29"/>
    <n v="66"/>
  </r>
  <r>
    <x v="65"/>
    <x v="1"/>
    <x v="0"/>
    <x v="2"/>
    <x v="2"/>
    <s v="BI"/>
    <s v="BCJ0203-15"/>
    <x v="322"/>
    <x v="65"/>
    <x v="0"/>
    <n v="24"/>
    <n v="2"/>
    <n v="40"/>
    <n v="26"/>
    <n v="66"/>
  </r>
  <r>
    <x v="65"/>
    <x v="1"/>
    <x v="0"/>
    <x v="2"/>
    <x v="2"/>
    <s v="BI"/>
    <s v="BCJ0205-15"/>
    <x v="390"/>
    <x v="12"/>
    <x v="1"/>
    <n v="12"/>
    <n v="1"/>
    <n v="40"/>
    <n v="30"/>
    <n v="48"/>
  </r>
  <r>
    <x v="65"/>
    <x v="1"/>
    <x v="0"/>
    <x v="0"/>
    <x v="0"/>
    <s v="-"/>
    <s v="NMA-204"/>
    <x v="391"/>
    <x v="153"/>
    <x v="1"/>
    <n v="24"/>
    <n v="2"/>
    <n v="100"/>
    <n v="5"/>
    <n v="144"/>
  </r>
  <r>
    <x v="65"/>
    <x v="1"/>
    <x v="0"/>
    <x v="0"/>
    <x v="0"/>
    <s v="-"/>
    <s v="NMA-204"/>
    <x v="392"/>
    <x v="153"/>
    <x v="1"/>
    <n v="0"/>
    <n v="0"/>
    <n v="30"/>
    <n v="6"/>
    <n v="144"/>
  </r>
  <r>
    <x v="66"/>
    <x v="0"/>
    <x v="0"/>
    <x v="2"/>
    <x v="2"/>
    <s v="BI"/>
    <s v="BCJ0203-15"/>
    <x v="345"/>
    <x v="65"/>
    <x v="0"/>
    <n v="30"/>
    <n v="2.5"/>
    <n v="40"/>
    <n v="28"/>
    <n v="66"/>
  </r>
  <r>
    <x v="66"/>
    <x v="0"/>
    <x v="0"/>
    <x v="2"/>
    <x v="2"/>
    <s v="BI"/>
    <s v="BCJ0203-15"/>
    <x v="393"/>
    <x v="65"/>
    <x v="0"/>
    <n v="30"/>
    <n v="2.5"/>
    <n v="40"/>
    <n v="31"/>
    <n v="66"/>
  </r>
  <r>
    <x v="66"/>
    <x v="0"/>
    <x v="0"/>
    <x v="2"/>
    <x v="2"/>
    <s v="BI"/>
    <s v="BCJ0203-15"/>
    <x v="394"/>
    <x v="65"/>
    <x v="0"/>
    <n v="30"/>
    <n v="2.5"/>
    <n v="40"/>
    <n v="16"/>
    <n v="66"/>
  </r>
  <r>
    <x v="66"/>
    <x v="0"/>
    <x v="0"/>
    <x v="2"/>
    <x v="2"/>
    <s v="BI"/>
    <s v="BCJ0205-15"/>
    <x v="395"/>
    <x v="12"/>
    <x v="3"/>
    <n v="12"/>
    <n v="1"/>
    <n v="45"/>
    <n v="31"/>
    <n v="48"/>
  </r>
  <r>
    <x v="66"/>
    <x v="0"/>
    <x v="0"/>
    <x v="2"/>
    <x v="2"/>
    <s v="BI"/>
    <s v="BCJ0205-15"/>
    <x v="396"/>
    <x v="12"/>
    <x v="3"/>
    <n v="12"/>
    <n v="1"/>
    <n v="45"/>
    <n v="34"/>
    <n v="48"/>
  </r>
  <r>
    <x v="67"/>
    <x v="1"/>
    <x v="0"/>
    <x v="2"/>
    <x v="2"/>
    <s v="BI"/>
    <s v="BCJ0203-15"/>
    <x v="397"/>
    <x v="65"/>
    <x v="0"/>
    <n v="24"/>
    <n v="2"/>
    <n v="40"/>
    <n v="30"/>
    <n v="66"/>
  </r>
  <r>
    <x v="67"/>
    <x v="1"/>
    <x v="0"/>
    <x v="2"/>
    <x v="2"/>
    <s v="BI"/>
    <s v="BCJ0203-15"/>
    <x v="398"/>
    <x v="65"/>
    <x v="0"/>
    <n v="24"/>
    <n v="2"/>
    <n v="40"/>
    <n v="30"/>
    <n v="66"/>
  </r>
  <r>
    <x v="67"/>
    <x v="1"/>
    <x v="0"/>
    <x v="2"/>
    <x v="2"/>
    <s v="BI"/>
    <s v="BCJ0203-15"/>
    <x v="399"/>
    <x v="65"/>
    <x v="0"/>
    <n v="24"/>
    <n v="2"/>
    <n v="40"/>
    <n v="27"/>
    <n v="66"/>
  </r>
  <r>
    <x v="67"/>
    <x v="1"/>
    <x v="0"/>
    <x v="2"/>
    <x v="5"/>
    <s v="Física"/>
    <s v="ESTB017-13"/>
    <x v="400"/>
    <x v="154"/>
    <x v="1"/>
    <n v="48"/>
    <n v="4"/>
    <n v="40"/>
    <n v="22"/>
    <n v="48"/>
  </r>
  <r>
    <x v="67"/>
    <x v="1"/>
    <x v="0"/>
    <x v="2"/>
    <x v="5"/>
    <s v="Física"/>
    <s v="ESTB017-13"/>
    <x v="401"/>
    <x v="154"/>
    <x v="1"/>
    <n v="48"/>
    <n v="4"/>
    <n v="40"/>
    <n v="30"/>
    <n v="48"/>
  </r>
  <r>
    <x v="67"/>
    <x v="1"/>
    <x v="0"/>
    <x v="2"/>
    <x v="5"/>
    <s v="Física"/>
    <s v="ESZB023-13"/>
    <x v="402"/>
    <x v="155"/>
    <x v="3"/>
    <n v="48"/>
    <n v="4"/>
    <n v="40"/>
    <n v="5"/>
    <n v="48"/>
  </r>
  <r>
    <x v="67"/>
    <x v="1"/>
    <x v="0"/>
    <x v="2"/>
    <x v="5"/>
    <s v="Física"/>
    <s v="ESZB023-13"/>
    <x v="403"/>
    <x v="155"/>
    <x v="3"/>
    <n v="48"/>
    <n v="4"/>
    <n v="40"/>
    <n v="11"/>
    <n v="48"/>
  </r>
  <r>
    <x v="68"/>
    <x v="1"/>
    <x v="3"/>
    <x v="2"/>
    <x v="2"/>
    <s v="BI"/>
    <s v="BCS0001-15"/>
    <x v="404"/>
    <x v="48"/>
    <x v="0"/>
    <n v="36"/>
    <n v="3"/>
    <n v="40"/>
    <n v="30"/>
    <n v="38"/>
  </r>
  <r>
    <x v="68"/>
    <x v="1"/>
    <x v="3"/>
    <x v="2"/>
    <x v="2"/>
    <s v="BI"/>
    <s v="BCS0001-15"/>
    <x v="405"/>
    <x v="48"/>
    <x v="0"/>
    <n v="36"/>
    <n v="3"/>
    <n v="41"/>
    <n v="29"/>
    <n v="38"/>
  </r>
  <r>
    <x v="68"/>
    <x v="1"/>
    <x v="3"/>
    <x v="0"/>
    <x v="0"/>
    <s v="-"/>
    <s v="BTC-103"/>
    <x v="406"/>
    <x v="156"/>
    <x v="0"/>
    <n v="24"/>
    <n v="2"/>
    <n v="50"/>
    <n v="2"/>
    <n v="24"/>
  </r>
  <r>
    <x v="68"/>
    <x v="1"/>
    <x v="3"/>
    <x v="0"/>
    <x v="0"/>
    <s v="-"/>
    <s v="BTC-104"/>
    <x v="407"/>
    <x v="157"/>
    <x v="0"/>
    <n v="0"/>
    <n v="0"/>
    <n v="100"/>
    <n v="7"/>
    <n v="24"/>
  </r>
  <r>
    <x v="68"/>
    <x v="1"/>
    <x v="3"/>
    <x v="0"/>
    <x v="0"/>
    <s v="-"/>
    <s v="BTC-104"/>
    <x v="408"/>
    <x v="157"/>
    <x v="0"/>
    <n v="0"/>
    <n v="0"/>
    <n v="100"/>
    <n v="13"/>
    <n v="24"/>
  </r>
  <r>
    <x v="68"/>
    <x v="1"/>
    <x v="3"/>
    <x v="2"/>
    <x v="3"/>
    <s v="Biologia"/>
    <s v="NHT1056-15"/>
    <x v="202"/>
    <x v="92"/>
    <x v="1"/>
    <n v="24"/>
    <n v="2"/>
    <n v="40"/>
    <n v="26"/>
    <n v="72"/>
  </r>
  <r>
    <x v="68"/>
    <x v="1"/>
    <x v="3"/>
    <x v="2"/>
    <x v="3"/>
    <s v="Biologia"/>
    <s v="NHT1056-15"/>
    <x v="409"/>
    <x v="92"/>
    <x v="1"/>
    <n v="24"/>
    <n v="2"/>
    <n v="40"/>
    <n v="20"/>
    <n v="72"/>
  </r>
  <r>
    <x v="69"/>
    <x v="1"/>
    <x v="2"/>
    <x v="0"/>
    <x v="0"/>
    <s v="-"/>
    <s v="ENS-185"/>
    <x v="410"/>
    <x v="158"/>
    <x v="0"/>
    <n v="24"/>
    <n v="2"/>
    <n v="50"/>
    <n v="22"/>
    <n v="144"/>
  </r>
  <r>
    <x v="69"/>
    <x v="1"/>
    <x v="2"/>
    <x v="2"/>
    <x v="3"/>
    <s v="Biologia"/>
    <s v="NHT1041-13"/>
    <x v="411"/>
    <x v="159"/>
    <x v="3"/>
    <n v="36"/>
    <n v="3"/>
    <n v="30"/>
    <n v="9"/>
    <n v="36"/>
  </r>
  <r>
    <x v="69"/>
    <x v="1"/>
    <x v="2"/>
    <x v="2"/>
    <x v="3"/>
    <s v="Biologia"/>
    <s v="NHT1020-13"/>
    <x v="9"/>
    <x v="7"/>
    <x v="3"/>
    <n v="24"/>
    <n v="2"/>
    <n v="15"/>
    <n v="1"/>
    <n v="80"/>
  </r>
  <r>
    <x v="69"/>
    <x v="1"/>
    <x v="2"/>
    <x v="2"/>
    <x v="3"/>
    <s v="Biologia"/>
    <s v="NHT1020-13"/>
    <x v="9"/>
    <x v="7"/>
    <x v="0"/>
    <n v="24"/>
    <n v="2"/>
    <n v="15"/>
    <n v="3"/>
    <n v="80"/>
  </r>
  <r>
    <x v="69"/>
    <x v="1"/>
    <x v="2"/>
    <x v="2"/>
    <x v="3"/>
    <s v="Química"/>
    <s v="NHT4009-13"/>
    <x v="412"/>
    <x v="160"/>
    <x v="3"/>
    <n v="0"/>
    <n v="0"/>
    <n v="15"/>
    <n v="3"/>
    <n v="80"/>
  </r>
  <r>
    <x v="69"/>
    <x v="1"/>
    <x v="2"/>
    <x v="2"/>
    <x v="3"/>
    <s v="Química"/>
    <s v="NHT4009-13"/>
    <x v="412"/>
    <x v="160"/>
    <x v="0"/>
    <n v="0"/>
    <n v="0"/>
    <n v="15"/>
    <n v="4"/>
    <n v="80"/>
  </r>
  <r>
    <x v="69"/>
    <x v="1"/>
    <x v="2"/>
    <x v="2"/>
    <x v="3"/>
    <s v="Licenciaturas"/>
    <s v="NHT5007-13"/>
    <x v="10"/>
    <x v="8"/>
    <x v="3"/>
    <n v="24"/>
    <n v="2"/>
    <n v="15"/>
    <n v="8"/>
    <n v="80"/>
  </r>
  <r>
    <x v="69"/>
    <x v="1"/>
    <x v="2"/>
    <x v="1"/>
    <x v="1"/>
    <m/>
    <m/>
    <x v="5"/>
    <x v="161"/>
    <x v="2"/>
    <n v="107.11232876712329"/>
    <n v="8.9260273972602739"/>
    <m/>
    <m/>
    <m/>
  </r>
  <r>
    <x v="70"/>
    <x v="1"/>
    <x v="1"/>
    <x v="2"/>
    <x v="2"/>
    <s v="BI"/>
    <s v="BCL0307-15"/>
    <x v="413"/>
    <x v="40"/>
    <x v="3"/>
    <n v="24"/>
    <n v="2"/>
    <n v="40"/>
    <n v="28"/>
    <n v="60"/>
  </r>
  <r>
    <x v="70"/>
    <x v="1"/>
    <x v="1"/>
    <x v="2"/>
    <x v="2"/>
    <s v="BI"/>
    <s v="BCL0307-15"/>
    <x v="414"/>
    <x v="40"/>
    <x v="3"/>
    <n v="24"/>
    <n v="2"/>
    <n v="40"/>
    <n v="24"/>
    <n v="60"/>
  </r>
  <r>
    <x v="70"/>
    <x v="1"/>
    <x v="1"/>
    <x v="0"/>
    <x v="0"/>
    <s v="-"/>
    <s v="BTC-103"/>
    <x v="415"/>
    <x v="156"/>
    <x v="3"/>
    <n v="12"/>
    <n v="1"/>
    <n v="100"/>
    <n v="4"/>
    <n v="24"/>
  </r>
  <r>
    <x v="70"/>
    <x v="1"/>
    <x v="1"/>
    <x v="0"/>
    <x v="0"/>
    <s v="-"/>
    <s v="BTC-103"/>
    <x v="416"/>
    <x v="156"/>
    <x v="3"/>
    <n v="0"/>
    <n v="0"/>
    <n v="40"/>
    <n v="12"/>
    <n v="24"/>
  </r>
  <r>
    <x v="70"/>
    <x v="1"/>
    <x v="1"/>
    <x v="0"/>
    <x v="0"/>
    <s v="-"/>
    <s v="BTC-106"/>
    <x v="417"/>
    <x v="162"/>
    <x v="3"/>
    <n v="12"/>
    <n v="1"/>
    <n v="100"/>
    <n v="2"/>
    <n v="24"/>
  </r>
  <r>
    <x v="70"/>
    <x v="1"/>
    <x v="1"/>
    <x v="0"/>
    <x v="0"/>
    <s v="-"/>
    <s v="BTC-106"/>
    <x v="418"/>
    <x v="162"/>
    <x v="3"/>
    <n v="12"/>
    <n v="1"/>
    <n v="10"/>
    <n v="4"/>
    <n v="24"/>
  </r>
  <r>
    <x v="70"/>
    <x v="1"/>
    <x v="1"/>
    <x v="0"/>
    <x v="0"/>
    <s v="-"/>
    <s v="BTC-106"/>
    <x v="419"/>
    <x v="162"/>
    <x v="0"/>
    <n v="4"/>
    <n v="0.33333333333333331"/>
    <n v="100"/>
    <n v="2"/>
    <n v="24"/>
  </r>
  <r>
    <x v="70"/>
    <x v="1"/>
    <x v="1"/>
    <x v="0"/>
    <x v="0"/>
    <s v="-"/>
    <s v="BTC-106"/>
    <x v="420"/>
    <x v="162"/>
    <x v="0"/>
    <n v="4"/>
    <n v="0.33333333333333331"/>
    <n v="100"/>
    <n v="3"/>
    <n v="24"/>
  </r>
  <r>
    <x v="70"/>
    <x v="1"/>
    <x v="1"/>
    <x v="0"/>
    <x v="0"/>
    <s v="-"/>
    <s v="BTC-106"/>
    <x v="421"/>
    <x v="162"/>
    <x v="1"/>
    <n v="4"/>
    <n v="0.33333333333333331"/>
    <n v="100"/>
    <n v="5"/>
    <n v="24"/>
  </r>
  <r>
    <x v="70"/>
    <x v="1"/>
    <x v="1"/>
    <x v="0"/>
    <x v="0"/>
    <s v="-"/>
    <s v="BTC-106"/>
    <x v="422"/>
    <x v="162"/>
    <x v="1"/>
    <n v="4"/>
    <n v="0.33333333333333331"/>
    <n v="100"/>
    <n v="6"/>
    <n v="24"/>
  </r>
  <r>
    <x v="70"/>
    <x v="1"/>
    <x v="1"/>
    <x v="0"/>
    <x v="0"/>
    <s v="-"/>
    <s v="BTC-107"/>
    <x v="423"/>
    <x v="119"/>
    <x v="0"/>
    <n v="24"/>
    <n v="2"/>
    <n v="100"/>
    <n v="2"/>
    <n v="24"/>
  </r>
  <r>
    <x v="70"/>
    <x v="1"/>
    <x v="1"/>
    <x v="0"/>
    <x v="0"/>
    <s v="-"/>
    <s v="BTC-107"/>
    <x v="424"/>
    <x v="119"/>
    <x v="1"/>
    <n v="24"/>
    <n v="2"/>
    <n v="100"/>
    <n v="5"/>
    <n v="24"/>
  </r>
  <r>
    <x v="70"/>
    <x v="1"/>
    <x v="1"/>
    <x v="2"/>
    <x v="3"/>
    <s v="Química"/>
    <s v="NHT4048-15"/>
    <x v="425"/>
    <x v="163"/>
    <x v="0"/>
    <n v="48"/>
    <n v="4"/>
    <n v="40"/>
    <n v="27"/>
    <n v="48"/>
  </r>
  <r>
    <x v="70"/>
    <x v="1"/>
    <x v="1"/>
    <x v="1"/>
    <x v="1"/>
    <m/>
    <m/>
    <x v="5"/>
    <x v="164"/>
    <x v="2"/>
    <n v="90.246575342465761"/>
    <n v="7.5205479452054798"/>
    <m/>
    <m/>
    <m/>
  </r>
  <r>
    <x v="71"/>
    <x v="1"/>
    <x v="5"/>
    <x v="2"/>
    <x v="2"/>
    <s v="BI"/>
    <s v="BHP0201-15"/>
    <x v="426"/>
    <x v="34"/>
    <x v="0"/>
    <n v="48"/>
    <n v="4"/>
    <n v="130"/>
    <n v="119"/>
    <n v="48"/>
  </r>
  <r>
    <x v="71"/>
    <x v="1"/>
    <x v="5"/>
    <x v="0"/>
    <x v="0"/>
    <s v="-"/>
    <s v="FIL-005"/>
    <x v="427"/>
    <x v="165"/>
    <x v="0"/>
    <n v="48"/>
    <n v="4"/>
    <n v="40"/>
    <n v="9"/>
    <n v="144"/>
  </r>
  <r>
    <x v="71"/>
    <x v="1"/>
    <x v="5"/>
    <x v="2"/>
    <x v="3"/>
    <s v="Filosofia"/>
    <s v="NHH2012-13"/>
    <x v="428"/>
    <x v="166"/>
    <x v="3"/>
    <n v="48"/>
    <n v="4"/>
    <n v="50"/>
    <n v="11"/>
    <n v="48"/>
  </r>
  <r>
    <x v="71"/>
    <x v="1"/>
    <x v="5"/>
    <x v="2"/>
    <x v="4"/>
    <s v="BI"/>
    <s v="-"/>
    <x v="23"/>
    <x v="167"/>
    <x v="6"/>
    <n v="12"/>
    <n v="1"/>
    <m/>
    <m/>
    <m/>
  </r>
  <r>
    <x v="71"/>
    <x v="1"/>
    <x v="5"/>
    <x v="1"/>
    <x v="1"/>
    <m/>
    <m/>
    <x v="5"/>
    <x v="168"/>
    <x v="2"/>
    <n v="26.985205479452055"/>
    <n v="2.2487671232876711"/>
    <m/>
    <m/>
    <m/>
  </r>
  <r>
    <x v="71"/>
    <x v="1"/>
    <x v="5"/>
    <x v="1"/>
    <x v="1"/>
    <m/>
    <m/>
    <x v="5"/>
    <x v="169"/>
    <x v="2"/>
    <n v="89.950684931506856"/>
    <n v="7.4958904109589044"/>
    <m/>
    <m/>
    <m/>
  </r>
  <r>
    <x v="72"/>
    <x v="1"/>
    <x v="1"/>
    <x v="2"/>
    <x v="2"/>
    <s v="BI"/>
    <s v="BCL0307-15"/>
    <x v="429"/>
    <x v="40"/>
    <x v="3"/>
    <n v="60"/>
    <n v="5"/>
    <n v="40"/>
    <n v="23"/>
    <n v="60"/>
  </r>
  <r>
    <x v="72"/>
    <x v="1"/>
    <x v="1"/>
    <x v="2"/>
    <x v="2"/>
    <s v="BI"/>
    <s v="BCL0307-15"/>
    <x v="430"/>
    <x v="40"/>
    <x v="3"/>
    <n v="60"/>
    <n v="5"/>
    <n v="40"/>
    <n v="21"/>
    <n v="60"/>
  </r>
  <r>
    <x v="72"/>
    <x v="1"/>
    <x v="1"/>
    <x v="2"/>
    <x v="3"/>
    <s v="Química"/>
    <s v="NHT4040-15"/>
    <x v="431"/>
    <x v="170"/>
    <x v="1"/>
    <n v="48"/>
    <n v="4"/>
    <n v="40"/>
    <n v="21"/>
    <n v="48"/>
  </r>
  <r>
    <x v="72"/>
    <x v="1"/>
    <x v="1"/>
    <x v="2"/>
    <x v="3"/>
    <s v="Química"/>
    <s v="NHT4040-15"/>
    <x v="432"/>
    <x v="170"/>
    <x v="1"/>
    <n v="48"/>
    <n v="4"/>
    <n v="40"/>
    <n v="26"/>
    <n v="48"/>
  </r>
  <r>
    <x v="73"/>
    <x v="1"/>
    <x v="0"/>
    <x v="2"/>
    <x v="2"/>
    <s v="BI"/>
    <s v="BCJ0204-15"/>
    <x v="433"/>
    <x v="11"/>
    <x v="1"/>
    <n v="16"/>
    <n v="1.3333333333333333"/>
    <n v="40"/>
    <n v="30"/>
    <n v="60"/>
  </r>
  <r>
    <x v="73"/>
    <x v="1"/>
    <x v="0"/>
    <x v="2"/>
    <x v="2"/>
    <s v="BI"/>
    <s v="BCJ0204-15"/>
    <x v="434"/>
    <x v="11"/>
    <x v="1"/>
    <n v="16"/>
    <n v="1.3333333333333333"/>
    <n v="40"/>
    <n v="30"/>
    <n v="60"/>
  </r>
  <r>
    <x v="73"/>
    <x v="1"/>
    <x v="0"/>
    <x v="2"/>
    <x v="2"/>
    <s v="BI"/>
    <s v="BCJ0204-15"/>
    <x v="435"/>
    <x v="11"/>
    <x v="1"/>
    <n v="16"/>
    <n v="1.3333333333333333"/>
    <n v="40"/>
    <n v="30"/>
    <n v="60"/>
  </r>
  <r>
    <x v="73"/>
    <x v="1"/>
    <x v="0"/>
    <x v="2"/>
    <x v="2"/>
    <s v="BI"/>
    <s v="BCJ0204-15"/>
    <x v="436"/>
    <x v="11"/>
    <x v="1"/>
    <n v="16"/>
    <n v="1.3333333333333333"/>
    <n v="41"/>
    <n v="31"/>
    <n v="60"/>
  </r>
  <r>
    <x v="73"/>
    <x v="1"/>
    <x v="0"/>
    <x v="2"/>
    <x v="2"/>
    <s v="BI"/>
    <s v="BCJ0204-15"/>
    <x v="437"/>
    <x v="11"/>
    <x v="1"/>
    <n v="16"/>
    <n v="1.3333333333333333"/>
    <n v="44"/>
    <n v="33"/>
    <n v="60"/>
  </r>
  <r>
    <x v="73"/>
    <x v="1"/>
    <x v="0"/>
    <x v="2"/>
    <x v="2"/>
    <s v="BI"/>
    <s v="BCJ0204-15"/>
    <x v="438"/>
    <x v="11"/>
    <x v="1"/>
    <n v="16"/>
    <n v="1.3333333333333333"/>
    <n v="43"/>
    <n v="32"/>
    <n v="60"/>
  </r>
  <r>
    <x v="73"/>
    <x v="1"/>
    <x v="0"/>
    <x v="2"/>
    <x v="3"/>
    <s v="Física"/>
    <s v="NHT3069-15"/>
    <x v="439"/>
    <x v="171"/>
    <x v="0"/>
    <n v="48"/>
    <n v="4"/>
    <n v="40"/>
    <n v="16"/>
    <n v="48"/>
  </r>
  <r>
    <x v="74"/>
    <x v="1"/>
    <x v="6"/>
    <x v="2"/>
    <x v="2"/>
    <s v="BI"/>
    <s v="BIK0102-15"/>
    <x v="440"/>
    <x v="71"/>
    <x v="0"/>
    <n v="36"/>
    <n v="3"/>
    <n v="103"/>
    <n v="93"/>
    <n v="36"/>
  </r>
  <r>
    <x v="74"/>
    <x v="1"/>
    <x v="6"/>
    <x v="2"/>
    <x v="2"/>
    <s v="BI"/>
    <s v="BIK0102-15"/>
    <x v="441"/>
    <x v="71"/>
    <x v="0"/>
    <n v="36"/>
    <n v="3"/>
    <n v="96"/>
    <n v="79"/>
    <n v="36"/>
  </r>
  <r>
    <x v="74"/>
    <x v="1"/>
    <x v="6"/>
    <x v="2"/>
    <x v="3"/>
    <s v="Química"/>
    <s v="NHT4032-13"/>
    <x v="442"/>
    <x v="172"/>
    <x v="3"/>
    <n v="36"/>
    <n v="3"/>
    <n v="30"/>
    <n v="13"/>
    <n v="36"/>
  </r>
  <r>
    <x v="74"/>
    <x v="1"/>
    <x v="6"/>
    <x v="2"/>
    <x v="3"/>
    <s v="Química"/>
    <s v="NHT4009-13"/>
    <x v="443"/>
    <x v="173"/>
    <x v="3"/>
    <n v="24"/>
    <n v="2"/>
    <n v="15"/>
    <n v="8"/>
    <n v="80"/>
  </r>
  <r>
    <x v="74"/>
    <x v="1"/>
    <x v="6"/>
    <x v="2"/>
    <x v="3"/>
    <s v="Química"/>
    <s v="NHT4009-13"/>
    <x v="412"/>
    <x v="173"/>
    <x v="3"/>
    <n v="24"/>
    <n v="2"/>
    <n v="15"/>
    <n v="4"/>
    <n v="80"/>
  </r>
  <r>
    <x v="74"/>
    <x v="1"/>
    <x v="6"/>
    <x v="2"/>
    <x v="3"/>
    <s v="Química"/>
    <s v="NHT4010-13"/>
    <x v="444"/>
    <x v="174"/>
    <x v="3"/>
    <n v="0"/>
    <n v="0"/>
    <n v="15"/>
    <n v="4"/>
    <n v="80"/>
  </r>
  <r>
    <x v="74"/>
    <x v="1"/>
    <x v="6"/>
    <x v="2"/>
    <x v="3"/>
    <s v="Química"/>
    <s v="NHT4010-13"/>
    <x v="445"/>
    <x v="174"/>
    <x v="3"/>
    <n v="0"/>
    <n v="0"/>
    <n v="15"/>
    <n v="2"/>
    <n v="80"/>
  </r>
  <r>
    <x v="74"/>
    <x v="1"/>
    <x v="6"/>
    <x v="1"/>
    <x v="1"/>
    <m/>
    <m/>
    <x v="5"/>
    <x v="175"/>
    <x v="2"/>
    <n v="64.8"/>
    <n v="5.3999999999999995"/>
    <m/>
    <m/>
    <m/>
  </r>
  <r>
    <x v="75"/>
    <x v="1"/>
    <x v="3"/>
    <x v="2"/>
    <x v="2"/>
    <s v="BI"/>
    <s v="BCL0306-15"/>
    <x v="275"/>
    <x v="86"/>
    <x v="1"/>
    <n v="36"/>
    <n v="3"/>
    <n v="100"/>
    <n v="90"/>
    <n v="36"/>
  </r>
  <r>
    <x v="75"/>
    <x v="1"/>
    <x v="3"/>
    <x v="2"/>
    <x v="2"/>
    <s v="BI"/>
    <s v="BIL0304-15"/>
    <x v="446"/>
    <x v="4"/>
    <x v="0"/>
    <n v="36"/>
    <n v="3"/>
    <n v="100"/>
    <n v="80"/>
    <n v="36"/>
  </r>
  <r>
    <x v="75"/>
    <x v="1"/>
    <x v="3"/>
    <x v="2"/>
    <x v="2"/>
    <s v="BI"/>
    <s v="BIL0304-15"/>
    <x v="447"/>
    <x v="4"/>
    <x v="0"/>
    <n v="36"/>
    <n v="3"/>
    <n v="100"/>
    <n v="88"/>
    <n v="36"/>
  </r>
  <r>
    <x v="75"/>
    <x v="1"/>
    <x v="3"/>
    <x v="0"/>
    <x v="0"/>
    <s v="-"/>
    <s v="EVD-101"/>
    <x v="448"/>
    <x v="176"/>
    <x v="1"/>
    <n v="48"/>
    <n v="4"/>
    <n v="100"/>
    <n v="4"/>
    <n v="288"/>
  </r>
  <r>
    <x v="75"/>
    <x v="1"/>
    <x v="3"/>
    <x v="0"/>
    <x v="0"/>
    <s v="-"/>
    <s v="EVD-101"/>
    <x v="449"/>
    <x v="176"/>
    <x v="1"/>
    <n v="0"/>
    <n v="0"/>
    <n v="30"/>
    <n v="9"/>
    <n v="288"/>
  </r>
  <r>
    <x v="75"/>
    <x v="1"/>
    <x v="3"/>
    <x v="2"/>
    <x v="3"/>
    <s v="Biologia"/>
    <s v="NHT1006-13"/>
    <x v="450"/>
    <x v="177"/>
    <x v="3"/>
    <n v="30"/>
    <n v="2.5"/>
    <n v="40"/>
    <n v="9"/>
    <n v="60"/>
  </r>
  <r>
    <x v="75"/>
    <x v="1"/>
    <x v="3"/>
    <x v="2"/>
    <x v="3"/>
    <s v="Biologia"/>
    <s v="NHT1006-13"/>
    <x v="451"/>
    <x v="177"/>
    <x v="3"/>
    <n v="30"/>
    <n v="2.5"/>
    <n v="40"/>
    <n v="14"/>
    <n v="60"/>
  </r>
  <r>
    <x v="76"/>
    <x v="1"/>
    <x v="5"/>
    <x v="2"/>
    <x v="2"/>
    <s v="BI"/>
    <s v="BHP0001-15"/>
    <x v="452"/>
    <x v="33"/>
    <x v="3"/>
    <n v="48"/>
    <n v="4"/>
    <n v="132"/>
    <n v="110"/>
    <n v="48"/>
  </r>
  <r>
    <x v="76"/>
    <x v="1"/>
    <x v="5"/>
    <x v="2"/>
    <x v="2"/>
    <s v="BI"/>
    <s v="BHP0001-15"/>
    <x v="453"/>
    <x v="33"/>
    <x v="3"/>
    <n v="48"/>
    <n v="4"/>
    <n v="104"/>
    <n v="74"/>
    <n v="48"/>
  </r>
  <r>
    <x v="76"/>
    <x v="1"/>
    <x v="5"/>
    <x v="0"/>
    <x v="0"/>
    <s v="-"/>
    <s v="FIL-002"/>
    <x v="454"/>
    <x v="178"/>
    <x v="0"/>
    <n v="24"/>
    <n v="2"/>
    <n v="40"/>
    <n v="16"/>
    <n v="144"/>
  </r>
  <r>
    <x v="76"/>
    <x v="1"/>
    <x v="5"/>
    <x v="2"/>
    <x v="3"/>
    <s v="Filosofia"/>
    <s v="NHH2010-13"/>
    <x v="455"/>
    <x v="179"/>
    <x v="0"/>
    <n v="48"/>
    <n v="4"/>
    <n v="50"/>
    <n v="33"/>
    <n v="48"/>
  </r>
  <r>
    <x v="76"/>
    <x v="1"/>
    <x v="5"/>
    <x v="2"/>
    <x v="5"/>
    <s v="Filosofia"/>
    <s v="NHZ2039-11"/>
    <x v="456"/>
    <x v="180"/>
    <x v="1"/>
    <n v="48"/>
    <n v="4"/>
    <n v="50"/>
    <n v="15"/>
    <n v="48"/>
  </r>
  <r>
    <x v="77"/>
    <x v="2"/>
    <x v="0"/>
    <x v="2"/>
    <x v="2"/>
    <s v="BI"/>
    <s v="BCJ0203-15"/>
    <x v="341"/>
    <x v="65"/>
    <x v="0"/>
    <n v="24"/>
    <n v="2"/>
    <n v="40"/>
    <n v="25"/>
    <n v="66"/>
  </r>
  <r>
    <x v="77"/>
    <x v="2"/>
    <x v="0"/>
    <x v="2"/>
    <x v="2"/>
    <s v="BI"/>
    <s v="BCJ0203-15"/>
    <x v="342"/>
    <x v="65"/>
    <x v="0"/>
    <n v="24"/>
    <n v="2"/>
    <n v="40"/>
    <n v="26"/>
    <n v="66"/>
  </r>
  <r>
    <x v="77"/>
    <x v="2"/>
    <x v="0"/>
    <x v="2"/>
    <x v="2"/>
    <s v="BI"/>
    <s v="BCJ0203-15"/>
    <x v="457"/>
    <x v="65"/>
    <x v="0"/>
    <n v="24"/>
    <n v="2"/>
    <n v="40"/>
    <n v="25"/>
    <n v="66"/>
  </r>
  <r>
    <x v="77"/>
    <x v="2"/>
    <x v="0"/>
    <x v="2"/>
    <x v="2"/>
    <s v="BI"/>
    <s v="BCJ0203-15"/>
    <x v="458"/>
    <x v="65"/>
    <x v="0"/>
    <n v="24"/>
    <n v="2"/>
    <n v="40"/>
    <n v="29"/>
    <n v="66"/>
  </r>
  <r>
    <x v="77"/>
    <x v="2"/>
    <x v="0"/>
    <x v="2"/>
    <x v="2"/>
    <s v="BI"/>
    <s v="BCJ0205-15"/>
    <x v="459"/>
    <x v="12"/>
    <x v="1"/>
    <n v="24"/>
    <n v="2"/>
    <n v="40"/>
    <n v="30"/>
    <n v="48"/>
  </r>
  <r>
    <x v="77"/>
    <x v="2"/>
    <x v="0"/>
    <x v="2"/>
    <x v="2"/>
    <s v="BI"/>
    <s v="BCJ0205-15"/>
    <x v="460"/>
    <x v="12"/>
    <x v="1"/>
    <n v="24"/>
    <n v="2"/>
    <n v="40"/>
    <n v="30"/>
    <n v="48"/>
  </r>
  <r>
    <x v="77"/>
    <x v="2"/>
    <x v="0"/>
    <x v="2"/>
    <x v="2"/>
    <s v="BI"/>
    <s v="BCJ0205-15"/>
    <x v="390"/>
    <x v="12"/>
    <x v="1"/>
    <n v="12"/>
    <n v="1"/>
    <n v="40"/>
    <n v="30"/>
    <n v="48"/>
  </r>
  <r>
    <x v="78"/>
    <x v="1"/>
    <x v="0"/>
    <x v="2"/>
    <x v="4"/>
    <s v="BI"/>
    <s v="-"/>
    <x v="23"/>
    <x v="89"/>
    <x v="4"/>
    <n v="18"/>
    <n v="1.5"/>
    <m/>
    <m/>
    <m/>
  </r>
  <r>
    <x v="78"/>
    <x v="1"/>
    <x v="0"/>
    <x v="2"/>
    <x v="2"/>
    <s v="BI"/>
    <s v="BCJ0205-15"/>
    <x v="18"/>
    <x v="12"/>
    <x v="3"/>
    <n v="12"/>
    <n v="1"/>
    <n v="45"/>
    <n v="29"/>
    <n v="48"/>
  </r>
  <r>
    <x v="78"/>
    <x v="1"/>
    <x v="0"/>
    <x v="2"/>
    <x v="2"/>
    <s v="BI"/>
    <s v="BCJ0205-15"/>
    <x v="461"/>
    <x v="12"/>
    <x v="3"/>
    <n v="12"/>
    <n v="1"/>
    <n v="40"/>
    <n v="27"/>
    <n v="48"/>
  </r>
  <r>
    <x v="78"/>
    <x v="1"/>
    <x v="0"/>
    <x v="2"/>
    <x v="2"/>
    <s v="BI"/>
    <s v="BCJ0205-15"/>
    <x v="462"/>
    <x v="12"/>
    <x v="3"/>
    <n v="12"/>
    <n v="1"/>
    <n v="40"/>
    <n v="24"/>
    <n v="48"/>
  </r>
  <r>
    <x v="78"/>
    <x v="1"/>
    <x v="0"/>
    <x v="2"/>
    <x v="2"/>
    <s v="BI"/>
    <s v="BCJ0205-15"/>
    <x v="463"/>
    <x v="12"/>
    <x v="3"/>
    <n v="12"/>
    <n v="1"/>
    <n v="45"/>
    <n v="32"/>
    <n v="48"/>
  </r>
  <r>
    <x v="78"/>
    <x v="1"/>
    <x v="0"/>
    <x v="2"/>
    <x v="3"/>
    <s v="Física"/>
    <s v="NHT3030-13"/>
    <x v="464"/>
    <x v="87"/>
    <x v="3"/>
    <n v="36"/>
    <n v="3"/>
    <n v="40"/>
    <n v="3"/>
    <n v="36"/>
  </r>
  <r>
    <x v="78"/>
    <x v="1"/>
    <x v="0"/>
    <x v="0"/>
    <x v="0"/>
    <s v="-"/>
    <s v="NMA-101"/>
    <x v="465"/>
    <x v="181"/>
    <x v="3"/>
    <n v="36"/>
    <n v="3"/>
    <n v="100"/>
    <n v="4"/>
    <n v="216"/>
  </r>
  <r>
    <x v="78"/>
    <x v="1"/>
    <x v="0"/>
    <x v="0"/>
    <x v="0"/>
    <s v="-"/>
    <s v="NMA-101"/>
    <x v="466"/>
    <x v="181"/>
    <x v="3"/>
    <n v="0"/>
    <n v="0"/>
    <n v="40"/>
    <n v="23"/>
    <n v="216"/>
  </r>
  <r>
    <x v="79"/>
    <x v="1"/>
    <x v="0"/>
    <x v="2"/>
    <x v="2"/>
    <s v="BI"/>
    <s v="BCJ0204-15"/>
    <x v="467"/>
    <x v="11"/>
    <x v="3"/>
    <n v="24"/>
    <n v="2"/>
    <n v="45"/>
    <n v="34"/>
    <n v="60"/>
  </r>
  <r>
    <x v="79"/>
    <x v="1"/>
    <x v="0"/>
    <x v="2"/>
    <x v="2"/>
    <s v="BI"/>
    <s v="BCJ0204-15"/>
    <x v="468"/>
    <x v="11"/>
    <x v="3"/>
    <n v="24"/>
    <n v="2"/>
    <n v="45"/>
    <n v="31"/>
    <n v="60"/>
  </r>
  <r>
    <x v="79"/>
    <x v="1"/>
    <x v="0"/>
    <x v="2"/>
    <x v="2"/>
    <s v="BI"/>
    <s v="BCJ0204-15"/>
    <x v="100"/>
    <x v="11"/>
    <x v="3"/>
    <n v="48"/>
    <n v="4"/>
    <n v="45"/>
    <n v="30"/>
    <n v="60"/>
  </r>
  <r>
    <x v="79"/>
    <x v="1"/>
    <x v="0"/>
    <x v="2"/>
    <x v="2"/>
    <s v="BI"/>
    <s v="BCJ0204-15"/>
    <x v="102"/>
    <x v="11"/>
    <x v="3"/>
    <n v="12"/>
    <n v="1"/>
    <n v="40"/>
    <n v="27"/>
    <n v="60"/>
  </r>
  <r>
    <x v="79"/>
    <x v="1"/>
    <x v="0"/>
    <x v="2"/>
    <x v="2"/>
    <s v="BI"/>
    <s v="BCJ0204-15"/>
    <x v="103"/>
    <x v="11"/>
    <x v="3"/>
    <n v="24"/>
    <n v="2"/>
    <n v="40"/>
    <n v="24"/>
    <n v="60"/>
  </r>
  <r>
    <x v="79"/>
    <x v="1"/>
    <x v="0"/>
    <x v="2"/>
    <x v="2"/>
    <s v="BI"/>
    <s v="BCJ0204-15"/>
    <x v="253"/>
    <x v="11"/>
    <x v="3"/>
    <n v="12"/>
    <n v="1"/>
    <n v="40"/>
    <n v="26"/>
    <n v="60"/>
  </r>
  <r>
    <x v="79"/>
    <x v="1"/>
    <x v="0"/>
    <x v="0"/>
    <x v="0"/>
    <s v="-"/>
    <s v="FIS-110"/>
    <x v="469"/>
    <x v="182"/>
    <x v="0"/>
    <n v="48"/>
    <n v="4"/>
    <n v="100"/>
    <n v="4"/>
    <n v="144"/>
  </r>
  <r>
    <x v="79"/>
    <x v="1"/>
    <x v="0"/>
    <x v="0"/>
    <x v="0"/>
    <s v="-"/>
    <s v="FIS-110"/>
    <x v="470"/>
    <x v="182"/>
    <x v="0"/>
    <n v="0"/>
    <n v="0"/>
    <n v="50"/>
    <n v="2"/>
    <n v="144"/>
  </r>
  <r>
    <x v="79"/>
    <x v="1"/>
    <x v="0"/>
    <x v="2"/>
    <x v="3"/>
    <s v="Física"/>
    <s v="NHT3071-15"/>
    <x v="471"/>
    <x v="183"/>
    <x v="1"/>
    <n v="48"/>
    <n v="4"/>
    <n v="40"/>
    <n v="15"/>
    <n v="48"/>
  </r>
  <r>
    <x v="79"/>
    <x v="1"/>
    <x v="0"/>
    <x v="2"/>
    <x v="3"/>
    <s v="Física"/>
    <s v="NHT3071-15"/>
    <x v="472"/>
    <x v="183"/>
    <x v="1"/>
    <n v="48"/>
    <n v="4"/>
    <n v="40"/>
    <n v="8"/>
    <n v="48"/>
  </r>
  <r>
    <x v="80"/>
    <x v="1"/>
    <x v="3"/>
    <x v="2"/>
    <x v="2"/>
    <s v="BI"/>
    <s v="BCL0308-15"/>
    <x v="358"/>
    <x v="30"/>
    <x v="1"/>
    <n v="24"/>
    <n v="2"/>
    <n v="43"/>
    <n v="33"/>
    <n v="60"/>
  </r>
  <r>
    <x v="80"/>
    <x v="1"/>
    <x v="3"/>
    <x v="2"/>
    <x v="2"/>
    <s v="BI"/>
    <s v="BCL0308-15"/>
    <x v="359"/>
    <x v="30"/>
    <x v="1"/>
    <n v="24"/>
    <n v="2"/>
    <n v="40"/>
    <n v="30"/>
    <n v="60"/>
  </r>
  <r>
    <x v="80"/>
    <x v="1"/>
    <x v="3"/>
    <x v="2"/>
    <x v="2"/>
    <s v="BI"/>
    <s v="BCS0001-15"/>
    <x v="473"/>
    <x v="48"/>
    <x v="0"/>
    <n v="36"/>
    <n v="3"/>
    <n v="40"/>
    <n v="28"/>
    <n v="38"/>
  </r>
  <r>
    <x v="80"/>
    <x v="1"/>
    <x v="3"/>
    <x v="2"/>
    <x v="2"/>
    <s v="BI"/>
    <s v="BCS0001-15"/>
    <x v="474"/>
    <x v="48"/>
    <x v="0"/>
    <n v="36"/>
    <n v="3"/>
    <n v="40"/>
    <n v="29"/>
    <n v="38"/>
  </r>
  <r>
    <x v="80"/>
    <x v="1"/>
    <x v="3"/>
    <x v="2"/>
    <x v="2"/>
    <s v="BI"/>
    <s v="BCS0002-15"/>
    <x v="475"/>
    <x v="104"/>
    <x v="0"/>
    <n v="24"/>
    <n v="2"/>
    <n v="55"/>
    <n v="32"/>
    <n v="24"/>
  </r>
  <r>
    <x v="80"/>
    <x v="1"/>
    <x v="3"/>
    <x v="2"/>
    <x v="5"/>
    <s v="Biologia"/>
    <s v="MCTC002-15"/>
    <x v="476"/>
    <x v="184"/>
    <x v="1"/>
    <n v="48"/>
    <n v="4"/>
    <n v="50"/>
    <n v="40"/>
    <n v="48"/>
  </r>
  <r>
    <x v="81"/>
    <x v="1"/>
    <x v="0"/>
    <x v="2"/>
    <x v="2"/>
    <s v="BI"/>
    <s v="BCJ0205-15"/>
    <x v="477"/>
    <x v="12"/>
    <x v="3"/>
    <n v="18"/>
    <n v="1.5"/>
    <n v="41"/>
    <n v="22"/>
    <n v="48"/>
  </r>
  <r>
    <x v="81"/>
    <x v="1"/>
    <x v="0"/>
    <x v="2"/>
    <x v="2"/>
    <s v="BI"/>
    <s v="BCJ0205-15"/>
    <x v="478"/>
    <x v="12"/>
    <x v="3"/>
    <n v="18"/>
    <n v="1.5"/>
    <n v="40"/>
    <n v="23"/>
    <n v="48"/>
  </r>
  <r>
    <x v="81"/>
    <x v="1"/>
    <x v="0"/>
    <x v="0"/>
    <x v="0"/>
    <s v="-"/>
    <s v="FIS-107"/>
    <x v="479"/>
    <x v="185"/>
    <x v="3"/>
    <n v="48"/>
    <n v="4"/>
    <n v="100"/>
    <n v="1"/>
    <n v="144"/>
  </r>
  <r>
    <x v="81"/>
    <x v="1"/>
    <x v="0"/>
    <x v="0"/>
    <x v="0"/>
    <s v="-"/>
    <s v="FIS-107"/>
    <x v="480"/>
    <x v="185"/>
    <x v="3"/>
    <n v="0"/>
    <n v="0"/>
    <n v="30"/>
    <n v="9"/>
    <n v="144"/>
  </r>
  <r>
    <x v="82"/>
    <x v="2"/>
    <x v="0"/>
    <x v="2"/>
    <x v="3"/>
    <s v="Física"/>
    <s v="NHT3064-15"/>
    <x v="481"/>
    <x v="186"/>
    <x v="1"/>
    <n v="48"/>
    <n v="4"/>
    <n v="43"/>
    <n v="27"/>
    <n v="48"/>
  </r>
  <r>
    <x v="83"/>
    <x v="1"/>
    <x v="0"/>
    <x v="2"/>
    <x v="2"/>
    <s v="BI"/>
    <s v="BCJ0203-15"/>
    <x v="151"/>
    <x v="65"/>
    <x v="0"/>
    <n v="12"/>
    <n v="1"/>
    <n v="40"/>
    <n v="29"/>
    <n v="66"/>
  </r>
  <r>
    <x v="83"/>
    <x v="1"/>
    <x v="0"/>
    <x v="2"/>
    <x v="2"/>
    <s v="BI"/>
    <s v="BCJ0203-15"/>
    <x v="152"/>
    <x v="65"/>
    <x v="0"/>
    <n v="12"/>
    <n v="1"/>
    <n v="40"/>
    <n v="29"/>
    <n v="66"/>
  </r>
  <r>
    <x v="83"/>
    <x v="1"/>
    <x v="0"/>
    <x v="2"/>
    <x v="2"/>
    <s v="BI"/>
    <s v="BCJ0205-15"/>
    <x v="109"/>
    <x v="12"/>
    <x v="1"/>
    <n v="12"/>
    <n v="1"/>
    <n v="43"/>
    <n v="33"/>
    <n v="48"/>
  </r>
  <r>
    <x v="83"/>
    <x v="1"/>
    <x v="0"/>
    <x v="2"/>
    <x v="2"/>
    <s v="BI"/>
    <s v="BCJ0205-15"/>
    <x v="110"/>
    <x v="12"/>
    <x v="1"/>
    <n v="12"/>
    <n v="1"/>
    <n v="43"/>
    <n v="32"/>
    <n v="48"/>
  </r>
  <r>
    <x v="83"/>
    <x v="1"/>
    <x v="0"/>
    <x v="2"/>
    <x v="2"/>
    <s v="BI"/>
    <s v="BCJ0205-15"/>
    <x v="106"/>
    <x v="12"/>
    <x v="1"/>
    <n v="24"/>
    <n v="2"/>
    <n v="43"/>
    <n v="32"/>
    <n v="48"/>
  </r>
  <r>
    <x v="83"/>
    <x v="1"/>
    <x v="0"/>
    <x v="0"/>
    <x v="0"/>
    <s v="-"/>
    <s v="FIS-107"/>
    <x v="482"/>
    <x v="185"/>
    <x v="1"/>
    <n v="48"/>
    <n v="4"/>
    <n v="100"/>
    <n v="1"/>
    <n v="144"/>
  </r>
  <r>
    <x v="83"/>
    <x v="1"/>
    <x v="0"/>
    <x v="0"/>
    <x v="0"/>
    <s v="-"/>
    <s v="FIS-107"/>
    <x v="483"/>
    <x v="185"/>
    <x v="1"/>
    <n v="0"/>
    <n v="0"/>
    <n v="30"/>
    <n v="4"/>
    <n v="144"/>
  </r>
  <r>
    <x v="83"/>
    <x v="1"/>
    <x v="0"/>
    <x v="2"/>
    <x v="3"/>
    <s v="Física"/>
    <s v="NHT3036-13"/>
    <x v="484"/>
    <x v="187"/>
    <x v="3"/>
    <n v="72"/>
    <n v="6"/>
    <n v="40"/>
    <n v="17"/>
    <n v="72"/>
  </r>
  <r>
    <x v="83"/>
    <x v="1"/>
    <x v="0"/>
    <x v="2"/>
    <x v="5"/>
    <s v="Física"/>
    <s v="NHZ3043-15"/>
    <x v="485"/>
    <x v="188"/>
    <x v="0"/>
    <n v="48"/>
    <n v="4"/>
    <n v="73"/>
    <n v="42"/>
    <n v="48"/>
  </r>
  <r>
    <x v="84"/>
    <x v="1"/>
    <x v="1"/>
    <x v="0"/>
    <x v="0"/>
    <s v="-"/>
    <s v="CT0003"/>
    <x v="60"/>
    <x v="41"/>
    <x v="0"/>
    <n v="8"/>
    <n v="0.66666666666666663"/>
    <n v="100"/>
    <n v="9"/>
    <n v="48"/>
  </r>
  <r>
    <x v="84"/>
    <x v="1"/>
    <x v="1"/>
    <x v="0"/>
    <x v="0"/>
    <s v="-"/>
    <s v="CT0003"/>
    <x v="61"/>
    <x v="41"/>
    <x v="0"/>
    <n v="8"/>
    <n v="0.66666666666666663"/>
    <n v="50"/>
    <n v="14"/>
    <n v="48"/>
  </r>
  <r>
    <x v="84"/>
    <x v="1"/>
    <x v="1"/>
    <x v="2"/>
    <x v="3"/>
    <s v="Química"/>
    <s v="NHT4002-13"/>
    <x v="486"/>
    <x v="189"/>
    <x v="1"/>
    <n v="24"/>
    <n v="2"/>
    <n v="40"/>
    <n v="24"/>
    <n v="72"/>
  </r>
  <r>
    <x v="84"/>
    <x v="1"/>
    <x v="1"/>
    <x v="2"/>
    <x v="3"/>
    <s v="Química"/>
    <s v="NHT4002-13"/>
    <x v="487"/>
    <x v="189"/>
    <x v="1"/>
    <n v="24"/>
    <n v="2"/>
    <n v="40"/>
    <n v="16"/>
    <n v="72"/>
  </r>
  <r>
    <x v="84"/>
    <x v="1"/>
    <x v="1"/>
    <x v="2"/>
    <x v="3"/>
    <s v="Química"/>
    <s v="NHT4048-13"/>
    <x v="488"/>
    <x v="190"/>
    <x v="3"/>
    <n v="24"/>
    <n v="2"/>
    <n v="40"/>
    <n v="7"/>
    <n v="72"/>
  </r>
  <r>
    <x v="84"/>
    <x v="1"/>
    <x v="1"/>
    <x v="2"/>
    <x v="3"/>
    <s v="Química"/>
    <s v="NHT4048-13"/>
    <x v="489"/>
    <x v="190"/>
    <x v="3"/>
    <n v="24"/>
    <n v="2"/>
    <n v="40"/>
    <n v="16"/>
    <n v="72"/>
  </r>
  <r>
    <x v="84"/>
    <x v="1"/>
    <x v="1"/>
    <x v="1"/>
    <x v="1"/>
    <m/>
    <m/>
    <x v="5"/>
    <x v="191"/>
    <x v="2"/>
    <n v="107.11232876712329"/>
    <n v="8.9260273972602739"/>
    <m/>
    <m/>
    <m/>
  </r>
  <r>
    <x v="85"/>
    <x v="1"/>
    <x v="7"/>
    <x v="2"/>
    <x v="4"/>
    <s v="Licenciaturas"/>
    <s v="-"/>
    <x v="23"/>
    <x v="192"/>
    <x v="6"/>
    <n v="12"/>
    <n v="1"/>
    <m/>
    <m/>
    <m/>
  </r>
  <r>
    <x v="85"/>
    <x v="1"/>
    <x v="7"/>
    <x v="0"/>
    <x v="0"/>
    <s v="-"/>
    <s v="ENS-185"/>
    <x v="410"/>
    <x v="158"/>
    <x v="0"/>
    <n v="24"/>
    <n v="2"/>
    <n v="50"/>
    <n v="22"/>
    <n v="144"/>
  </r>
  <r>
    <x v="85"/>
    <x v="1"/>
    <x v="7"/>
    <x v="2"/>
    <x v="3"/>
    <s v="Licenciaturas"/>
    <s v="NHI5001-13"/>
    <x v="490"/>
    <x v="70"/>
    <x v="3"/>
    <n v="48"/>
    <n v="4"/>
    <n v="40"/>
    <n v="25"/>
    <n v="48"/>
  </r>
  <r>
    <x v="85"/>
    <x v="1"/>
    <x v="7"/>
    <x v="2"/>
    <x v="3"/>
    <s v="Licenciaturas"/>
    <s v="NHI5002-15"/>
    <x v="491"/>
    <x v="24"/>
    <x v="0"/>
    <n v="48"/>
    <n v="4"/>
    <n v="50"/>
    <n v="33"/>
    <n v="48"/>
  </r>
  <r>
    <x v="85"/>
    <x v="1"/>
    <x v="7"/>
    <x v="2"/>
    <x v="3"/>
    <s v="Química"/>
    <s v="NHT5004-15"/>
    <x v="492"/>
    <x v="193"/>
    <x v="0"/>
    <n v="48"/>
    <n v="4"/>
    <n v="50"/>
    <n v="36"/>
    <n v="48"/>
  </r>
  <r>
    <x v="85"/>
    <x v="1"/>
    <x v="7"/>
    <x v="0"/>
    <x v="0"/>
    <s v="-"/>
    <s v="PEF-301"/>
    <x v="493"/>
    <x v="194"/>
    <x v="7"/>
    <n v="36"/>
    <n v="3"/>
    <n v="100"/>
    <n v="18"/>
    <n v="60"/>
  </r>
  <r>
    <x v="85"/>
    <x v="1"/>
    <x v="7"/>
    <x v="0"/>
    <x v="0"/>
    <s v="-"/>
    <s v="PEF-301"/>
    <x v="493"/>
    <x v="194"/>
    <x v="3"/>
    <n v="15"/>
    <n v="1.25"/>
    <n v="30"/>
    <n v="0"/>
    <n v="60"/>
  </r>
  <r>
    <x v="85"/>
    <x v="1"/>
    <x v="7"/>
    <x v="2"/>
    <x v="3"/>
    <s v="Física"/>
    <s v="NHT3004-13"/>
    <x v="494"/>
    <x v="195"/>
    <x v="3"/>
    <n v="24"/>
    <n v="2"/>
    <n v="15"/>
    <n v="0"/>
    <n v="80"/>
  </r>
  <r>
    <x v="85"/>
    <x v="1"/>
    <x v="7"/>
    <x v="2"/>
    <x v="3"/>
    <s v="Física"/>
    <s v="NHT3004-13"/>
    <x v="495"/>
    <x v="195"/>
    <x v="3"/>
    <n v="24"/>
    <n v="2"/>
    <n v="15"/>
    <n v="4"/>
    <n v="80"/>
  </r>
  <r>
    <x v="85"/>
    <x v="1"/>
    <x v="7"/>
    <x v="2"/>
    <x v="3"/>
    <s v="Física"/>
    <s v="NHT3005-13"/>
    <x v="496"/>
    <x v="196"/>
    <x v="3"/>
    <n v="0"/>
    <n v="0"/>
    <n v="15"/>
    <n v="5"/>
    <n v="80"/>
  </r>
  <r>
    <x v="85"/>
    <x v="1"/>
    <x v="7"/>
    <x v="2"/>
    <x v="3"/>
    <s v="Física"/>
    <s v="NHT3005-13"/>
    <x v="497"/>
    <x v="196"/>
    <x v="3"/>
    <n v="0"/>
    <n v="0"/>
    <n v="15"/>
    <n v="2"/>
    <n v="80"/>
  </r>
  <r>
    <x v="85"/>
    <x v="1"/>
    <x v="7"/>
    <x v="2"/>
    <x v="3"/>
    <s v="Física"/>
    <s v="NHT3006-13"/>
    <x v="498"/>
    <x v="197"/>
    <x v="3"/>
    <n v="0"/>
    <n v="0"/>
    <n v="15"/>
    <n v="3"/>
    <n v="80"/>
  </r>
  <r>
    <x v="85"/>
    <x v="1"/>
    <x v="7"/>
    <x v="2"/>
    <x v="3"/>
    <s v="Física"/>
    <s v="NHT3006-13"/>
    <x v="499"/>
    <x v="197"/>
    <x v="3"/>
    <n v="0"/>
    <n v="0"/>
    <n v="15"/>
    <n v="4"/>
    <n v="80"/>
  </r>
  <r>
    <x v="86"/>
    <x v="1"/>
    <x v="4"/>
    <x v="2"/>
    <x v="2"/>
    <s v="BI"/>
    <s v="BIR0004-15"/>
    <x v="500"/>
    <x v="35"/>
    <x v="3"/>
    <n v="36"/>
    <n v="3"/>
    <n v="103"/>
    <n v="69"/>
    <n v="36"/>
  </r>
  <r>
    <x v="86"/>
    <x v="1"/>
    <x v="4"/>
    <x v="2"/>
    <x v="2"/>
    <s v="BI"/>
    <s v="BIR0004-15"/>
    <x v="501"/>
    <x v="35"/>
    <x v="1"/>
    <n v="36"/>
    <n v="3"/>
    <n v="122"/>
    <n v="37"/>
    <n v="36"/>
  </r>
  <r>
    <x v="86"/>
    <x v="1"/>
    <x v="4"/>
    <x v="2"/>
    <x v="2"/>
    <s v="BI"/>
    <s v="BIR0004-15"/>
    <x v="502"/>
    <x v="35"/>
    <x v="1"/>
    <n v="36"/>
    <n v="3"/>
    <n v="102"/>
    <n v="46"/>
    <n v="36"/>
  </r>
  <r>
    <x v="86"/>
    <x v="1"/>
    <x v="4"/>
    <x v="0"/>
    <x v="0"/>
    <s v="-"/>
    <s v="ENS-106"/>
    <x v="503"/>
    <x v="198"/>
    <x v="3"/>
    <n v="48"/>
    <n v="4"/>
    <n v="40"/>
    <n v="7"/>
    <n v="144"/>
  </r>
  <r>
    <x v="86"/>
    <x v="1"/>
    <x v="4"/>
    <x v="2"/>
    <x v="5"/>
    <s v="Filosofia"/>
    <s v="NHZ2044-11"/>
    <x v="504"/>
    <x v="199"/>
    <x v="0"/>
    <n v="48"/>
    <n v="4"/>
    <n v="50"/>
    <n v="6"/>
    <n v="48"/>
  </r>
  <r>
    <x v="87"/>
    <x v="1"/>
    <x v="3"/>
    <x v="2"/>
    <x v="2"/>
    <s v="BI"/>
    <s v="BIL0304-15"/>
    <x v="505"/>
    <x v="4"/>
    <x v="3"/>
    <n v="36"/>
    <n v="3"/>
    <n v="96"/>
    <n v="27"/>
    <n v="36"/>
  </r>
  <r>
    <x v="87"/>
    <x v="1"/>
    <x v="3"/>
    <x v="2"/>
    <x v="2"/>
    <s v="BI"/>
    <s v="BIL0304-15"/>
    <x v="506"/>
    <x v="4"/>
    <x v="0"/>
    <n v="36"/>
    <n v="3"/>
    <n v="119"/>
    <n v="108"/>
    <n v="36"/>
  </r>
  <r>
    <x v="87"/>
    <x v="1"/>
    <x v="3"/>
    <x v="2"/>
    <x v="2"/>
    <s v="BI"/>
    <s v="BIL0304-15"/>
    <x v="507"/>
    <x v="4"/>
    <x v="0"/>
    <n v="36"/>
    <n v="3"/>
    <n v="96"/>
    <n v="77"/>
    <n v="36"/>
  </r>
  <r>
    <x v="87"/>
    <x v="1"/>
    <x v="3"/>
    <x v="0"/>
    <x v="0"/>
    <s v="-"/>
    <s v="EVD-003"/>
    <x v="508"/>
    <x v="200"/>
    <x v="0"/>
    <n v="72"/>
    <n v="6"/>
    <n v="100"/>
    <n v="2"/>
    <n v="216"/>
  </r>
  <r>
    <x v="87"/>
    <x v="1"/>
    <x v="3"/>
    <x v="0"/>
    <x v="0"/>
    <s v="-"/>
    <s v="EVD-003"/>
    <x v="509"/>
    <x v="200"/>
    <x v="0"/>
    <n v="0"/>
    <n v="0"/>
    <n v="50"/>
    <n v="7"/>
    <n v="216"/>
  </r>
  <r>
    <x v="87"/>
    <x v="1"/>
    <x v="3"/>
    <x v="2"/>
    <x v="3"/>
    <s v="Biologia"/>
    <s v="NHT1030-15"/>
    <x v="510"/>
    <x v="201"/>
    <x v="1"/>
    <n v="48"/>
    <n v="4"/>
    <n v="40"/>
    <n v="30"/>
    <n v="48"/>
  </r>
  <r>
    <x v="87"/>
    <x v="1"/>
    <x v="3"/>
    <x v="2"/>
    <x v="3"/>
    <s v="Biologia"/>
    <s v="NHT1030-15"/>
    <x v="511"/>
    <x v="201"/>
    <x v="1"/>
    <n v="48"/>
    <n v="4"/>
    <n v="40"/>
    <n v="29"/>
    <n v="48"/>
  </r>
  <r>
    <x v="88"/>
    <x v="1"/>
    <x v="0"/>
    <x v="2"/>
    <x v="2"/>
    <s v="BI"/>
    <s v="BCJ0203-15"/>
    <x v="153"/>
    <x v="65"/>
    <x v="0"/>
    <n v="12"/>
    <n v="1"/>
    <n v="40"/>
    <n v="28"/>
    <n v="66"/>
  </r>
  <r>
    <x v="88"/>
    <x v="1"/>
    <x v="0"/>
    <x v="2"/>
    <x v="2"/>
    <s v="BI"/>
    <s v="BCJ0203-15"/>
    <x v="399"/>
    <x v="65"/>
    <x v="0"/>
    <n v="12"/>
    <n v="1"/>
    <n v="40"/>
    <n v="27"/>
    <n v="66"/>
  </r>
  <r>
    <x v="88"/>
    <x v="1"/>
    <x v="0"/>
    <x v="2"/>
    <x v="3"/>
    <s v="Física"/>
    <s v="NHT3072-15"/>
    <x v="512"/>
    <x v="152"/>
    <x v="1"/>
    <n v="72"/>
    <n v="6"/>
    <n v="40"/>
    <n v="7"/>
    <n v="72"/>
  </r>
  <r>
    <x v="88"/>
    <x v="1"/>
    <x v="0"/>
    <x v="2"/>
    <x v="5"/>
    <s v="Física"/>
    <s v="NHZ3051-09"/>
    <x v="513"/>
    <x v="202"/>
    <x v="3"/>
    <n v="48"/>
    <n v="4"/>
    <n v="40"/>
    <n v="5"/>
    <n v="48"/>
  </r>
  <r>
    <x v="88"/>
    <x v="1"/>
    <x v="0"/>
    <x v="2"/>
    <x v="5"/>
    <s v="Física"/>
    <s v="NHZ3051-09"/>
    <x v="514"/>
    <x v="202"/>
    <x v="3"/>
    <n v="48"/>
    <n v="4"/>
    <n v="40"/>
    <n v="1"/>
    <n v="48"/>
  </r>
  <r>
    <x v="89"/>
    <x v="1"/>
    <x v="1"/>
    <x v="2"/>
    <x v="2"/>
    <s v="BI"/>
    <s v="BIK0102-15"/>
    <x v="515"/>
    <x v="71"/>
    <x v="0"/>
    <n v="36"/>
    <n v="3"/>
    <n v="137"/>
    <n v="110"/>
    <n v="36"/>
  </r>
  <r>
    <x v="89"/>
    <x v="1"/>
    <x v="1"/>
    <x v="2"/>
    <x v="2"/>
    <s v="BI"/>
    <s v="BIK0102-15"/>
    <x v="516"/>
    <x v="71"/>
    <x v="0"/>
    <n v="36"/>
    <n v="3"/>
    <n v="121"/>
    <n v="105"/>
    <n v="36"/>
  </r>
  <r>
    <x v="89"/>
    <x v="1"/>
    <x v="1"/>
    <x v="2"/>
    <x v="3"/>
    <s v="Física"/>
    <s v="NHT3072-15"/>
    <x v="517"/>
    <x v="152"/>
    <x v="1"/>
    <n v="72"/>
    <n v="6"/>
    <n v="40"/>
    <n v="12"/>
    <n v="72"/>
  </r>
  <r>
    <x v="90"/>
    <x v="1"/>
    <x v="3"/>
    <x v="2"/>
    <x v="2"/>
    <s v="BI"/>
    <s v="BCL0306-15"/>
    <x v="518"/>
    <x v="86"/>
    <x v="1"/>
    <n v="36"/>
    <n v="3"/>
    <n v="99"/>
    <n v="88"/>
    <n v="36"/>
  </r>
  <r>
    <x v="90"/>
    <x v="1"/>
    <x v="3"/>
    <x v="2"/>
    <x v="2"/>
    <s v="BI"/>
    <s v="BCL0306-15"/>
    <x v="519"/>
    <x v="86"/>
    <x v="1"/>
    <n v="36"/>
    <n v="3"/>
    <n v="109"/>
    <n v="96"/>
    <n v="36"/>
  </r>
  <r>
    <x v="90"/>
    <x v="1"/>
    <x v="3"/>
    <x v="0"/>
    <x v="0"/>
    <s v="-"/>
    <s v="EVD-002"/>
    <x v="279"/>
    <x v="123"/>
    <x v="1"/>
    <n v="36"/>
    <n v="3"/>
    <n v="100"/>
    <n v="4"/>
    <n v="216"/>
  </r>
  <r>
    <x v="90"/>
    <x v="1"/>
    <x v="3"/>
    <x v="0"/>
    <x v="0"/>
    <s v="-"/>
    <s v="EVD-002"/>
    <x v="280"/>
    <x v="123"/>
    <x v="1"/>
    <n v="0"/>
    <n v="0"/>
    <n v="30"/>
    <n v="8"/>
    <n v="216"/>
  </r>
  <r>
    <x v="90"/>
    <x v="1"/>
    <x v="3"/>
    <x v="0"/>
    <x v="0"/>
    <s v="-"/>
    <s v="EVD-102"/>
    <x v="520"/>
    <x v="203"/>
    <x v="0"/>
    <n v="48"/>
    <n v="4"/>
    <n v="100"/>
    <n v="7"/>
    <n v="144"/>
  </r>
  <r>
    <x v="90"/>
    <x v="1"/>
    <x v="3"/>
    <x v="0"/>
    <x v="0"/>
    <s v="-"/>
    <s v="EVD-102"/>
    <x v="521"/>
    <x v="203"/>
    <x v="0"/>
    <n v="0"/>
    <n v="0"/>
    <n v="50"/>
    <n v="11"/>
    <n v="144"/>
  </r>
  <r>
    <x v="90"/>
    <x v="1"/>
    <x v="3"/>
    <x v="2"/>
    <x v="5"/>
    <s v="Biologia"/>
    <s v="NHZ1017-09"/>
    <x v="522"/>
    <x v="204"/>
    <x v="3"/>
    <n v="48"/>
    <n v="4"/>
    <n v="40"/>
    <n v="24"/>
    <n v="48"/>
  </r>
  <r>
    <x v="90"/>
    <x v="1"/>
    <x v="3"/>
    <x v="2"/>
    <x v="4"/>
    <s v="BI"/>
    <s v="-"/>
    <x v="23"/>
    <x v="205"/>
    <x v="5"/>
    <n v="24"/>
    <n v="2"/>
    <m/>
    <m/>
    <m/>
  </r>
  <r>
    <x v="91"/>
    <x v="1"/>
    <x v="3"/>
    <x v="2"/>
    <x v="2"/>
    <s v="BI"/>
    <s v="BCS0001-15"/>
    <x v="523"/>
    <x v="48"/>
    <x v="0"/>
    <n v="36"/>
    <n v="3"/>
    <n v="40"/>
    <n v="29"/>
    <n v="38"/>
  </r>
  <r>
    <x v="91"/>
    <x v="1"/>
    <x v="3"/>
    <x v="2"/>
    <x v="2"/>
    <s v="BI"/>
    <s v="BCS0001-15"/>
    <x v="524"/>
    <x v="48"/>
    <x v="0"/>
    <n v="36"/>
    <n v="3"/>
    <n v="40"/>
    <n v="29"/>
    <n v="38"/>
  </r>
  <r>
    <x v="91"/>
    <x v="1"/>
    <x v="3"/>
    <x v="2"/>
    <x v="2"/>
    <s v="BI"/>
    <s v="BCS0001-15"/>
    <x v="525"/>
    <x v="48"/>
    <x v="0"/>
    <n v="36"/>
    <n v="3"/>
    <n v="41"/>
    <n v="30"/>
    <n v="38"/>
  </r>
  <r>
    <x v="91"/>
    <x v="1"/>
    <x v="3"/>
    <x v="2"/>
    <x v="3"/>
    <s v="Biologia"/>
    <s v="NHT1012-13"/>
    <x v="526"/>
    <x v="206"/>
    <x v="3"/>
    <n v="60"/>
    <n v="5"/>
    <n v="40"/>
    <n v="9"/>
    <n v="60"/>
  </r>
  <r>
    <x v="91"/>
    <x v="1"/>
    <x v="3"/>
    <x v="2"/>
    <x v="3"/>
    <s v="Biologia"/>
    <s v="NHT1070-15"/>
    <x v="527"/>
    <x v="207"/>
    <x v="1"/>
    <n v="24"/>
    <n v="2"/>
    <n v="40"/>
    <n v="15"/>
    <n v="48"/>
  </r>
  <r>
    <x v="91"/>
    <x v="1"/>
    <x v="3"/>
    <x v="1"/>
    <x v="1"/>
    <m/>
    <m/>
    <x v="5"/>
    <x v="208"/>
    <x v="2"/>
    <n v="64.8"/>
    <n v="5.3999999999999995"/>
    <m/>
    <m/>
    <m/>
  </r>
  <r>
    <x v="92"/>
    <x v="1"/>
    <x v="1"/>
    <x v="2"/>
    <x v="2"/>
    <s v="BI"/>
    <s v="BCL0307-15"/>
    <x v="528"/>
    <x v="40"/>
    <x v="3"/>
    <n v="12"/>
    <n v="1"/>
    <n v="40"/>
    <n v="23"/>
    <n v="60"/>
  </r>
  <r>
    <x v="92"/>
    <x v="1"/>
    <x v="1"/>
    <x v="2"/>
    <x v="2"/>
    <s v="BI"/>
    <s v="BCL0307-15"/>
    <x v="177"/>
    <x v="40"/>
    <x v="3"/>
    <n v="12"/>
    <n v="1"/>
    <n v="40"/>
    <n v="26"/>
    <n v="60"/>
  </r>
  <r>
    <x v="92"/>
    <x v="1"/>
    <x v="1"/>
    <x v="2"/>
    <x v="2"/>
    <s v="BI"/>
    <s v="BCL0307-15"/>
    <x v="413"/>
    <x v="40"/>
    <x v="3"/>
    <n v="12"/>
    <n v="1"/>
    <n v="40"/>
    <n v="28"/>
    <n v="60"/>
  </r>
  <r>
    <x v="92"/>
    <x v="1"/>
    <x v="1"/>
    <x v="2"/>
    <x v="2"/>
    <s v="BI"/>
    <s v="BCL0307-15"/>
    <x v="529"/>
    <x v="40"/>
    <x v="3"/>
    <n v="12"/>
    <n v="1"/>
    <n v="40"/>
    <n v="24"/>
    <n v="60"/>
  </r>
  <r>
    <x v="92"/>
    <x v="1"/>
    <x v="1"/>
    <x v="2"/>
    <x v="2"/>
    <s v="BI"/>
    <s v="BCL0307-15"/>
    <x v="178"/>
    <x v="40"/>
    <x v="3"/>
    <n v="12"/>
    <n v="1"/>
    <n v="40"/>
    <n v="25"/>
    <n v="60"/>
  </r>
  <r>
    <x v="92"/>
    <x v="1"/>
    <x v="1"/>
    <x v="2"/>
    <x v="2"/>
    <s v="BI"/>
    <s v="BCL0307-15"/>
    <x v="414"/>
    <x v="40"/>
    <x v="3"/>
    <n v="12"/>
    <n v="1"/>
    <n v="40"/>
    <n v="24"/>
    <n v="60"/>
  </r>
  <r>
    <x v="92"/>
    <x v="1"/>
    <x v="1"/>
    <x v="2"/>
    <x v="2"/>
    <s v="BI"/>
    <s v="BCS0001-15"/>
    <x v="530"/>
    <x v="48"/>
    <x v="0"/>
    <n v="36"/>
    <n v="3"/>
    <n v="40"/>
    <n v="30"/>
    <n v="38"/>
  </r>
  <r>
    <x v="92"/>
    <x v="1"/>
    <x v="1"/>
    <x v="0"/>
    <x v="0"/>
    <s v="-"/>
    <s v="CT3007"/>
    <x v="224"/>
    <x v="106"/>
    <x v="1"/>
    <n v="24"/>
    <n v="2"/>
    <n v="100"/>
    <n v="3"/>
    <n v="96"/>
  </r>
  <r>
    <x v="92"/>
    <x v="1"/>
    <x v="1"/>
    <x v="0"/>
    <x v="0"/>
    <s v="-"/>
    <s v="CT3007"/>
    <x v="225"/>
    <x v="106"/>
    <x v="1"/>
    <n v="0"/>
    <n v="0"/>
    <n v="30"/>
    <n v="4"/>
    <n v="96"/>
  </r>
  <r>
    <x v="92"/>
    <x v="1"/>
    <x v="1"/>
    <x v="2"/>
    <x v="3"/>
    <s v="Química"/>
    <s v="NHT4001-15"/>
    <x v="531"/>
    <x v="209"/>
    <x v="1"/>
    <n v="72"/>
    <n v="6"/>
    <n v="40"/>
    <n v="29"/>
    <n v="72"/>
  </r>
  <r>
    <x v="93"/>
    <x v="1"/>
    <x v="0"/>
    <x v="0"/>
    <x v="0"/>
    <s v="-"/>
    <s v="BTC-102"/>
    <x v="532"/>
    <x v="210"/>
    <x v="0"/>
    <n v="24"/>
    <n v="2"/>
    <n v="100"/>
    <n v="8"/>
    <n v="144"/>
  </r>
  <r>
    <x v="93"/>
    <x v="1"/>
    <x v="0"/>
    <x v="0"/>
    <x v="0"/>
    <s v="-"/>
    <s v="BTC-102"/>
    <x v="533"/>
    <x v="210"/>
    <x v="0"/>
    <n v="0"/>
    <n v="0"/>
    <n v="50"/>
    <n v="14"/>
    <n v="144"/>
  </r>
  <r>
    <x v="93"/>
    <x v="1"/>
    <x v="0"/>
    <x v="2"/>
    <x v="3"/>
    <s v="Física"/>
    <s v="NHT3044-13"/>
    <x v="534"/>
    <x v="211"/>
    <x v="3"/>
    <n v="48"/>
    <n v="4"/>
    <n v="40"/>
    <n v="19"/>
    <n v="48"/>
  </r>
  <r>
    <x v="93"/>
    <x v="1"/>
    <x v="0"/>
    <x v="2"/>
    <x v="3"/>
    <s v="Física"/>
    <s v="NHT3044-13"/>
    <x v="535"/>
    <x v="211"/>
    <x v="3"/>
    <n v="48"/>
    <n v="4"/>
    <n v="40"/>
    <n v="15"/>
    <n v="48"/>
  </r>
  <r>
    <x v="93"/>
    <x v="1"/>
    <x v="0"/>
    <x v="2"/>
    <x v="3"/>
    <s v="Física"/>
    <s v="NHT3089-15"/>
    <x v="536"/>
    <x v="212"/>
    <x v="1"/>
    <n v="24"/>
    <n v="2"/>
    <n v="40"/>
    <n v="4"/>
    <n v="24"/>
  </r>
  <r>
    <x v="93"/>
    <x v="1"/>
    <x v="0"/>
    <x v="1"/>
    <x v="1"/>
    <m/>
    <m/>
    <x v="5"/>
    <x v="213"/>
    <x v="2"/>
    <n v="108"/>
    <n v="9"/>
    <m/>
    <m/>
    <m/>
  </r>
  <r>
    <x v="94"/>
    <x v="1"/>
    <x v="1"/>
    <x v="2"/>
    <x v="5"/>
    <s v="Química"/>
    <s v="ESTM006-13"/>
    <x v="537"/>
    <x v="214"/>
    <x v="1"/>
    <n v="48"/>
    <n v="4"/>
    <n v="40"/>
    <n v="31"/>
    <n v="48"/>
  </r>
  <r>
    <x v="94"/>
    <x v="1"/>
    <x v="1"/>
    <x v="2"/>
    <x v="2"/>
    <s v="BI"/>
    <s v="BCL0307-15"/>
    <x v="538"/>
    <x v="40"/>
    <x v="3"/>
    <n v="24"/>
    <n v="2"/>
    <n v="40"/>
    <n v="22"/>
    <n v="60"/>
  </r>
  <r>
    <x v="94"/>
    <x v="1"/>
    <x v="1"/>
    <x v="0"/>
    <x v="0"/>
    <s v="-"/>
    <s v="CT0002"/>
    <x v="539"/>
    <x v="215"/>
    <x v="3"/>
    <n v="8"/>
    <n v="0.66666666666666663"/>
    <n v="100"/>
    <n v="9"/>
    <n v="24"/>
  </r>
  <r>
    <x v="94"/>
    <x v="1"/>
    <x v="1"/>
    <x v="0"/>
    <x v="0"/>
    <s v="-"/>
    <s v="CT0002"/>
    <x v="540"/>
    <x v="215"/>
    <x v="3"/>
    <n v="8"/>
    <n v="0.66666666666666663"/>
    <n v="60"/>
    <n v="17"/>
    <n v="24"/>
  </r>
  <r>
    <x v="94"/>
    <x v="1"/>
    <x v="1"/>
    <x v="2"/>
    <x v="3"/>
    <s v="Química"/>
    <s v="NHT4007-15"/>
    <x v="541"/>
    <x v="38"/>
    <x v="0"/>
    <n v="72"/>
    <n v="6"/>
    <n v="40"/>
    <n v="28"/>
    <n v="72"/>
  </r>
  <r>
    <x v="94"/>
    <x v="1"/>
    <x v="1"/>
    <x v="2"/>
    <x v="3"/>
    <s v="Química"/>
    <s v="NHT4023-13"/>
    <x v="542"/>
    <x v="216"/>
    <x v="3"/>
    <n v="48"/>
    <n v="4"/>
    <n v="70"/>
    <n v="53"/>
    <n v="48"/>
  </r>
  <r>
    <x v="94"/>
    <x v="1"/>
    <x v="1"/>
    <x v="1"/>
    <x v="1"/>
    <m/>
    <m/>
    <x v="5"/>
    <x v="217"/>
    <x v="2"/>
    <n v="34.61917808219178"/>
    <n v="2.8849315068493149"/>
    <m/>
    <m/>
    <m/>
  </r>
  <r>
    <x v="95"/>
    <x v="1"/>
    <x v="1"/>
    <x v="2"/>
    <x v="2"/>
    <s v="BI"/>
    <s v="BCL0307-15"/>
    <x v="136"/>
    <x v="40"/>
    <x v="0"/>
    <n v="24"/>
    <n v="2"/>
    <n v="40"/>
    <n v="28"/>
    <n v="60"/>
  </r>
  <r>
    <x v="95"/>
    <x v="1"/>
    <x v="1"/>
    <x v="2"/>
    <x v="2"/>
    <s v="BI"/>
    <s v="BCL0307-15"/>
    <x v="430"/>
    <x v="40"/>
    <x v="0"/>
    <n v="24"/>
    <n v="2"/>
    <n v="40"/>
    <n v="25"/>
    <n v="60"/>
  </r>
  <r>
    <x v="95"/>
    <x v="1"/>
    <x v="1"/>
    <x v="0"/>
    <x v="0"/>
    <s v="-"/>
    <s v="CT3035"/>
    <x v="543"/>
    <x v="218"/>
    <x v="0"/>
    <n v="36"/>
    <n v="3"/>
    <n v="100"/>
    <n v="8"/>
    <n v="192"/>
  </r>
  <r>
    <x v="95"/>
    <x v="1"/>
    <x v="1"/>
    <x v="0"/>
    <x v="0"/>
    <s v="-"/>
    <s v="CT3035"/>
    <x v="544"/>
    <x v="218"/>
    <x v="0"/>
    <n v="0"/>
    <n v="0"/>
    <n v="50"/>
    <n v="19"/>
    <n v="192"/>
  </r>
  <r>
    <x v="95"/>
    <x v="1"/>
    <x v="1"/>
    <x v="2"/>
    <x v="3"/>
    <s v="Química"/>
    <s v="NHT4006-13"/>
    <x v="545"/>
    <x v="219"/>
    <x v="3"/>
    <n v="72"/>
    <n v="6"/>
    <n v="40"/>
    <n v="20"/>
    <n v="72"/>
  </r>
  <r>
    <x v="95"/>
    <x v="1"/>
    <x v="1"/>
    <x v="2"/>
    <x v="3"/>
    <s v="Química"/>
    <s v="NHT4006-13"/>
    <x v="546"/>
    <x v="219"/>
    <x v="3"/>
    <n v="72"/>
    <n v="6"/>
    <n v="40"/>
    <n v="27"/>
    <n v="72"/>
  </r>
  <r>
    <x v="96"/>
    <x v="1"/>
    <x v="3"/>
    <x v="2"/>
    <x v="2"/>
    <s v="BI"/>
    <s v="BCS0002-15"/>
    <x v="547"/>
    <x v="104"/>
    <x v="0"/>
    <n v="24"/>
    <n v="2"/>
    <n v="55"/>
    <n v="34"/>
    <n v="24"/>
  </r>
  <r>
    <x v="96"/>
    <x v="1"/>
    <x v="3"/>
    <x v="2"/>
    <x v="2"/>
    <s v="BI"/>
    <s v="BCS0002-15"/>
    <x v="548"/>
    <x v="104"/>
    <x v="0"/>
    <n v="24"/>
    <n v="2"/>
    <n v="55"/>
    <n v="34"/>
    <n v="24"/>
  </r>
  <r>
    <x v="96"/>
    <x v="1"/>
    <x v="3"/>
    <x v="2"/>
    <x v="3"/>
    <s v="Biologia"/>
    <s v="NHT1049-15"/>
    <x v="241"/>
    <x v="52"/>
    <x v="0"/>
    <n v="24"/>
    <n v="2"/>
    <n v="40"/>
    <n v="3"/>
    <n v="24"/>
  </r>
  <r>
    <x v="96"/>
    <x v="1"/>
    <x v="3"/>
    <x v="2"/>
    <x v="3"/>
    <s v="Biologia"/>
    <s v="NHT1049-15"/>
    <x v="549"/>
    <x v="52"/>
    <x v="0"/>
    <n v="24"/>
    <n v="2"/>
    <n v="40"/>
    <n v="1"/>
    <n v="24"/>
  </r>
  <r>
    <x v="96"/>
    <x v="1"/>
    <x v="3"/>
    <x v="0"/>
    <x v="0"/>
    <s v="-"/>
    <s v="NMA-218"/>
    <x v="550"/>
    <x v="95"/>
    <x v="0"/>
    <n v="48"/>
    <n v="4"/>
    <n v="100"/>
    <n v="1"/>
    <n v="144"/>
  </r>
  <r>
    <x v="96"/>
    <x v="1"/>
    <x v="3"/>
    <x v="0"/>
    <x v="0"/>
    <s v="-"/>
    <s v="NMA-218"/>
    <x v="551"/>
    <x v="95"/>
    <x v="0"/>
    <n v="0"/>
    <n v="0"/>
    <n v="50"/>
    <n v="2"/>
    <n v="144"/>
  </r>
  <r>
    <x v="96"/>
    <x v="1"/>
    <x v="3"/>
    <x v="2"/>
    <x v="4"/>
    <s v="BI"/>
    <s v="-"/>
    <x v="23"/>
    <x v="220"/>
    <x v="4"/>
    <n v="12"/>
    <n v="1"/>
    <m/>
    <m/>
    <m/>
  </r>
  <r>
    <x v="96"/>
    <x v="1"/>
    <x v="3"/>
    <x v="2"/>
    <x v="4"/>
    <s v="BI"/>
    <s v="-"/>
    <x v="23"/>
    <x v="220"/>
    <x v="5"/>
    <n v="36"/>
    <n v="3"/>
    <m/>
    <m/>
    <m/>
  </r>
  <r>
    <x v="96"/>
    <x v="1"/>
    <x v="3"/>
    <x v="1"/>
    <x v="1"/>
    <m/>
    <m/>
    <x v="5"/>
    <x v="221"/>
    <x v="2"/>
    <n v="64.8"/>
    <n v="5.3999999999999995"/>
    <m/>
    <m/>
    <m/>
  </r>
  <r>
    <x v="97"/>
    <x v="1"/>
    <x v="1"/>
    <x v="2"/>
    <x v="2"/>
    <s v="BI"/>
    <s v="BCL0307-15"/>
    <x v="56"/>
    <x v="40"/>
    <x v="3"/>
    <n v="24"/>
    <n v="2"/>
    <n v="40"/>
    <n v="28"/>
    <n v="60"/>
  </r>
  <r>
    <x v="97"/>
    <x v="1"/>
    <x v="1"/>
    <x v="2"/>
    <x v="2"/>
    <s v="BI"/>
    <s v="BCL0307-15"/>
    <x v="552"/>
    <x v="40"/>
    <x v="3"/>
    <n v="24"/>
    <n v="2"/>
    <n v="40"/>
    <n v="27"/>
    <n v="60"/>
  </r>
  <r>
    <x v="97"/>
    <x v="1"/>
    <x v="1"/>
    <x v="2"/>
    <x v="2"/>
    <s v="BI"/>
    <s v="BCL0308-15"/>
    <x v="112"/>
    <x v="30"/>
    <x v="1"/>
    <n v="24"/>
    <n v="2"/>
    <n v="43"/>
    <n v="32"/>
    <n v="60"/>
  </r>
  <r>
    <x v="97"/>
    <x v="1"/>
    <x v="1"/>
    <x v="2"/>
    <x v="2"/>
    <s v="BI"/>
    <s v="BCL0308-15"/>
    <x v="81"/>
    <x v="30"/>
    <x v="1"/>
    <n v="24"/>
    <n v="2"/>
    <n v="50"/>
    <n v="28"/>
    <n v="60"/>
  </r>
  <r>
    <x v="97"/>
    <x v="1"/>
    <x v="1"/>
    <x v="0"/>
    <x v="0"/>
    <s v="-"/>
    <s v="CT3007"/>
    <x v="224"/>
    <x v="106"/>
    <x v="1"/>
    <n v="24"/>
    <n v="2"/>
    <n v="100"/>
    <n v="3"/>
    <n v="96"/>
  </r>
  <r>
    <x v="97"/>
    <x v="1"/>
    <x v="1"/>
    <x v="0"/>
    <x v="0"/>
    <s v="-"/>
    <s v="CT3007"/>
    <x v="225"/>
    <x v="106"/>
    <x v="1"/>
    <n v="0"/>
    <n v="0"/>
    <n v="30"/>
    <n v="4"/>
    <n v="96"/>
  </r>
  <r>
    <x v="97"/>
    <x v="1"/>
    <x v="1"/>
    <x v="0"/>
    <x v="0"/>
    <s v="-"/>
    <s v="CT3029"/>
    <x v="553"/>
    <x v="222"/>
    <x v="1"/>
    <n v="8"/>
    <n v="0.66666666666666663"/>
    <n v="100"/>
    <n v="1"/>
    <n v="24"/>
  </r>
  <r>
    <x v="97"/>
    <x v="1"/>
    <x v="1"/>
    <x v="0"/>
    <x v="0"/>
    <s v="-"/>
    <s v="CT3029"/>
    <x v="554"/>
    <x v="222"/>
    <x v="1"/>
    <n v="8"/>
    <n v="0.66666666666666663"/>
    <n v="30"/>
    <n v="5"/>
    <n v="24"/>
  </r>
  <r>
    <x v="97"/>
    <x v="1"/>
    <x v="1"/>
    <x v="0"/>
    <x v="0"/>
    <s v="-"/>
    <s v="CT3030"/>
    <x v="555"/>
    <x v="223"/>
    <x v="1"/>
    <n v="8"/>
    <n v="0.66666666666666663"/>
    <n v="100"/>
    <n v="1"/>
    <n v="24"/>
  </r>
  <r>
    <x v="97"/>
    <x v="1"/>
    <x v="1"/>
    <x v="2"/>
    <x v="3"/>
    <s v="Química"/>
    <s v="NHT4026-13"/>
    <x v="556"/>
    <x v="148"/>
    <x v="3"/>
    <n v="72"/>
    <n v="6"/>
    <n v="40"/>
    <n v="13"/>
    <n v="72"/>
  </r>
  <r>
    <x v="97"/>
    <x v="1"/>
    <x v="1"/>
    <x v="1"/>
    <x v="1"/>
    <m/>
    <m/>
    <x v="5"/>
    <x v="224"/>
    <x v="2"/>
    <n v="64.8"/>
    <n v="5.3999999999999995"/>
    <m/>
    <m/>
    <m/>
  </r>
  <r>
    <x v="98"/>
    <x v="1"/>
    <x v="1"/>
    <x v="2"/>
    <x v="2"/>
    <s v="BI"/>
    <s v="BCL0308-15"/>
    <x v="557"/>
    <x v="30"/>
    <x v="3"/>
    <n v="24"/>
    <n v="2"/>
    <n v="40"/>
    <n v="25"/>
    <n v="60"/>
  </r>
  <r>
    <x v="98"/>
    <x v="1"/>
    <x v="1"/>
    <x v="0"/>
    <x v="0"/>
    <s v="-"/>
    <s v="CT3029"/>
    <x v="558"/>
    <x v="222"/>
    <x v="3"/>
    <n v="8"/>
    <n v="0.66666666666666663"/>
    <n v="100"/>
    <n v="3"/>
    <n v="24"/>
  </r>
  <r>
    <x v="98"/>
    <x v="1"/>
    <x v="1"/>
    <x v="0"/>
    <x v="0"/>
    <s v="-"/>
    <s v="CT3029"/>
    <x v="559"/>
    <x v="222"/>
    <x v="3"/>
    <n v="8"/>
    <n v="0.66666666666666663"/>
    <n v="20"/>
    <n v="4"/>
    <n v="24"/>
  </r>
  <r>
    <x v="98"/>
    <x v="1"/>
    <x v="1"/>
    <x v="0"/>
    <x v="0"/>
    <s v="-"/>
    <s v="CT3030"/>
    <x v="560"/>
    <x v="223"/>
    <x v="3"/>
    <n v="8"/>
    <n v="0.66666666666666663"/>
    <n v="100"/>
    <n v="3"/>
    <n v="24"/>
  </r>
  <r>
    <x v="98"/>
    <x v="1"/>
    <x v="1"/>
    <x v="2"/>
    <x v="3"/>
    <s v="Química"/>
    <s v="NHT4048-15"/>
    <x v="561"/>
    <x v="163"/>
    <x v="0"/>
    <n v="48"/>
    <n v="4"/>
    <n v="40"/>
    <n v="16"/>
    <n v="48"/>
  </r>
  <r>
    <x v="98"/>
    <x v="1"/>
    <x v="1"/>
    <x v="1"/>
    <x v="1"/>
    <m/>
    <m/>
    <x v="5"/>
    <x v="225"/>
    <x v="2"/>
    <n v="107.11232876712329"/>
    <n v="8.9260273972602739"/>
    <m/>
    <m/>
    <m/>
  </r>
  <r>
    <x v="99"/>
    <x v="1"/>
    <x v="0"/>
    <x v="2"/>
    <x v="4"/>
    <s v="BI"/>
    <s v="-"/>
    <x v="23"/>
    <x v="226"/>
    <x v="5"/>
    <n v="18"/>
    <n v="1.5"/>
    <m/>
    <m/>
    <m/>
  </r>
  <r>
    <x v="99"/>
    <x v="1"/>
    <x v="0"/>
    <x v="2"/>
    <x v="2"/>
    <s v="BI"/>
    <s v="BCJ0204-15"/>
    <x v="562"/>
    <x v="11"/>
    <x v="3"/>
    <n v="24"/>
    <n v="2"/>
    <n v="45"/>
    <n v="32"/>
    <n v="60"/>
  </r>
  <r>
    <x v="99"/>
    <x v="1"/>
    <x v="0"/>
    <x v="2"/>
    <x v="2"/>
    <s v="BI"/>
    <s v="BCJ0204-15"/>
    <x v="563"/>
    <x v="11"/>
    <x v="3"/>
    <n v="24"/>
    <n v="2"/>
    <n v="45"/>
    <n v="28"/>
    <n v="60"/>
  </r>
  <r>
    <x v="99"/>
    <x v="1"/>
    <x v="0"/>
    <x v="2"/>
    <x v="2"/>
    <s v="BI"/>
    <s v="BCJ0204-15"/>
    <x v="564"/>
    <x v="11"/>
    <x v="3"/>
    <n v="60"/>
    <n v="5"/>
    <n v="45"/>
    <n v="29"/>
    <n v="60"/>
  </r>
  <r>
    <x v="99"/>
    <x v="1"/>
    <x v="0"/>
    <x v="2"/>
    <x v="2"/>
    <s v="BI"/>
    <s v="BCJ0205-15"/>
    <x v="565"/>
    <x v="12"/>
    <x v="3"/>
    <n v="12"/>
    <n v="1"/>
    <n v="40"/>
    <n v="28"/>
    <n v="48"/>
  </r>
  <r>
    <x v="99"/>
    <x v="1"/>
    <x v="0"/>
    <x v="2"/>
    <x v="2"/>
    <s v="BI"/>
    <s v="BCJ0205-15"/>
    <x v="566"/>
    <x v="12"/>
    <x v="3"/>
    <n v="12"/>
    <n v="1"/>
    <n v="45"/>
    <n v="32"/>
    <n v="48"/>
  </r>
  <r>
    <x v="99"/>
    <x v="1"/>
    <x v="0"/>
    <x v="2"/>
    <x v="2"/>
    <s v="BI"/>
    <s v="BCJ0205-15"/>
    <x v="567"/>
    <x v="12"/>
    <x v="3"/>
    <n v="12"/>
    <n v="1"/>
    <n v="45"/>
    <n v="34"/>
    <n v="48"/>
  </r>
  <r>
    <x v="99"/>
    <x v="1"/>
    <x v="0"/>
    <x v="0"/>
    <x v="0"/>
    <s v="-"/>
    <s v="BTC-101"/>
    <x v="568"/>
    <x v="227"/>
    <x v="3"/>
    <n v="18"/>
    <n v="1.5"/>
    <n v="100"/>
    <n v="8"/>
    <n v="144"/>
  </r>
  <r>
    <x v="99"/>
    <x v="1"/>
    <x v="0"/>
    <x v="0"/>
    <x v="0"/>
    <s v="-"/>
    <s v="BTC-101"/>
    <x v="569"/>
    <x v="227"/>
    <x v="3"/>
    <n v="0"/>
    <n v="0"/>
    <n v="40"/>
    <n v="22"/>
    <n v="144"/>
  </r>
  <r>
    <x v="99"/>
    <x v="1"/>
    <x v="0"/>
    <x v="2"/>
    <x v="3"/>
    <s v="Física"/>
    <s v="NHT3028-15"/>
    <x v="570"/>
    <x v="228"/>
    <x v="0"/>
    <n v="36"/>
    <n v="3"/>
    <n v="40"/>
    <n v="10"/>
    <n v="36"/>
  </r>
  <r>
    <x v="99"/>
    <x v="1"/>
    <x v="0"/>
    <x v="0"/>
    <x v="0"/>
    <s v="-"/>
    <s v="PEF-201"/>
    <x v="571"/>
    <x v="229"/>
    <x v="8"/>
    <n v="30"/>
    <n v="2.5"/>
    <n v="100"/>
    <n v="17"/>
    <n v="60"/>
  </r>
  <r>
    <x v="100"/>
    <x v="1"/>
    <x v="3"/>
    <x v="2"/>
    <x v="2"/>
    <s v="BI"/>
    <s v="BCL0308-15"/>
    <x v="572"/>
    <x v="30"/>
    <x v="1"/>
    <n v="12"/>
    <n v="1"/>
    <n v="43"/>
    <n v="33"/>
    <n v="60"/>
  </r>
  <r>
    <x v="100"/>
    <x v="1"/>
    <x v="3"/>
    <x v="2"/>
    <x v="2"/>
    <s v="BI"/>
    <s v="BCL0308-15"/>
    <x v="573"/>
    <x v="30"/>
    <x v="1"/>
    <n v="12"/>
    <n v="1"/>
    <n v="43"/>
    <n v="33"/>
    <n v="60"/>
  </r>
  <r>
    <x v="100"/>
    <x v="1"/>
    <x v="3"/>
    <x v="2"/>
    <x v="2"/>
    <s v="BI"/>
    <s v="BCL0308-15"/>
    <x v="574"/>
    <x v="30"/>
    <x v="1"/>
    <n v="12"/>
    <n v="1"/>
    <n v="43"/>
    <n v="33"/>
    <n v="60"/>
  </r>
  <r>
    <x v="100"/>
    <x v="1"/>
    <x v="3"/>
    <x v="2"/>
    <x v="2"/>
    <s v="BI"/>
    <s v="BIL0304-15"/>
    <x v="575"/>
    <x v="4"/>
    <x v="0"/>
    <n v="36"/>
    <n v="3"/>
    <n v="119"/>
    <n v="89"/>
    <n v="36"/>
  </r>
  <r>
    <x v="100"/>
    <x v="1"/>
    <x v="3"/>
    <x v="2"/>
    <x v="5"/>
    <s v="Biologia"/>
    <s v="NHZ1074-13"/>
    <x v="576"/>
    <x v="230"/>
    <x v="3"/>
    <n v="48"/>
    <n v="4"/>
    <n v="76"/>
    <n v="54"/>
    <n v="48"/>
  </r>
  <r>
    <x v="100"/>
    <x v="1"/>
    <x v="3"/>
    <x v="2"/>
    <x v="5"/>
    <s v="Biologia"/>
    <s v="NHZ1074-13"/>
    <x v="577"/>
    <x v="230"/>
    <x v="3"/>
    <n v="48"/>
    <n v="4"/>
    <n v="84"/>
    <n v="59"/>
    <n v="48"/>
  </r>
  <r>
    <x v="101"/>
    <x v="1"/>
    <x v="1"/>
    <x v="2"/>
    <x v="3"/>
    <s v="Química"/>
    <s v="NHT4040-15"/>
    <x v="578"/>
    <x v="170"/>
    <x v="1"/>
    <n v="48"/>
    <n v="4"/>
    <n v="40"/>
    <n v="26"/>
    <n v="48"/>
  </r>
  <r>
    <x v="102"/>
    <x v="1"/>
    <x v="2"/>
    <x v="2"/>
    <x v="2"/>
    <s v="BI"/>
    <s v="BIL0304-15"/>
    <x v="579"/>
    <x v="4"/>
    <x v="0"/>
    <n v="36"/>
    <n v="3"/>
    <n v="137"/>
    <n v="117"/>
    <n v="36"/>
  </r>
  <r>
    <x v="102"/>
    <x v="1"/>
    <x v="2"/>
    <x v="0"/>
    <x v="0"/>
    <s v="-"/>
    <s v="ENS-104"/>
    <x v="580"/>
    <x v="231"/>
    <x v="3"/>
    <n v="24"/>
    <n v="2"/>
    <n v="40"/>
    <n v="16"/>
    <n v="144"/>
  </r>
  <r>
    <x v="102"/>
    <x v="1"/>
    <x v="2"/>
    <x v="2"/>
    <x v="5"/>
    <s v="Biologia"/>
    <s v="ESZU025-13"/>
    <x v="581"/>
    <x v="232"/>
    <x v="3"/>
    <n v="48"/>
    <n v="4"/>
    <n v="40"/>
    <n v="25"/>
    <n v="48"/>
  </r>
  <r>
    <x v="102"/>
    <x v="1"/>
    <x v="2"/>
    <x v="2"/>
    <x v="3"/>
    <s v="Licenciaturas"/>
    <s v="NHI5002-15"/>
    <x v="582"/>
    <x v="24"/>
    <x v="0"/>
    <n v="48"/>
    <n v="4"/>
    <n v="40"/>
    <n v="23"/>
    <n v="48"/>
  </r>
  <r>
    <x v="102"/>
    <x v="1"/>
    <x v="2"/>
    <x v="2"/>
    <x v="3"/>
    <s v="Licenciaturas"/>
    <s v="NHT5006-13"/>
    <x v="583"/>
    <x v="233"/>
    <x v="3"/>
    <n v="24"/>
    <n v="2"/>
    <n v="15"/>
    <n v="6"/>
    <n v="80"/>
  </r>
  <r>
    <x v="102"/>
    <x v="1"/>
    <x v="2"/>
    <x v="2"/>
    <x v="3"/>
    <s v="Licenciaturas"/>
    <s v="NHT5006-13"/>
    <x v="584"/>
    <x v="233"/>
    <x v="0"/>
    <n v="24"/>
    <n v="2"/>
    <n v="15"/>
    <n v="7"/>
    <n v="80"/>
  </r>
  <r>
    <x v="102"/>
    <x v="1"/>
    <x v="2"/>
    <x v="2"/>
    <x v="3"/>
    <s v="Licenciaturas"/>
    <s v="NHT5006-13"/>
    <x v="583"/>
    <x v="233"/>
    <x v="1"/>
    <n v="24"/>
    <n v="2"/>
    <n v="15"/>
    <n v="4"/>
    <n v="80"/>
  </r>
  <r>
    <x v="103"/>
    <x v="1"/>
    <x v="0"/>
    <x v="2"/>
    <x v="2"/>
    <s v="BI"/>
    <s v="BCJ0204-15"/>
    <x v="562"/>
    <x v="11"/>
    <x v="3"/>
    <n v="12"/>
    <n v="1"/>
    <n v="45"/>
    <n v="32"/>
    <n v="60"/>
  </r>
  <r>
    <x v="103"/>
    <x v="1"/>
    <x v="0"/>
    <x v="2"/>
    <x v="2"/>
    <s v="BI"/>
    <s v="BCJ0204-15"/>
    <x v="563"/>
    <x v="11"/>
    <x v="3"/>
    <n v="12"/>
    <n v="1"/>
    <n v="45"/>
    <n v="28"/>
    <n v="60"/>
  </r>
  <r>
    <x v="103"/>
    <x v="1"/>
    <x v="0"/>
    <x v="2"/>
    <x v="2"/>
    <s v="BI"/>
    <s v="BIJ0207-15"/>
    <x v="585"/>
    <x v="234"/>
    <x v="3"/>
    <n v="24"/>
    <n v="2"/>
    <n v="82"/>
    <n v="59"/>
    <n v="24"/>
  </r>
  <r>
    <x v="103"/>
    <x v="1"/>
    <x v="0"/>
    <x v="2"/>
    <x v="2"/>
    <s v="BI"/>
    <s v="BIK0102-15"/>
    <x v="586"/>
    <x v="71"/>
    <x v="0"/>
    <n v="36"/>
    <n v="3"/>
    <n v="103"/>
    <n v="93"/>
    <n v="36"/>
  </r>
  <r>
    <x v="103"/>
    <x v="1"/>
    <x v="0"/>
    <x v="2"/>
    <x v="2"/>
    <s v="BI"/>
    <s v="BIK0102-15"/>
    <x v="587"/>
    <x v="71"/>
    <x v="0"/>
    <n v="36"/>
    <n v="3"/>
    <n v="96"/>
    <n v="57"/>
    <n v="36"/>
  </r>
  <r>
    <x v="103"/>
    <x v="1"/>
    <x v="0"/>
    <x v="0"/>
    <x v="0"/>
    <s v="-"/>
    <s v="FIS-601A"/>
    <x v="588"/>
    <x v="235"/>
    <x v="3"/>
    <n v="48"/>
    <n v="4"/>
    <n v="40"/>
    <n v="2"/>
    <n v="144"/>
  </r>
  <r>
    <x v="103"/>
    <x v="1"/>
    <x v="0"/>
    <x v="0"/>
    <x v="0"/>
    <s v="-"/>
    <s v="NMA-207"/>
    <x v="589"/>
    <x v="236"/>
    <x v="3"/>
    <n v="48"/>
    <n v="4"/>
    <n v="100"/>
    <n v="1"/>
    <n v="144"/>
  </r>
  <r>
    <x v="103"/>
    <x v="1"/>
    <x v="0"/>
    <x v="0"/>
    <x v="0"/>
    <s v="-"/>
    <s v="NMA-207"/>
    <x v="590"/>
    <x v="236"/>
    <x v="3"/>
    <n v="0"/>
    <n v="0"/>
    <n v="100"/>
    <n v="3"/>
    <n v="144"/>
  </r>
  <r>
    <x v="103"/>
    <x v="1"/>
    <x v="0"/>
    <x v="0"/>
    <x v="0"/>
    <s v="-"/>
    <s v="PEF-201"/>
    <x v="571"/>
    <x v="229"/>
    <x v="8"/>
    <n v="30"/>
    <n v="2.5"/>
    <n v="100"/>
    <n v="17"/>
    <n v="60"/>
  </r>
  <r>
    <x v="104"/>
    <x v="1"/>
    <x v="1"/>
    <x v="2"/>
    <x v="2"/>
    <s v="BI"/>
    <s v="BCL0307-15"/>
    <x v="56"/>
    <x v="40"/>
    <x v="0"/>
    <n v="24"/>
    <n v="2"/>
    <n v="40"/>
    <n v="27"/>
    <n v="60"/>
  </r>
  <r>
    <x v="104"/>
    <x v="1"/>
    <x v="1"/>
    <x v="2"/>
    <x v="2"/>
    <s v="BI"/>
    <s v="BCL0307-15"/>
    <x v="59"/>
    <x v="40"/>
    <x v="0"/>
    <n v="24"/>
    <n v="2"/>
    <n v="40"/>
    <n v="25"/>
    <n v="60"/>
  </r>
  <r>
    <x v="104"/>
    <x v="1"/>
    <x v="1"/>
    <x v="2"/>
    <x v="2"/>
    <s v="BI"/>
    <s v="BIK0102-15"/>
    <x v="591"/>
    <x v="71"/>
    <x v="0"/>
    <n v="36"/>
    <n v="3"/>
    <n v="100"/>
    <n v="81"/>
    <n v="36"/>
  </r>
  <r>
    <x v="104"/>
    <x v="1"/>
    <x v="1"/>
    <x v="2"/>
    <x v="2"/>
    <s v="BI"/>
    <s v="BIK0102-15"/>
    <x v="592"/>
    <x v="71"/>
    <x v="0"/>
    <n v="36"/>
    <n v="3"/>
    <n v="100"/>
    <n v="88"/>
    <n v="36"/>
  </r>
  <r>
    <x v="104"/>
    <x v="1"/>
    <x v="1"/>
    <x v="2"/>
    <x v="3"/>
    <s v="Física"/>
    <s v="NHT3049-13"/>
    <x v="593"/>
    <x v="237"/>
    <x v="3"/>
    <n v="48"/>
    <n v="4"/>
    <n v="46"/>
    <n v="23"/>
    <n v="48"/>
  </r>
  <r>
    <x v="104"/>
    <x v="1"/>
    <x v="1"/>
    <x v="2"/>
    <x v="3"/>
    <s v="Física"/>
    <s v="NHT3049-13"/>
    <x v="594"/>
    <x v="237"/>
    <x v="3"/>
    <n v="48"/>
    <n v="4"/>
    <n v="61"/>
    <n v="41"/>
    <n v="48"/>
  </r>
  <r>
    <x v="105"/>
    <x v="1"/>
    <x v="0"/>
    <x v="2"/>
    <x v="2"/>
    <s v="BI"/>
    <s v="BCJ0204-15"/>
    <x v="435"/>
    <x v="11"/>
    <x v="1"/>
    <n v="12"/>
    <n v="1"/>
    <n v="40"/>
    <n v="30"/>
    <n v="60"/>
  </r>
  <r>
    <x v="105"/>
    <x v="1"/>
    <x v="0"/>
    <x v="2"/>
    <x v="2"/>
    <s v="BI"/>
    <s v="BCJ0204-15"/>
    <x v="436"/>
    <x v="11"/>
    <x v="1"/>
    <n v="12"/>
    <n v="1"/>
    <n v="41"/>
    <n v="31"/>
    <n v="60"/>
  </r>
  <r>
    <x v="105"/>
    <x v="1"/>
    <x v="0"/>
    <x v="2"/>
    <x v="2"/>
    <s v="BI"/>
    <s v="BCJ0204-15"/>
    <x v="437"/>
    <x v="11"/>
    <x v="1"/>
    <n v="12"/>
    <n v="1"/>
    <n v="44"/>
    <n v="33"/>
    <n v="60"/>
  </r>
  <r>
    <x v="105"/>
    <x v="1"/>
    <x v="0"/>
    <x v="2"/>
    <x v="2"/>
    <s v="BI"/>
    <s v="BCJ0203-15"/>
    <x v="595"/>
    <x v="65"/>
    <x v="0"/>
    <n v="12"/>
    <n v="1"/>
    <n v="43"/>
    <n v="31"/>
    <n v="66"/>
  </r>
  <r>
    <x v="105"/>
    <x v="1"/>
    <x v="0"/>
    <x v="2"/>
    <x v="2"/>
    <s v="BI"/>
    <s v="BCJ0203-15"/>
    <x v="335"/>
    <x v="65"/>
    <x v="0"/>
    <n v="12"/>
    <n v="1"/>
    <n v="43"/>
    <n v="32"/>
    <n v="66"/>
  </r>
  <r>
    <x v="105"/>
    <x v="1"/>
    <x v="0"/>
    <x v="2"/>
    <x v="2"/>
    <s v="BI"/>
    <s v="BCJ0205-15"/>
    <x v="596"/>
    <x v="12"/>
    <x v="3"/>
    <n v="48"/>
    <n v="4"/>
    <n v="45"/>
    <n v="27"/>
    <n v="48"/>
  </r>
  <r>
    <x v="105"/>
    <x v="1"/>
    <x v="0"/>
    <x v="2"/>
    <x v="2"/>
    <s v="BI"/>
    <s v="BCJ0205-15"/>
    <x v="597"/>
    <x v="12"/>
    <x v="3"/>
    <n v="48"/>
    <n v="4"/>
    <n v="44"/>
    <n v="28"/>
    <n v="48"/>
  </r>
  <r>
    <x v="105"/>
    <x v="1"/>
    <x v="0"/>
    <x v="2"/>
    <x v="2"/>
    <s v="BI"/>
    <s v="BCJ0205-15"/>
    <x v="283"/>
    <x v="12"/>
    <x v="3"/>
    <n v="36"/>
    <n v="3"/>
    <n v="40"/>
    <n v="27"/>
    <n v="48"/>
  </r>
  <r>
    <x v="105"/>
    <x v="1"/>
    <x v="0"/>
    <x v="2"/>
    <x v="5"/>
    <s v="Física"/>
    <s v="NHZ3042-15"/>
    <x v="598"/>
    <x v="238"/>
    <x v="0"/>
    <n v="48"/>
    <n v="4"/>
    <n v="40"/>
    <n v="5"/>
    <n v="48"/>
  </r>
  <r>
    <x v="106"/>
    <x v="1"/>
    <x v="0"/>
    <x v="2"/>
    <x v="4"/>
    <s v="BI"/>
    <s v="-"/>
    <x v="23"/>
    <x v="239"/>
    <x v="6"/>
    <n v="12"/>
    <n v="1"/>
    <m/>
    <m/>
    <m/>
  </r>
  <r>
    <x v="106"/>
    <x v="1"/>
    <x v="0"/>
    <x v="2"/>
    <x v="5"/>
    <s v="Física"/>
    <s v="NHZ3078-15"/>
    <x v="599"/>
    <x v="240"/>
    <x v="1"/>
    <n v="48"/>
    <n v="4"/>
    <n v="40"/>
    <n v="4"/>
    <n v="48"/>
  </r>
  <r>
    <x v="106"/>
    <x v="1"/>
    <x v="0"/>
    <x v="2"/>
    <x v="2"/>
    <s v="BI"/>
    <s v="BCJ0203-15"/>
    <x v="600"/>
    <x v="65"/>
    <x v="0"/>
    <n v="16"/>
    <n v="1.3333333333333333"/>
    <n v="40"/>
    <n v="29"/>
    <n v="66"/>
  </r>
  <r>
    <x v="106"/>
    <x v="1"/>
    <x v="0"/>
    <x v="2"/>
    <x v="2"/>
    <s v="BI"/>
    <s v="BCJ0203-15"/>
    <x v="601"/>
    <x v="65"/>
    <x v="0"/>
    <n v="16"/>
    <n v="1.3333333333333333"/>
    <n v="40"/>
    <n v="27"/>
    <n v="66"/>
  </r>
  <r>
    <x v="106"/>
    <x v="1"/>
    <x v="0"/>
    <x v="2"/>
    <x v="2"/>
    <s v="BI"/>
    <s v="BCJ0203-15"/>
    <x v="320"/>
    <x v="65"/>
    <x v="0"/>
    <n v="16"/>
    <n v="1.3333333333333333"/>
    <n v="40"/>
    <n v="29"/>
    <n v="66"/>
  </r>
  <r>
    <x v="106"/>
    <x v="1"/>
    <x v="0"/>
    <x v="2"/>
    <x v="3"/>
    <s v="Física"/>
    <s v="NHT3035-13"/>
    <x v="602"/>
    <x v="241"/>
    <x v="3"/>
    <n v="48"/>
    <n v="4"/>
    <n v="40"/>
    <n v="11"/>
    <n v="48"/>
  </r>
  <r>
    <x v="106"/>
    <x v="1"/>
    <x v="0"/>
    <x v="2"/>
    <x v="5"/>
    <s v="Física"/>
    <s v="NHZ3088-15"/>
    <x v="603"/>
    <x v="78"/>
    <x v="0"/>
    <n v="24"/>
    <n v="2"/>
    <n v="70"/>
    <n v="38"/>
    <n v="24"/>
  </r>
  <r>
    <x v="106"/>
    <x v="1"/>
    <x v="0"/>
    <x v="0"/>
    <x v="0"/>
    <s v="-"/>
    <s v="PEF-000"/>
    <x v="604"/>
    <x v="242"/>
    <x v="7"/>
    <n v="60"/>
    <n v="5"/>
    <n v="100"/>
    <n v="16"/>
    <n v="60"/>
  </r>
  <r>
    <x v="106"/>
    <x v="1"/>
    <x v="0"/>
    <x v="0"/>
    <x v="0"/>
    <s v="-"/>
    <s v="PEF-101"/>
    <x v="605"/>
    <x v="243"/>
    <x v="7"/>
    <n v="60"/>
    <n v="5"/>
    <n v="100"/>
    <n v="18"/>
    <n v="60"/>
  </r>
  <r>
    <x v="106"/>
    <x v="1"/>
    <x v="0"/>
    <x v="0"/>
    <x v="0"/>
    <s v="-"/>
    <s v="PEF-101"/>
    <x v="605"/>
    <x v="243"/>
    <x v="3"/>
    <n v="30"/>
    <n v="2.5"/>
    <n v="30"/>
    <n v="0"/>
    <n v="60"/>
  </r>
  <r>
    <x v="106"/>
    <x v="1"/>
    <x v="0"/>
    <x v="1"/>
    <x v="1"/>
    <m/>
    <m/>
    <x v="5"/>
    <x v="244"/>
    <x v="2"/>
    <n v="108"/>
    <n v="9"/>
    <m/>
    <m/>
    <m/>
  </r>
  <r>
    <x v="107"/>
    <x v="2"/>
    <x v="3"/>
    <x v="2"/>
    <x v="2"/>
    <s v="BI"/>
    <s v="BCL0308-15"/>
    <x v="254"/>
    <x v="30"/>
    <x v="1"/>
    <n v="24"/>
    <n v="2"/>
    <n v="40"/>
    <n v="30"/>
    <n v="60"/>
  </r>
  <r>
    <x v="107"/>
    <x v="2"/>
    <x v="3"/>
    <x v="2"/>
    <x v="2"/>
    <s v="BI"/>
    <s v="BCL0308-15"/>
    <x v="314"/>
    <x v="30"/>
    <x v="1"/>
    <n v="18"/>
    <n v="1.5"/>
    <n v="40"/>
    <n v="30"/>
    <n v="60"/>
  </r>
  <r>
    <x v="107"/>
    <x v="2"/>
    <x v="3"/>
    <x v="2"/>
    <x v="2"/>
    <s v="BI"/>
    <s v="BCL0308-15"/>
    <x v="606"/>
    <x v="30"/>
    <x v="1"/>
    <n v="18"/>
    <n v="1.5"/>
    <n v="40"/>
    <n v="30"/>
    <n v="60"/>
  </r>
  <r>
    <x v="107"/>
    <x v="2"/>
    <x v="3"/>
    <x v="2"/>
    <x v="2"/>
    <s v="BI"/>
    <s v="BCS0001-15"/>
    <x v="607"/>
    <x v="48"/>
    <x v="0"/>
    <n v="36"/>
    <n v="3"/>
    <n v="40"/>
    <n v="29"/>
    <n v="38"/>
  </r>
  <r>
    <x v="107"/>
    <x v="2"/>
    <x v="3"/>
    <x v="2"/>
    <x v="2"/>
    <s v="BI"/>
    <s v="BCS0001-15"/>
    <x v="608"/>
    <x v="48"/>
    <x v="0"/>
    <n v="36"/>
    <n v="3"/>
    <n v="40"/>
    <n v="31"/>
    <n v="38"/>
  </r>
  <r>
    <x v="107"/>
    <x v="2"/>
    <x v="3"/>
    <x v="2"/>
    <x v="2"/>
    <s v="BI"/>
    <s v="BCS0001-15"/>
    <x v="609"/>
    <x v="48"/>
    <x v="0"/>
    <n v="36"/>
    <n v="3"/>
    <n v="41"/>
    <n v="30"/>
    <n v="38"/>
  </r>
  <r>
    <x v="108"/>
    <x v="1"/>
    <x v="1"/>
    <x v="2"/>
    <x v="2"/>
    <s v="BI"/>
    <s v="BCS0001-15"/>
    <x v="610"/>
    <x v="48"/>
    <x v="0"/>
    <n v="36"/>
    <n v="3"/>
    <n v="41"/>
    <n v="31"/>
    <n v="38"/>
  </r>
  <r>
    <x v="108"/>
    <x v="1"/>
    <x v="1"/>
    <x v="2"/>
    <x v="2"/>
    <s v="BI"/>
    <s v="BCS0001-15"/>
    <x v="611"/>
    <x v="48"/>
    <x v="0"/>
    <n v="36"/>
    <n v="3"/>
    <n v="41"/>
    <n v="28"/>
    <n v="38"/>
  </r>
  <r>
    <x v="108"/>
    <x v="1"/>
    <x v="1"/>
    <x v="2"/>
    <x v="5"/>
    <s v="Química"/>
    <s v="ESZM032-13"/>
    <x v="612"/>
    <x v="245"/>
    <x v="3"/>
    <n v="48"/>
    <n v="4"/>
    <n v="40"/>
    <n v="19"/>
    <n v="48"/>
  </r>
  <r>
    <x v="108"/>
    <x v="1"/>
    <x v="1"/>
    <x v="2"/>
    <x v="5"/>
    <s v="Química"/>
    <s v="ESZM032-13"/>
    <x v="613"/>
    <x v="245"/>
    <x v="3"/>
    <n v="48"/>
    <n v="4"/>
    <n v="40"/>
    <n v="20"/>
    <n v="48"/>
  </r>
  <r>
    <x v="108"/>
    <x v="1"/>
    <x v="1"/>
    <x v="0"/>
    <x v="0"/>
    <s v="-"/>
    <s v="NMA-201"/>
    <x v="614"/>
    <x v="245"/>
    <x v="3"/>
    <n v="48"/>
    <n v="4"/>
    <n v="100"/>
    <n v="1"/>
    <n v="144"/>
  </r>
  <r>
    <x v="108"/>
    <x v="1"/>
    <x v="1"/>
    <x v="0"/>
    <x v="0"/>
    <s v="-"/>
    <s v="NMA-201"/>
    <x v="615"/>
    <x v="245"/>
    <x v="3"/>
    <n v="0"/>
    <n v="0"/>
    <n v="40"/>
    <n v="9"/>
    <n v="144"/>
  </r>
  <r>
    <x v="109"/>
    <x v="1"/>
    <x v="1"/>
    <x v="2"/>
    <x v="2"/>
    <s v="BI"/>
    <s v="BCL0307-15"/>
    <x v="55"/>
    <x v="40"/>
    <x v="3"/>
    <n v="12"/>
    <n v="1"/>
    <n v="40"/>
    <n v="28"/>
    <n v="60"/>
  </r>
  <r>
    <x v="109"/>
    <x v="1"/>
    <x v="1"/>
    <x v="2"/>
    <x v="2"/>
    <s v="BI"/>
    <s v="BCL0307-15"/>
    <x v="56"/>
    <x v="40"/>
    <x v="3"/>
    <n v="12"/>
    <n v="1"/>
    <n v="40"/>
    <n v="28"/>
    <n v="60"/>
  </r>
  <r>
    <x v="109"/>
    <x v="1"/>
    <x v="1"/>
    <x v="2"/>
    <x v="2"/>
    <s v="BI"/>
    <s v="BCL0307-15"/>
    <x v="57"/>
    <x v="40"/>
    <x v="3"/>
    <n v="12"/>
    <n v="1"/>
    <n v="40"/>
    <n v="27"/>
    <n v="60"/>
  </r>
  <r>
    <x v="109"/>
    <x v="1"/>
    <x v="1"/>
    <x v="2"/>
    <x v="2"/>
    <s v="BI"/>
    <s v="BCL0307-15"/>
    <x v="552"/>
    <x v="40"/>
    <x v="3"/>
    <n v="12"/>
    <n v="1"/>
    <n v="40"/>
    <n v="27"/>
    <n v="60"/>
  </r>
  <r>
    <x v="109"/>
    <x v="1"/>
    <x v="1"/>
    <x v="2"/>
    <x v="2"/>
    <s v="BI"/>
    <s v="BCL0307-15"/>
    <x v="616"/>
    <x v="40"/>
    <x v="3"/>
    <n v="12"/>
    <n v="1"/>
    <n v="40"/>
    <n v="28"/>
    <n v="60"/>
  </r>
  <r>
    <x v="109"/>
    <x v="1"/>
    <x v="1"/>
    <x v="2"/>
    <x v="2"/>
    <s v="BI"/>
    <s v="BCL0307-15"/>
    <x v="617"/>
    <x v="40"/>
    <x v="3"/>
    <n v="12"/>
    <n v="1"/>
    <n v="40"/>
    <n v="30"/>
    <n v="60"/>
  </r>
  <r>
    <x v="109"/>
    <x v="1"/>
    <x v="1"/>
    <x v="2"/>
    <x v="2"/>
    <s v="BI"/>
    <s v="BCL0307-15"/>
    <x v="135"/>
    <x v="40"/>
    <x v="0"/>
    <n v="24"/>
    <n v="2"/>
    <n v="40"/>
    <n v="24"/>
    <n v="60"/>
  </r>
  <r>
    <x v="109"/>
    <x v="1"/>
    <x v="1"/>
    <x v="2"/>
    <x v="3"/>
    <s v="Química"/>
    <s v="NHT4053-15"/>
    <x v="187"/>
    <x v="80"/>
    <x v="0"/>
    <n v="48"/>
    <n v="4"/>
    <n v="40"/>
    <n v="18"/>
    <n v="96"/>
  </r>
  <r>
    <x v="109"/>
    <x v="1"/>
    <x v="1"/>
    <x v="2"/>
    <x v="3"/>
    <s v="Química"/>
    <s v="NHT4053-15"/>
    <x v="188"/>
    <x v="80"/>
    <x v="0"/>
    <n v="48"/>
    <n v="4"/>
    <n v="40"/>
    <n v="28"/>
    <n v="96"/>
  </r>
  <r>
    <x v="110"/>
    <x v="0"/>
    <x v="1"/>
    <x v="0"/>
    <x v="0"/>
    <s v="-"/>
    <s v="CT0003"/>
    <x v="60"/>
    <x v="41"/>
    <x v="0"/>
    <n v="8"/>
    <n v="0.66666666666666663"/>
    <n v="100"/>
    <n v="9"/>
    <n v="48"/>
  </r>
  <r>
    <x v="110"/>
    <x v="0"/>
    <x v="1"/>
    <x v="0"/>
    <x v="0"/>
    <s v="-"/>
    <s v="CT0003"/>
    <x v="61"/>
    <x v="41"/>
    <x v="0"/>
    <n v="8"/>
    <n v="0.66666666666666663"/>
    <n v="50"/>
    <n v="14"/>
    <n v="48"/>
  </r>
  <r>
    <x v="111"/>
    <x v="1"/>
    <x v="5"/>
    <x v="2"/>
    <x v="2"/>
    <s v="BI"/>
    <s v="BIR0004-15"/>
    <x v="44"/>
    <x v="35"/>
    <x v="3"/>
    <n v="36"/>
    <n v="3"/>
    <n v="100"/>
    <n v="73"/>
    <n v="36"/>
  </r>
  <r>
    <x v="111"/>
    <x v="1"/>
    <x v="5"/>
    <x v="2"/>
    <x v="2"/>
    <s v="BI"/>
    <s v="BIR0004-15"/>
    <x v="618"/>
    <x v="35"/>
    <x v="3"/>
    <n v="36"/>
    <n v="3"/>
    <n v="103"/>
    <n v="88"/>
    <n v="36"/>
  </r>
  <r>
    <x v="111"/>
    <x v="1"/>
    <x v="5"/>
    <x v="2"/>
    <x v="3"/>
    <s v="Filosofia"/>
    <s v="NHH2047-13"/>
    <x v="619"/>
    <x v="246"/>
    <x v="0"/>
    <n v="48"/>
    <n v="4"/>
    <n v="50"/>
    <n v="20"/>
    <n v="48"/>
  </r>
  <r>
    <x v="111"/>
    <x v="1"/>
    <x v="5"/>
    <x v="2"/>
    <x v="3"/>
    <s v="Filosofia"/>
    <s v="NHH2047-13"/>
    <x v="620"/>
    <x v="246"/>
    <x v="0"/>
    <n v="48"/>
    <n v="4"/>
    <n v="50"/>
    <n v="28"/>
    <n v="48"/>
  </r>
  <r>
    <x v="111"/>
    <x v="1"/>
    <x v="5"/>
    <x v="2"/>
    <x v="5"/>
    <s v="Física"/>
    <s v="NHZ3060-15"/>
    <x v="621"/>
    <x v="247"/>
    <x v="1"/>
    <n v="48"/>
    <n v="4"/>
    <n v="100"/>
    <n v="83"/>
    <n v="48"/>
  </r>
  <r>
    <x v="112"/>
    <x v="1"/>
    <x v="0"/>
    <x v="1"/>
    <x v="1"/>
    <m/>
    <m/>
    <x v="5"/>
    <x v="248"/>
    <x v="2"/>
    <n v="216"/>
    <n v="18"/>
    <m/>
    <m/>
    <m/>
  </r>
  <r>
    <x v="113"/>
    <x v="1"/>
    <x v="0"/>
    <x v="2"/>
    <x v="4"/>
    <s v="BI"/>
    <s v="-"/>
    <x v="23"/>
    <x v="89"/>
    <x v="5"/>
    <n v="12"/>
    <n v="1"/>
    <m/>
    <m/>
    <m/>
  </r>
  <r>
    <x v="113"/>
    <x v="1"/>
    <x v="0"/>
    <x v="2"/>
    <x v="2"/>
    <s v="BI"/>
    <s v="BCJ0203-15"/>
    <x v="349"/>
    <x v="65"/>
    <x v="0"/>
    <n v="12"/>
    <n v="1"/>
    <n v="40"/>
    <n v="30"/>
    <n v="66"/>
  </r>
  <r>
    <x v="113"/>
    <x v="1"/>
    <x v="0"/>
    <x v="2"/>
    <x v="2"/>
    <s v="BI"/>
    <s v="BCJ0203-15"/>
    <x v="622"/>
    <x v="65"/>
    <x v="0"/>
    <n v="12"/>
    <n v="1"/>
    <n v="40"/>
    <n v="26"/>
    <n v="66"/>
  </r>
  <r>
    <x v="113"/>
    <x v="1"/>
    <x v="0"/>
    <x v="2"/>
    <x v="2"/>
    <s v="BI"/>
    <s v="BCJ0203-15"/>
    <x v="623"/>
    <x v="65"/>
    <x v="0"/>
    <n v="36"/>
    <n v="3"/>
    <n v="40"/>
    <n v="26"/>
    <n v="66"/>
  </r>
  <r>
    <x v="113"/>
    <x v="1"/>
    <x v="0"/>
    <x v="2"/>
    <x v="2"/>
    <s v="BI"/>
    <s v="BCJ0203-15"/>
    <x v="624"/>
    <x v="65"/>
    <x v="0"/>
    <n v="24"/>
    <n v="2"/>
    <n v="40"/>
    <n v="26"/>
    <n v="66"/>
  </r>
  <r>
    <x v="113"/>
    <x v="1"/>
    <x v="0"/>
    <x v="2"/>
    <x v="2"/>
    <s v="BI"/>
    <s v="BCJ0204-15"/>
    <x v="95"/>
    <x v="11"/>
    <x v="1"/>
    <n v="12"/>
    <n v="1"/>
    <n v="43"/>
    <n v="32"/>
    <n v="60"/>
  </r>
  <r>
    <x v="113"/>
    <x v="1"/>
    <x v="0"/>
    <x v="2"/>
    <x v="2"/>
    <s v="BI"/>
    <s v="BCJ0204-15"/>
    <x v="369"/>
    <x v="11"/>
    <x v="1"/>
    <n v="12"/>
    <n v="1"/>
    <n v="43"/>
    <n v="32"/>
    <n v="60"/>
  </r>
  <r>
    <x v="113"/>
    <x v="1"/>
    <x v="0"/>
    <x v="2"/>
    <x v="2"/>
    <s v="BI"/>
    <s v="BCJ0205-15"/>
    <x v="459"/>
    <x v="12"/>
    <x v="3"/>
    <n v="12"/>
    <n v="1"/>
    <n v="40"/>
    <n v="27"/>
    <n v="48"/>
  </r>
  <r>
    <x v="113"/>
    <x v="1"/>
    <x v="0"/>
    <x v="2"/>
    <x v="2"/>
    <s v="BI"/>
    <s v="BCJ0205-15"/>
    <x v="625"/>
    <x v="12"/>
    <x v="3"/>
    <n v="12"/>
    <n v="1"/>
    <n v="40"/>
    <n v="27"/>
    <n v="48"/>
  </r>
  <r>
    <x v="113"/>
    <x v="1"/>
    <x v="0"/>
    <x v="2"/>
    <x v="3"/>
    <s v="Física"/>
    <s v="NHT3012-15"/>
    <x v="626"/>
    <x v="14"/>
    <x v="0"/>
    <n v="48"/>
    <n v="4"/>
    <n v="41"/>
    <n v="29"/>
    <n v="48"/>
  </r>
  <r>
    <x v="113"/>
    <x v="1"/>
    <x v="0"/>
    <x v="2"/>
    <x v="5"/>
    <s v="Física"/>
    <s v="NHZ3043-15"/>
    <x v="627"/>
    <x v="188"/>
    <x v="0"/>
    <n v="48"/>
    <n v="4"/>
    <n v="40"/>
    <n v="22"/>
    <n v="48"/>
  </r>
  <r>
    <x v="113"/>
    <x v="1"/>
    <x v="0"/>
    <x v="2"/>
    <x v="5"/>
    <s v="Física"/>
    <s v="NHZ3083-15"/>
    <x v="628"/>
    <x v="249"/>
    <x v="1"/>
    <n v="24"/>
    <n v="2"/>
    <n v="40"/>
    <n v="23"/>
    <n v="48"/>
  </r>
  <r>
    <x v="113"/>
    <x v="1"/>
    <x v="0"/>
    <x v="0"/>
    <x v="0"/>
    <s v="-"/>
    <s v="PEF-501"/>
    <x v="629"/>
    <x v="250"/>
    <x v="7"/>
    <n v="24"/>
    <n v="2"/>
    <n v="100"/>
    <n v="14"/>
    <n v="60"/>
  </r>
  <r>
    <x v="114"/>
    <x v="1"/>
    <x v="1"/>
    <x v="2"/>
    <x v="4"/>
    <s v="BI"/>
    <s v="-"/>
    <x v="23"/>
    <x v="251"/>
    <x v="6"/>
    <n v="12"/>
    <n v="1"/>
    <m/>
    <m/>
    <m/>
  </r>
  <r>
    <x v="114"/>
    <x v="1"/>
    <x v="1"/>
    <x v="2"/>
    <x v="3"/>
    <s v="Química"/>
    <s v="NHT4041-13"/>
    <x v="630"/>
    <x v="252"/>
    <x v="3"/>
    <n v="48"/>
    <n v="4"/>
    <m/>
    <m/>
    <m/>
  </r>
  <r>
    <x v="114"/>
    <x v="1"/>
    <x v="1"/>
    <x v="2"/>
    <x v="3"/>
    <s v="Química"/>
    <s v="NHT4033-15"/>
    <x v="631"/>
    <x v="42"/>
    <x v="0"/>
    <n v="48"/>
    <n v="4"/>
    <m/>
    <m/>
    <m/>
  </r>
  <r>
    <x v="114"/>
    <x v="1"/>
    <x v="1"/>
    <x v="1"/>
    <x v="1"/>
    <m/>
    <m/>
    <x v="5"/>
    <x v="253"/>
    <x v="2"/>
    <n v="94.448219178082184"/>
    <n v="7.8706849315068483"/>
    <m/>
    <m/>
    <m/>
  </r>
  <r>
    <x v="115"/>
    <x v="0"/>
    <x v="0"/>
    <x v="2"/>
    <x v="2"/>
    <s v="BI"/>
    <s v="BCJ0204-15"/>
    <x v="253"/>
    <x v="11"/>
    <x v="1"/>
    <n v="12"/>
    <n v="1"/>
    <n v="43"/>
    <n v="33"/>
    <n v="60"/>
  </r>
  <r>
    <x v="116"/>
    <x v="1"/>
    <x v="0"/>
    <x v="2"/>
    <x v="4"/>
    <s v="BI"/>
    <s v="-"/>
    <x v="23"/>
    <x v="89"/>
    <x v="4"/>
    <n v="18"/>
    <n v="1.5"/>
    <m/>
    <m/>
    <m/>
  </r>
  <r>
    <x v="116"/>
    <x v="1"/>
    <x v="0"/>
    <x v="2"/>
    <x v="2"/>
    <s v="BI"/>
    <s v="BCJ0204-15"/>
    <x v="433"/>
    <x v="11"/>
    <x v="1"/>
    <n v="12"/>
    <n v="1"/>
    <n v="40"/>
    <n v="30"/>
    <n v="60"/>
  </r>
  <r>
    <x v="116"/>
    <x v="1"/>
    <x v="0"/>
    <x v="2"/>
    <x v="2"/>
    <s v="BI"/>
    <s v="BCJ0204-15"/>
    <x v="434"/>
    <x v="11"/>
    <x v="1"/>
    <n v="12"/>
    <n v="1"/>
    <n v="40"/>
    <n v="30"/>
    <n v="60"/>
  </r>
  <r>
    <x v="116"/>
    <x v="1"/>
    <x v="0"/>
    <x v="2"/>
    <x v="2"/>
    <s v="BI"/>
    <s v="BCJ0204-15"/>
    <x v="438"/>
    <x v="11"/>
    <x v="1"/>
    <n v="12"/>
    <n v="1"/>
    <n v="43"/>
    <n v="32"/>
    <n v="60"/>
  </r>
  <r>
    <x v="116"/>
    <x v="1"/>
    <x v="0"/>
    <x v="2"/>
    <x v="2"/>
    <s v="BI"/>
    <s v="BCJ0205-15"/>
    <x v="16"/>
    <x v="12"/>
    <x v="3"/>
    <n v="12"/>
    <n v="1"/>
    <n v="45"/>
    <n v="35"/>
    <n v="48"/>
  </r>
  <r>
    <x v="116"/>
    <x v="1"/>
    <x v="0"/>
    <x v="2"/>
    <x v="2"/>
    <s v="BI"/>
    <s v="BCJ0205-15"/>
    <x v="17"/>
    <x v="12"/>
    <x v="3"/>
    <n v="12"/>
    <n v="1"/>
    <n v="45"/>
    <n v="34"/>
    <n v="48"/>
  </r>
  <r>
    <x v="116"/>
    <x v="1"/>
    <x v="0"/>
    <x v="2"/>
    <x v="2"/>
    <s v="BI"/>
    <s v="BCJ0205-15"/>
    <x v="18"/>
    <x v="12"/>
    <x v="3"/>
    <n v="12"/>
    <n v="1"/>
    <n v="45"/>
    <n v="29"/>
    <n v="48"/>
  </r>
  <r>
    <x v="116"/>
    <x v="1"/>
    <x v="0"/>
    <x v="2"/>
    <x v="2"/>
    <s v="BI"/>
    <s v="BCJ0205-15"/>
    <x v="566"/>
    <x v="12"/>
    <x v="3"/>
    <n v="12"/>
    <n v="1"/>
    <n v="45"/>
    <n v="32"/>
    <n v="48"/>
  </r>
  <r>
    <x v="116"/>
    <x v="1"/>
    <x v="0"/>
    <x v="2"/>
    <x v="2"/>
    <s v="BI"/>
    <s v="BCJ0205-15"/>
    <x v="567"/>
    <x v="12"/>
    <x v="3"/>
    <n v="12"/>
    <n v="1"/>
    <n v="45"/>
    <n v="34"/>
    <n v="48"/>
  </r>
  <r>
    <x v="116"/>
    <x v="1"/>
    <x v="0"/>
    <x v="2"/>
    <x v="2"/>
    <s v="BI"/>
    <s v="BCJ0205-15"/>
    <x v="463"/>
    <x v="12"/>
    <x v="3"/>
    <n v="12"/>
    <n v="1"/>
    <n v="45"/>
    <n v="32"/>
    <n v="48"/>
  </r>
  <r>
    <x v="116"/>
    <x v="1"/>
    <x v="0"/>
    <x v="2"/>
    <x v="3"/>
    <s v="Física"/>
    <s v="NHT3027-15"/>
    <x v="632"/>
    <x v="88"/>
    <x v="0"/>
    <n v="36"/>
    <n v="3"/>
    <n v="40"/>
    <n v="4"/>
    <n v="36"/>
  </r>
  <r>
    <x v="116"/>
    <x v="1"/>
    <x v="0"/>
    <x v="2"/>
    <x v="3"/>
    <s v="Física"/>
    <s v="NHT3028-15"/>
    <x v="570"/>
    <x v="228"/>
    <x v="1"/>
    <n v="36"/>
    <n v="3"/>
    <n v="40"/>
    <n v="18"/>
    <n v="36"/>
  </r>
  <r>
    <x v="116"/>
    <x v="1"/>
    <x v="0"/>
    <x v="0"/>
    <x v="0"/>
    <s v="-"/>
    <s v="PEF-501"/>
    <x v="629"/>
    <x v="250"/>
    <x v="7"/>
    <n v="12"/>
    <n v="1"/>
    <n v="100"/>
    <n v="14"/>
    <n v="60"/>
  </r>
  <r>
    <x v="117"/>
    <x v="1"/>
    <x v="5"/>
    <x v="2"/>
    <x v="4"/>
    <s v="BI"/>
    <s v="-"/>
    <x v="23"/>
    <x v="254"/>
    <x v="4"/>
    <n v="24"/>
    <n v="2"/>
    <m/>
    <m/>
    <m/>
  </r>
  <r>
    <x v="117"/>
    <x v="1"/>
    <x v="5"/>
    <x v="2"/>
    <x v="4"/>
    <s v="BI"/>
    <s v="-"/>
    <x v="23"/>
    <x v="254"/>
    <x v="6"/>
    <n v="12"/>
    <n v="1"/>
    <m/>
    <m/>
    <m/>
  </r>
  <r>
    <x v="117"/>
    <x v="1"/>
    <x v="5"/>
    <x v="2"/>
    <x v="4"/>
    <s v="BI"/>
    <s v="-"/>
    <x v="23"/>
    <x v="254"/>
    <x v="5"/>
    <n v="12"/>
    <n v="1"/>
    <m/>
    <m/>
    <m/>
  </r>
  <r>
    <x v="117"/>
    <x v="1"/>
    <x v="5"/>
    <x v="2"/>
    <x v="2"/>
    <s v="BI"/>
    <s v="BHP0202-15"/>
    <x v="633"/>
    <x v="255"/>
    <x v="1"/>
    <n v="24"/>
    <n v="2"/>
    <n v="130"/>
    <n v="119"/>
    <n v="48"/>
  </r>
  <r>
    <x v="117"/>
    <x v="1"/>
    <x v="5"/>
    <x v="2"/>
    <x v="2"/>
    <s v="BI"/>
    <s v="BIR0004-15"/>
    <x v="502"/>
    <x v="35"/>
    <x v="3"/>
    <n v="36"/>
    <n v="3"/>
    <n v="102"/>
    <n v="65"/>
    <n v="36"/>
  </r>
  <r>
    <x v="117"/>
    <x v="1"/>
    <x v="5"/>
    <x v="2"/>
    <x v="3"/>
    <s v="Filosofia"/>
    <s v="NHH2064-13"/>
    <x v="634"/>
    <x v="256"/>
    <x v="3"/>
    <n v="48"/>
    <n v="4"/>
    <n v="50"/>
    <n v="4"/>
    <n v="48"/>
  </r>
  <r>
    <x v="117"/>
    <x v="1"/>
    <x v="5"/>
    <x v="2"/>
    <x v="3"/>
    <s v="Filosofia"/>
    <s v="NHH2072-13"/>
    <x v="635"/>
    <x v="257"/>
    <x v="1"/>
    <n v="48"/>
    <n v="4"/>
    <n v="50"/>
    <n v="19"/>
    <n v="48"/>
  </r>
  <r>
    <x v="117"/>
    <x v="1"/>
    <x v="5"/>
    <x v="2"/>
    <x v="5"/>
    <s v="Filosofia"/>
    <s v="NHZ2014-11"/>
    <x v="636"/>
    <x v="258"/>
    <x v="3"/>
    <n v="48"/>
    <n v="4"/>
    <n v="50"/>
    <n v="2"/>
    <n v="48"/>
  </r>
  <r>
    <x v="118"/>
    <x v="1"/>
    <x v="0"/>
    <x v="2"/>
    <x v="2"/>
    <s v="BI"/>
    <s v="BCJ0204-15"/>
    <x v="95"/>
    <x v="11"/>
    <x v="3"/>
    <n v="18"/>
    <n v="1.5"/>
    <n v="44"/>
    <n v="25"/>
    <n v="60"/>
  </r>
  <r>
    <x v="118"/>
    <x v="1"/>
    <x v="0"/>
    <x v="2"/>
    <x v="2"/>
    <s v="BI"/>
    <s v="BCJ0204-15"/>
    <x v="369"/>
    <x v="11"/>
    <x v="3"/>
    <n v="42"/>
    <n v="3.5"/>
    <n v="41"/>
    <n v="24"/>
    <n v="60"/>
  </r>
  <r>
    <x v="118"/>
    <x v="1"/>
    <x v="0"/>
    <x v="2"/>
    <x v="2"/>
    <s v="BI"/>
    <s v="BCJ0204-15"/>
    <x v="98"/>
    <x v="11"/>
    <x v="3"/>
    <n v="18"/>
    <n v="1.5"/>
    <n v="41"/>
    <n v="29"/>
    <n v="60"/>
  </r>
  <r>
    <x v="118"/>
    <x v="1"/>
    <x v="0"/>
    <x v="2"/>
    <x v="2"/>
    <s v="BI"/>
    <s v="BCJ0204-15"/>
    <x v="562"/>
    <x v="11"/>
    <x v="1"/>
    <n v="16"/>
    <n v="1.3333333333333333"/>
    <n v="40"/>
    <n v="30"/>
    <n v="60"/>
  </r>
  <r>
    <x v="118"/>
    <x v="1"/>
    <x v="0"/>
    <x v="2"/>
    <x v="2"/>
    <s v="BI"/>
    <s v="BCJ0204-15"/>
    <x v="563"/>
    <x v="11"/>
    <x v="1"/>
    <n v="16"/>
    <n v="1.3333333333333333"/>
    <n v="40"/>
    <n v="30"/>
    <n v="60"/>
  </r>
  <r>
    <x v="118"/>
    <x v="1"/>
    <x v="0"/>
    <x v="2"/>
    <x v="2"/>
    <s v="BI"/>
    <s v="BCJ0204-15"/>
    <x v="564"/>
    <x v="11"/>
    <x v="1"/>
    <n v="16"/>
    <n v="1.3333333333333333"/>
    <n v="41"/>
    <n v="30"/>
    <n v="60"/>
  </r>
  <r>
    <x v="118"/>
    <x v="1"/>
    <x v="0"/>
    <x v="2"/>
    <x v="2"/>
    <s v="BI"/>
    <s v="BCJ0204-15"/>
    <x v="328"/>
    <x v="11"/>
    <x v="1"/>
    <n v="16"/>
    <n v="1.3333333333333333"/>
    <n v="41"/>
    <n v="32"/>
    <n v="60"/>
  </r>
  <r>
    <x v="118"/>
    <x v="1"/>
    <x v="0"/>
    <x v="2"/>
    <x v="2"/>
    <s v="BI"/>
    <s v="BCJ0204-15"/>
    <x v="329"/>
    <x v="11"/>
    <x v="1"/>
    <n v="16"/>
    <n v="1.3333333333333333"/>
    <n v="40"/>
    <n v="28"/>
    <n v="60"/>
  </r>
  <r>
    <x v="118"/>
    <x v="1"/>
    <x v="0"/>
    <x v="2"/>
    <x v="2"/>
    <s v="BI"/>
    <s v="BCJ0204-15"/>
    <x v="15"/>
    <x v="11"/>
    <x v="1"/>
    <n v="16"/>
    <n v="1.3333333333333333"/>
    <n v="40"/>
    <n v="30"/>
    <n v="60"/>
  </r>
  <r>
    <x v="118"/>
    <x v="1"/>
    <x v="0"/>
    <x v="2"/>
    <x v="2"/>
    <s v="BI"/>
    <s v="BCK0104-15"/>
    <x v="637"/>
    <x v="13"/>
    <x v="3"/>
    <n v="36"/>
    <n v="3"/>
    <n v="103"/>
    <n v="36"/>
    <n v="36"/>
  </r>
  <r>
    <x v="119"/>
    <x v="1"/>
    <x v="5"/>
    <x v="2"/>
    <x v="2"/>
    <s v="BI"/>
    <s v="BHP0202-15"/>
    <x v="638"/>
    <x v="255"/>
    <x v="1"/>
    <n v="48"/>
    <n v="4"/>
    <n v="101"/>
    <n v="92"/>
    <n v="48"/>
  </r>
  <r>
    <x v="119"/>
    <x v="1"/>
    <x v="5"/>
    <x v="2"/>
    <x v="2"/>
    <s v="BI"/>
    <s v="BHP0202-15"/>
    <x v="633"/>
    <x v="255"/>
    <x v="1"/>
    <n v="24"/>
    <n v="2"/>
    <n v="130"/>
    <n v="119"/>
    <n v="48"/>
  </r>
  <r>
    <x v="119"/>
    <x v="1"/>
    <x v="5"/>
    <x v="2"/>
    <x v="3"/>
    <s v="Filosofia"/>
    <s v="NHH2033-13"/>
    <x v="639"/>
    <x v="259"/>
    <x v="3"/>
    <n v="48"/>
    <n v="4"/>
    <n v="50"/>
    <n v="14"/>
    <n v="48"/>
  </r>
  <r>
    <x v="119"/>
    <x v="1"/>
    <x v="5"/>
    <x v="2"/>
    <x v="3"/>
    <s v="Filosofia"/>
    <s v="NHH2033-13"/>
    <x v="640"/>
    <x v="259"/>
    <x v="3"/>
    <n v="48"/>
    <n v="4"/>
    <n v="50"/>
    <n v="27"/>
    <n v="48"/>
  </r>
  <r>
    <x v="119"/>
    <x v="1"/>
    <x v="5"/>
    <x v="2"/>
    <x v="5"/>
    <s v="Filosofia"/>
    <s v="NHZ2001-11"/>
    <x v="641"/>
    <x v="260"/>
    <x v="1"/>
    <n v="48"/>
    <n v="4"/>
    <n v="50"/>
    <n v="35"/>
    <n v="48"/>
  </r>
  <r>
    <x v="120"/>
    <x v="1"/>
    <x v="0"/>
    <x v="2"/>
    <x v="2"/>
    <s v="BI"/>
    <s v="BCJ0203-15"/>
    <x v="642"/>
    <x v="65"/>
    <x v="0"/>
    <n v="24"/>
    <n v="2"/>
    <n v="40"/>
    <n v="29"/>
    <n v="66"/>
  </r>
  <r>
    <x v="120"/>
    <x v="1"/>
    <x v="0"/>
    <x v="2"/>
    <x v="2"/>
    <s v="BI"/>
    <s v="BCJ0203-15"/>
    <x v="643"/>
    <x v="65"/>
    <x v="0"/>
    <n v="24"/>
    <n v="2"/>
    <n v="40"/>
    <n v="29"/>
    <n v="66"/>
  </r>
  <r>
    <x v="120"/>
    <x v="1"/>
    <x v="0"/>
    <x v="2"/>
    <x v="2"/>
    <s v="BI"/>
    <s v="BCJ0203-15"/>
    <x v="323"/>
    <x v="65"/>
    <x v="0"/>
    <n v="24"/>
    <n v="2"/>
    <n v="40"/>
    <n v="25"/>
    <n v="66"/>
  </r>
  <r>
    <x v="120"/>
    <x v="1"/>
    <x v="0"/>
    <x v="2"/>
    <x v="2"/>
    <s v="BI"/>
    <s v="BCJ0205-15"/>
    <x v="83"/>
    <x v="12"/>
    <x v="3"/>
    <n v="12"/>
    <n v="1"/>
    <n v="40"/>
    <n v="28"/>
    <n v="48"/>
  </r>
  <r>
    <x v="120"/>
    <x v="1"/>
    <x v="0"/>
    <x v="2"/>
    <x v="2"/>
    <s v="BI"/>
    <s v="BCJ0205-15"/>
    <x v="84"/>
    <x v="12"/>
    <x v="3"/>
    <n v="12"/>
    <n v="1"/>
    <n v="40"/>
    <n v="30"/>
    <n v="48"/>
  </r>
  <r>
    <x v="120"/>
    <x v="1"/>
    <x v="0"/>
    <x v="2"/>
    <x v="2"/>
    <s v="BI"/>
    <s v="BCJ0205-15"/>
    <x v="194"/>
    <x v="12"/>
    <x v="3"/>
    <n v="12"/>
    <n v="1"/>
    <n v="41"/>
    <n v="24"/>
    <n v="48"/>
  </r>
  <r>
    <x v="120"/>
    <x v="1"/>
    <x v="0"/>
    <x v="2"/>
    <x v="2"/>
    <s v="BI"/>
    <s v="BCJ0205-15"/>
    <x v="195"/>
    <x v="12"/>
    <x v="3"/>
    <n v="12"/>
    <n v="1"/>
    <n v="40"/>
    <n v="27"/>
    <n v="48"/>
  </r>
  <r>
    <x v="120"/>
    <x v="1"/>
    <x v="0"/>
    <x v="2"/>
    <x v="2"/>
    <s v="BI"/>
    <s v="BCJ0205-15"/>
    <x v="390"/>
    <x v="12"/>
    <x v="3"/>
    <n v="36"/>
    <n v="3"/>
    <n v="40"/>
    <n v="27"/>
    <n v="48"/>
  </r>
  <r>
    <x v="120"/>
    <x v="1"/>
    <x v="0"/>
    <x v="2"/>
    <x v="2"/>
    <s v="BI"/>
    <s v="BCJ0205-15"/>
    <x v="644"/>
    <x v="12"/>
    <x v="3"/>
    <n v="36"/>
    <n v="3"/>
    <n v="40"/>
    <n v="26"/>
    <n v="48"/>
  </r>
  <r>
    <x v="120"/>
    <x v="1"/>
    <x v="0"/>
    <x v="2"/>
    <x v="2"/>
    <s v="BI"/>
    <s v="BCJ0205-15"/>
    <x v="459"/>
    <x v="12"/>
    <x v="3"/>
    <n v="18"/>
    <n v="1.5"/>
    <n v="40"/>
    <n v="27"/>
    <n v="48"/>
  </r>
  <r>
    <x v="120"/>
    <x v="1"/>
    <x v="0"/>
    <x v="2"/>
    <x v="2"/>
    <s v="BI"/>
    <s v="BCJ0205-15"/>
    <x v="460"/>
    <x v="12"/>
    <x v="3"/>
    <n v="30"/>
    <n v="2.5"/>
    <n v="40"/>
    <n v="26"/>
    <n v="48"/>
  </r>
  <r>
    <x v="120"/>
    <x v="1"/>
    <x v="0"/>
    <x v="2"/>
    <x v="2"/>
    <s v="BI"/>
    <s v="BCJ0205-15"/>
    <x v="625"/>
    <x v="12"/>
    <x v="3"/>
    <n v="18"/>
    <n v="1.5"/>
    <n v="40"/>
    <n v="27"/>
    <n v="48"/>
  </r>
  <r>
    <x v="120"/>
    <x v="1"/>
    <x v="0"/>
    <x v="2"/>
    <x v="2"/>
    <s v="BI"/>
    <s v="BCJ0205-15"/>
    <x v="645"/>
    <x v="12"/>
    <x v="3"/>
    <n v="30"/>
    <n v="2.5"/>
    <n v="40"/>
    <n v="30"/>
    <n v="48"/>
  </r>
  <r>
    <x v="121"/>
    <x v="1"/>
    <x v="3"/>
    <x v="2"/>
    <x v="2"/>
    <s v="BI"/>
    <s v="BCS0002-15"/>
    <x v="646"/>
    <x v="104"/>
    <x v="0"/>
    <n v="24"/>
    <n v="2"/>
    <n v="55"/>
    <n v="27"/>
    <n v="24"/>
  </r>
  <r>
    <x v="121"/>
    <x v="1"/>
    <x v="3"/>
    <x v="2"/>
    <x v="2"/>
    <s v="BI"/>
    <s v="BIL0304-15"/>
    <x v="647"/>
    <x v="4"/>
    <x v="0"/>
    <n v="36"/>
    <n v="3"/>
    <n v="137"/>
    <n v="86"/>
    <n v="36"/>
  </r>
  <r>
    <x v="121"/>
    <x v="1"/>
    <x v="3"/>
    <x v="0"/>
    <x v="0"/>
    <s v="-"/>
    <s v="BIS-001"/>
    <x v="87"/>
    <x v="49"/>
    <x v="3"/>
    <n v="12"/>
    <n v="1"/>
    <n v="100"/>
    <n v="3"/>
    <n v="144"/>
  </r>
  <r>
    <x v="121"/>
    <x v="1"/>
    <x v="3"/>
    <x v="0"/>
    <x v="0"/>
    <s v="-"/>
    <s v="BIS-001"/>
    <x v="88"/>
    <x v="49"/>
    <x v="3"/>
    <n v="0"/>
    <n v="0"/>
    <n v="40"/>
    <n v="6"/>
    <n v="144"/>
  </r>
  <r>
    <x v="121"/>
    <x v="1"/>
    <x v="3"/>
    <x v="0"/>
    <x v="0"/>
    <s v="-"/>
    <s v="BIS-102"/>
    <x v="648"/>
    <x v="261"/>
    <x v="3"/>
    <n v="48"/>
    <n v="4"/>
    <n v="100"/>
    <n v="1"/>
    <n v="144"/>
  </r>
  <r>
    <x v="121"/>
    <x v="1"/>
    <x v="3"/>
    <x v="0"/>
    <x v="0"/>
    <s v="-"/>
    <s v="BIS-102"/>
    <x v="649"/>
    <x v="261"/>
    <x v="3"/>
    <n v="0"/>
    <n v="0"/>
    <n v="40"/>
    <n v="1"/>
    <n v="144"/>
  </r>
  <r>
    <x v="121"/>
    <x v="1"/>
    <x v="3"/>
    <x v="2"/>
    <x v="3"/>
    <s v="Biologia"/>
    <s v="NHT1062-15"/>
    <x v="650"/>
    <x v="262"/>
    <x v="1"/>
    <n v="48"/>
    <n v="4"/>
    <n v="40"/>
    <n v="13"/>
    <n v="48"/>
  </r>
  <r>
    <x v="121"/>
    <x v="1"/>
    <x v="3"/>
    <x v="2"/>
    <x v="5"/>
    <s v="Biologia"/>
    <s v="NHZ1026-13"/>
    <x v="651"/>
    <x v="263"/>
    <x v="3"/>
    <n v="36"/>
    <n v="3"/>
    <n v="40"/>
    <n v="2"/>
    <n v="36"/>
  </r>
  <r>
    <x v="122"/>
    <x v="1"/>
    <x v="5"/>
    <x v="2"/>
    <x v="2"/>
    <s v="BI"/>
    <s v="BIR0004-15"/>
    <x v="126"/>
    <x v="35"/>
    <x v="3"/>
    <n v="36"/>
    <n v="3"/>
    <n v="100"/>
    <n v="81"/>
    <n v="36"/>
  </r>
  <r>
    <x v="122"/>
    <x v="1"/>
    <x v="5"/>
    <x v="2"/>
    <x v="3"/>
    <s v="Filosofia"/>
    <s v="NHH2041-13"/>
    <x v="652"/>
    <x v="264"/>
    <x v="1"/>
    <n v="48"/>
    <n v="4"/>
    <n v="50"/>
    <n v="18"/>
    <n v="48"/>
  </r>
  <r>
    <x v="122"/>
    <x v="1"/>
    <x v="5"/>
    <x v="2"/>
    <x v="3"/>
    <s v="Filosofia"/>
    <s v="NHH2041-13"/>
    <x v="653"/>
    <x v="264"/>
    <x v="1"/>
    <n v="48"/>
    <n v="4"/>
    <n v="50"/>
    <n v="28"/>
    <n v="48"/>
  </r>
  <r>
    <x v="122"/>
    <x v="1"/>
    <x v="5"/>
    <x v="2"/>
    <x v="5"/>
    <s v="Filosofia"/>
    <s v="NHZ2069-11"/>
    <x v="654"/>
    <x v="265"/>
    <x v="3"/>
    <n v="48"/>
    <n v="4"/>
    <n v="50"/>
    <n v="20"/>
    <n v="48"/>
  </r>
  <r>
    <x v="123"/>
    <x v="1"/>
    <x v="0"/>
    <x v="2"/>
    <x v="2"/>
    <s v="BI"/>
    <s v="BCK0103-15"/>
    <x v="655"/>
    <x v="20"/>
    <x v="1"/>
    <n v="36"/>
    <n v="3"/>
    <n v="147"/>
    <n v="125"/>
    <n v="36"/>
  </r>
  <r>
    <x v="123"/>
    <x v="1"/>
    <x v="0"/>
    <x v="2"/>
    <x v="2"/>
    <s v="BI"/>
    <s v="BCK0103-15"/>
    <x v="656"/>
    <x v="20"/>
    <x v="1"/>
    <n v="36"/>
    <n v="3"/>
    <n v="105"/>
    <n v="95"/>
    <n v="36"/>
  </r>
  <r>
    <x v="123"/>
    <x v="1"/>
    <x v="0"/>
    <x v="2"/>
    <x v="2"/>
    <s v="BI"/>
    <s v="BCK0104-15"/>
    <x v="657"/>
    <x v="13"/>
    <x v="3"/>
    <n v="36"/>
    <n v="3"/>
    <n v="105"/>
    <n v="86"/>
    <n v="36"/>
  </r>
  <r>
    <x v="123"/>
    <x v="1"/>
    <x v="0"/>
    <x v="0"/>
    <x v="0"/>
    <s v="-"/>
    <s v="BTC-101"/>
    <x v="568"/>
    <x v="227"/>
    <x v="3"/>
    <n v="18"/>
    <n v="1.5"/>
    <n v="100"/>
    <n v="8"/>
    <n v="144"/>
  </r>
  <r>
    <x v="123"/>
    <x v="1"/>
    <x v="0"/>
    <x v="0"/>
    <x v="0"/>
    <s v="-"/>
    <s v="BTC-101"/>
    <x v="569"/>
    <x v="227"/>
    <x v="3"/>
    <n v="0"/>
    <n v="0"/>
    <n v="40"/>
    <n v="22"/>
    <n v="144"/>
  </r>
  <r>
    <x v="123"/>
    <x v="1"/>
    <x v="0"/>
    <x v="1"/>
    <x v="1"/>
    <m/>
    <m/>
    <x v="5"/>
    <x v="253"/>
    <x v="2"/>
    <n v="50.53808219178083"/>
    <n v="4.2115068493150689"/>
    <m/>
    <m/>
    <m/>
  </r>
  <r>
    <x v="124"/>
    <x v="1"/>
    <x v="7"/>
    <x v="0"/>
    <x v="0"/>
    <s v="-"/>
    <s v="ENS-107"/>
    <x v="658"/>
    <x v="266"/>
    <x v="1"/>
    <n v="24"/>
    <n v="2"/>
    <n v="30"/>
    <n v="14"/>
    <n v="72"/>
  </r>
  <r>
    <x v="124"/>
    <x v="1"/>
    <x v="7"/>
    <x v="2"/>
    <x v="3"/>
    <s v="Licenciaturas"/>
    <s v="NHI5011-13"/>
    <x v="659"/>
    <x v="25"/>
    <x v="1"/>
    <n v="36"/>
    <n v="3"/>
    <n v="40"/>
    <n v="26"/>
    <n v="36"/>
  </r>
  <r>
    <x v="124"/>
    <x v="1"/>
    <x v="7"/>
    <x v="2"/>
    <x v="3"/>
    <s v="Física"/>
    <s v="NHT3037-13"/>
    <x v="660"/>
    <x v="267"/>
    <x v="1"/>
    <n v="48"/>
    <n v="4"/>
    <n v="40"/>
    <n v="18"/>
    <n v="48"/>
  </r>
  <r>
    <x v="124"/>
    <x v="1"/>
    <x v="7"/>
    <x v="2"/>
    <x v="5"/>
    <s v="Licenciaturas"/>
    <s v="NHZ5017-15"/>
    <x v="218"/>
    <x v="102"/>
    <x v="1"/>
    <n v="48"/>
    <n v="4"/>
    <n v="40"/>
    <n v="26"/>
    <n v="48"/>
  </r>
  <r>
    <x v="124"/>
    <x v="1"/>
    <x v="7"/>
    <x v="1"/>
    <x v="1"/>
    <m/>
    <m/>
    <x v="5"/>
    <x v="268"/>
    <x v="2"/>
    <n v="64.8"/>
    <n v="5.3999999999999995"/>
    <m/>
    <m/>
    <m/>
  </r>
  <r>
    <x v="125"/>
    <x v="1"/>
    <x v="5"/>
    <x v="0"/>
    <x v="0"/>
    <s v="-"/>
    <s v="FIL-201"/>
    <x v="661"/>
    <x v="269"/>
    <x v="3"/>
    <n v="24"/>
    <n v="2"/>
    <n v="30"/>
    <n v="4"/>
    <n v="144"/>
  </r>
  <r>
    <x v="125"/>
    <x v="1"/>
    <x v="5"/>
    <x v="2"/>
    <x v="3"/>
    <s v="Filosofia"/>
    <s v="NHH2012-13"/>
    <x v="662"/>
    <x v="166"/>
    <x v="3"/>
    <n v="48"/>
    <n v="4"/>
    <n v="50"/>
    <n v="7"/>
    <n v="48"/>
  </r>
  <r>
    <x v="125"/>
    <x v="1"/>
    <x v="5"/>
    <x v="2"/>
    <x v="3"/>
    <s v="Filosofia"/>
    <s v="NHH2040-13"/>
    <x v="663"/>
    <x v="270"/>
    <x v="0"/>
    <n v="48"/>
    <n v="4"/>
    <n v="50"/>
    <n v="10"/>
    <n v="48"/>
  </r>
  <r>
    <x v="125"/>
    <x v="1"/>
    <x v="5"/>
    <x v="2"/>
    <x v="3"/>
    <s v="Filosofia"/>
    <s v="NHH2040-13"/>
    <x v="664"/>
    <x v="270"/>
    <x v="0"/>
    <n v="48"/>
    <n v="4"/>
    <n v="50"/>
    <n v="14"/>
    <n v="48"/>
  </r>
  <r>
    <x v="125"/>
    <x v="1"/>
    <x v="5"/>
    <x v="1"/>
    <x v="1"/>
    <m/>
    <m/>
    <x v="5"/>
    <x v="271"/>
    <x v="2"/>
    <n v="52.727671232876702"/>
    <n v="4.3939726027397255"/>
    <m/>
    <m/>
    <m/>
  </r>
  <r>
    <x v="126"/>
    <x v="1"/>
    <x v="1"/>
    <x v="2"/>
    <x v="2"/>
    <s v="BI"/>
    <s v="BCL0308-15"/>
    <x v="76"/>
    <x v="30"/>
    <x v="3"/>
    <n v="42"/>
    <n v="3.5"/>
    <n v="40"/>
    <n v="25"/>
    <n v="60"/>
  </r>
  <r>
    <x v="126"/>
    <x v="1"/>
    <x v="1"/>
    <x v="2"/>
    <x v="2"/>
    <s v="BI"/>
    <s v="BCL0308-15"/>
    <x v="77"/>
    <x v="30"/>
    <x v="3"/>
    <n v="18"/>
    <n v="1.5"/>
    <n v="40"/>
    <n v="20"/>
    <n v="60"/>
  </r>
  <r>
    <x v="126"/>
    <x v="1"/>
    <x v="1"/>
    <x v="2"/>
    <x v="2"/>
    <s v="BI"/>
    <s v="BCL0308-15"/>
    <x v="665"/>
    <x v="30"/>
    <x v="3"/>
    <n v="36"/>
    <n v="3"/>
    <n v="40"/>
    <n v="28"/>
    <n v="60"/>
  </r>
  <r>
    <x v="126"/>
    <x v="1"/>
    <x v="1"/>
    <x v="2"/>
    <x v="2"/>
    <s v="BI"/>
    <s v="BCL0308-15"/>
    <x v="362"/>
    <x v="30"/>
    <x v="3"/>
    <n v="12"/>
    <n v="1"/>
    <n v="40"/>
    <n v="25"/>
    <n v="60"/>
  </r>
  <r>
    <x v="126"/>
    <x v="1"/>
    <x v="1"/>
    <x v="2"/>
    <x v="2"/>
    <s v="BI"/>
    <s v="BCL0308-15"/>
    <x v="557"/>
    <x v="30"/>
    <x v="3"/>
    <n v="12"/>
    <n v="1"/>
    <n v="40"/>
    <n v="25"/>
    <n v="60"/>
  </r>
  <r>
    <x v="126"/>
    <x v="1"/>
    <x v="1"/>
    <x v="2"/>
    <x v="3"/>
    <s v="Química"/>
    <s v="NHT4024-15"/>
    <x v="666"/>
    <x v="272"/>
    <x v="1"/>
    <n v="48"/>
    <n v="4"/>
    <n v="67"/>
    <n v="51"/>
    <n v="48"/>
  </r>
  <r>
    <x v="126"/>
    <x v="1"/>
    <x v="1"/>
    <x v="2"/>
    <x v="3"/>
    <s v="Química"/>
    <s v="NHT4024-15"/>
    <x v="667"/>
    <x v="272"/>
    <x v="1"/>
    <n v="48"/>
    <n v="4"/>
    <n v="67"/>
    <n v="57"/>
    <n v="48"/>
  </r>
  <r>
    <x v="127"/>
    <x v="1"/>
    <x v="3"/>
    <x v="2"/>
    <x v="2"/>
    <s v="BI"/>
    <s v="BCL0308-15"/>
    <x v="206"/>
    <x v="30"/>
    <x v="3"/>
    <n v="36"/>
    <n v="3"/>
    <n v="40"/>
    <n v="22"/>
    <n v="60"/>
  </r>
  <r>
    <x v="127"/>
    <x v="1"/>
    <x v="3"/>
    <x v="0"/>
    <x v="0"/>
    <s v="-"/>
    <s v="BIS-001"/>
    <x v="87"/>
    <x v="49"/>
    <x v="3"/>
    <n v="12"/>
    <n v="1"/>
    <n v="100"/>
    <n v="3"/>
    <n v="144"/>
  </r>
  <r>
    <x v="127"/>
    <x v="1"/>
    <x v="3"/>
    <x v="0"/>
    <x v="0"/>
    <s v="-"/>
    <s v="BIS-001"/>
    <x v="88"/>
    <x v="49"/>
    <x v="3"/>
    <n v="0"/>
    <n v="0"/>
    <n v="40"/>
    <n v="6"/>
    <n v="144"/>
  </r>
  <r>
    <x v="127"/>
    <x v="1"/>
    <x v="3"/>
    <x v="0"/>
    <x v="0"/>
    <s v="-"/>
    <s v="BIS-001"/>
    <x v="89"/>
    <x v="49"/>
    <x v="1"/>
    <n v="18"/>
    <n v="1.5"/>
    <n v="30"/>
    <n v="4"/>
    <n v="144"/>
  </r>
  <r>
    <x v="127"/>
    <x v="1"/>
    <x v="3"/>
    <x v="0"/>
    <x v="0"/>
    <s v="-"/>
    <s v="BIS-004"/>
    <x v="668"/>
    <x v="118"/>
    <x v="0"/>
    <n v="8"/>
    <n v="0.66666666666666663"/>
    <n v="100"/>
    <n v="1"/>
    <n v="24"/>
  </r>
  <r>
    <x v="127"/>
    <x v="1"/>
    <x v="3"/>
    <x v="0"/>
    <x v="0"/>
    <s v="-"/>
    <s v="BIS-011"/>
    <x v="669"/>
    <x v="162"/>
    <x v="0"/>
    <n v="8"/>
    <n v="0.66666666666666663"/>
    <n v="100"/>
    <n v="2"/>
    <n v="24"/>
  </r>
  <r>
    <x v="127"/>
    <x v="1"/>
    <x v="3"/>
    <x v="0"/>
    <x v="0"/>
    <s v="-"/>
    <s v="BIS-012"/>
    <x v="670"/>
    <x v="119"/>
    <x v="3"/>
    <n v="8"/>
    <n v="0.66666666666666663"/>
    <n v="100"/>
    <n v="0"/>
    <n v="24"/>
  </r>
  <r>
    <x v="127"/>
    <x v="1"/>
    <x v="3"/>
    <x v="0"/>
    <x v="0"/>
    <s v="-"/>
    <s v="BIS-012"/>
    <x v="671"/>
    <x v="119"/>
    <x v="0"/>
    <n v="8"/>
    <n v="0.66666666666666663"/>
    <n v="100"/>
    <n v="4"/>
    <n v="24"/>
  </r>
  <r>
    <x v="127"/>
    <x v="1"/>
    <x v="3"/>
    <x v="2"/>
    <x v="3"/>
    <s v="Biologia"/>
    <s v="NHT1057-15"/>
    <x v="672"/>
    <x v="273"/>
    <x v="1"/>
    <n v="48"/>
    <n v="4"/>
    <n v="40"/>
    <n v="4"/>
    <n v="48"/>
  </r>
  <r>
    <x v="127"/>
    <x v="1"/>
    <x v="3"/>
    <x v="2"/>
    <x v="5"/>
    <s v="Biologia"/>
    <s v="NHZ1009-13"/>
    <x v="673"/>
    <x v="32"/>
    <x v="0"/>
    <n v="36"/>
    <n v="3"/>
    <n v="40"/>
    <n v="13"/>
    <n v="36"/>
  </r>
  <r>
    <x v="128"/>
    <x v="1"/>
    <x v="6"/>
    <x v="2"/>
    <x v="4"/>
    <s v="Licenciaturas"/>
    <s v="-"/>
    <x v="23"/>
    <x v="274"/>
    <x v="4"/>
    <n v="12"/>
    <n v="1"/>
    <m/>
    <m/>
    <m/>
  </r>
  <r>
    <x v="128"/>
    <x v="1"/>
    <x v="6"/>
    <x v="2"/>
    <x v="3"/>
    <s v="Licenciaturas"/>
    <s v="NHT5006-13"/>
    <x v="584"/>
    <x v="233"/>
    <x v="3"/>
    <n v="24"/>
    <n v="2"/>
    <n v="15"/>
    <n v="9"/>
    <n v="80"/>
  </r>
  <r>
    <x v="128"/>
    <x v="1"/>
    <x v="6"/>
    <x v="2"/>
    <x v="3"/>
    <s v="Licenciaturas"/>
    <s v="NHT5007-13"/>
    <x v="11"/>
    <x v="8"/>
    <x v="3"/>
    <n v="0"/>
    <n v="0"/>
    <n v="15"/>
    <n v="11"/>
    <n v="80"/>
  </r>
  <r>
    <x v="128"/>
    <x v="1"/>
    <x v="6"/>
    <x v="2"/>
    <x v="3"/>
    <s v="Licenciaturas"/>
    <s v="NHI5001-13"/>
    <x v="674"/>
    <x v="70"/>
    <x v="3"/>
    <n v="48"/>
    <n v="4"/>
    <n v="44"/>
    <n v="32"/>
    <n v="48"/>
  </r>
  <r>
    <x v="128"/>
    <x v="1"/>
    <x v="6"/>
    <x v="2"/>
    <x v="3"/>
    <s v="Licenciaturas"/>
    <s v="NHI5001-13"/>
    <x v="675"/>
    <x v="70"/>
    <x v="3"/>
    <n v="48"/>
    <n v="4"/>
    <n v="40"/>
    <n v="26"/>
    <n v="48"/>
  </r>
  <r>
    <x v="129"/>
    <x v="1"/>
    <x v="3"/>
    <x v="2"/>
    <x v="3"/>
    <s v="Biologia"/>
    <s v="NHT1044-13"/>
    <x v="211"/>
    <x v="96"/>
    <x v="3"/>
    <n v="48"/>
    <n v="4"/>
    <n v="40"/>
    <n v="27"/>
    <n v="72"/>
  </r>
  <r>
    <x v="129"/>
    <x v="1"/>
    <x v="3"/>
    <x v="2"/>
    <x v="3"/>
    <s v="Biologia"/>
    <s v="NHT1060-15"/>
    <x v="676"/>
    <x v="275"/>
    <x v="1"/>
    <n v="72"/>
    <n v="6"/>
    <n v="40"/>
    <n v="16"/>
    <n v="72"/>
  </r>
  <r>
    <x v="129"/>
    <x v="1"/>
    <x v="3"/>
    <x v="1"/>
    <x v="1"/>
    <m/>
    <m/>
    <x v="5"/>
    <x v="276"/>
    <x v="2"/>
    <n v="216"/>
    <n v="18"/>
    <m/>
    <m/>
    <m/>
  </r>
  <r>
    <x v="130"/>
    <x v="1"/>
    <x v="3"/>
    <x v="2"/>
    <x v="2"/>
    <s v="BI"/>
    <s v="BCS0002-15"/>
    <x v="547"/>
    <x v="104"/>
    <x v="1"/>
    <n v="24"/>
    <n v="2"/>
    <n v="55"/>
    <n v="42"/>
    <n v="24"/>
  </r>
  <r>
    <x v="130"/>
    <x v="1"/>
    <x v="3"/>
    <x v="0"/>
    <x v="0"/>
    <s v="-"/>
    <s v="BTC-103"/>
    <x v="415"/>
    <x v="156"/>
    <x v="3"/>
    <n v="12"/>
    <n v="1"/>
    <n v="100"/>
    <n v="4"/>
    <n v="24"/>
  </r>
  <r>
    <x v="130"/>
    <x v="1"/>
    <x v="3"/>
    <x v="0"/>
    <x v="0"/>
    <s v="-"/>
    <s v="BTC-103"/>
    <x v="416"/>
    <x v="156"/>
    <x v="3"/>
    <n v="12"/>
    <n v="1"/>
    <n v="40"/>
    <n v="12"/>
    <n v="24"/>
  </r>
  <r>
    <x v="130"/>
    <x v="1"/>
    <x v="3"/>
    <x v="0"/>
    <x v="0"/>
    <s v="-"/>
    <s v="BTC-106"/>
    <x v="417"/>
    <x v="162"/>
    <x v="3"/>
    <n v="12"/>
    <n v="1"/>
    <n v="100"/>
    <n v="2"/>
    <n v="24"/>
  </r>
  <r>
    <x v="130"/>
    <x v="1"/>
    <x v="3"/>
    <x v="0"/>
    <x v="0"/>
    <s v="-"/>
    <s v="BTC-106"/>
    <x v="418"/>
    <x v="162"/>
    <x v="3"/>
    <n v="12"/>
    <n v="1"/>
    <n v="10"/>
    <n v="4"/>
    <n v="24"/>
  </r>
  <r>
    <x v="130"/>
    <x v="1"/>
    <x v="3"/>
    <x v="0"/>
    <x v="0"/>
    <s v="-"/>
    <s v="BTC-106"/>
    <x v="419"/>
    <x v="162"/>
    <x v="0"/>
    <n v="4"/>
    <n v="0.33333333333333331"/>
    <n v="100"/>
    <n v="2"/>
    <n v="24"/>
  </r>
  <r>
    <x v="130"/>
    <x v="1"/>
    <x v="3"/>
    <x v="0"/>
    <x v="0"/>
    <s v="-"/>
    <s v="BTC-106"/>
    <x v="420"/>
    <x v="162"/>
    <x v="0"/>
    <n v="4"/>
    <n v="0.33333333333333331"/>
    <n v="100"/>
    <n v="3"/>
    <n v="24"/>
  </r>
  <r>
    <x v="130"/>
    <x v="1"/>
    <x v="3"/>
    <x v="0"/>
    <x v="0"/>
    <s v="-"/>
    <s v="BTC-106"/>
    <x v="421"/>
    <x v="162"/>
    <x v="1"/>
    <n v="4"/>
    <n v="0.33333333333333331"/>
    <n v="100"/>
    <n v="5"/>
    <n v="24"/>
  </r>
  <r>
    <x v="130"/>
    <x v="1"/>
    <x v="3"/>
    <x v="0"/>
    <x v="0"/>
    <s v="-"/>
    <s v="BTC-106"/>
    <x v="422"/>
    <x v="162"/>
    <x v="1"/>
    <n v="4"/>
    <n v="0.33333333333333331"/>
    <n v="100"/>
    <n v="6"/>
    <n v="24"/>
  </r>
  <r>
    <x v="130"/>
    <x v="1"/>
    <x v="3"/>
    <x v="0"/>
    <x v="0"/>
    <s v="-"/>
    <s v="BTC-107"/>
    <x v="423"/>
    <x v="119"/>
    <x v="0"/>
    <n v="24"/>
    <n v="2"/>
    <n v="100"/>
    <n v="2"/>
    <n v="24"/>
  </r>
  <r>
    <x v="130"/>
    <x v="1"/>
    <x v="3"/>
    <x v="0"/>
    <x v="0"/>
    <s v="-"/>
    <s v="BTC-107"/>
    <x v="424"/>
    <x v="119"/>
    <x v="1"/>
    <n v="24"/>
    <n v="2"/>
    <n v="100"/>
    <n v="5"/>
    <n v="24"/>
  </r>
  <r>
    <x v="130"/>
    <x v="1"/>
    <x v="3"/>
    <x v="2"/>
    <x v="3"/>
    <s v="Biologia"/>
    <s v="NHT1044-13"/>
    <x v="210"/>
    <x v="96"/>
    <x v="3"/>
    <n v="48"/>
    <n v="4"/>
    <n v="40"/>
    <n v="27"/>
    <n v="72"/>
  </r>
  <r>
    <x v="130"/>
    <x v="1"/>
    <x v="3"/>
    <x v="2"/>
    <x v="5"/>
    <s v="Biologia"/>
    <s v="NHZ1015-13"/>
    <x v="249"/>
    <x v="116"/>
    <x v="0"/>
    <n v="36"/>
    <n v="3"/>
    <n v="40"/>
    <n v="11"/>
    <n v="60"/>
  </r>
  <r>
    <x v="130"/>
    <x v="1"/>
    <x v="3"/>
    <x v="1"/>
    <x v="1"/>
    <m/>
    <m/>
    <x v="5"/>
    <x v="277"/>
    <x v="2"/>
    <n v="54.147945205479445"/>
    <n v="4.5123287671232868"/>
    <m/>
    <m/>
    <m/>
  </r>
  <r>
    <x v="131"/>
    <x v="1"/>
    <x v="3"/>
    <x v="2"/>
    <x v="2"/>
    <s v="BI"/>
    <s v="BCS0002-15"/>
    <x v="677"/>
    <x v="104"/>
    <x v="0"/>
    <n v="24"/>
    <n v="2"/>
    <n v="55"/>
    <n v="42"/>
    <n v="24"/>
  </r>
  <r>
    <x v="131"/>
    <x v="1"/>
    <x v="3"/>
    <x v="0"/>
    <x v="0"/>
    <s v="-"/>
    <s v="BIS-208"/>
    <x v="678"/>
    <x v="278"/>
    <x v="1"/>
    <n v="48"/>
    <n v="4"/>
    <n v="30"/>
    <n v="3"/>
    <n v="144"/>
  </r>
  <r>
    <x v="131"/>
    <x v="1"/>
    <x v="3"/>
    <x v="0"/>
    <x v="0"/>
    <s v="-"/>
    <s v="BTC-101"/>
    <x v="568"/>
    <x v="227"/>
    <x v="3"/>
    <n v="18"/>
    <n v="1.5"/>
    <n v="100"/>
    <n v="8"/>
    <n v="144"/>
  </r>
  <r>
    <x v="131"/>
    <x v="1"/>
    <x v="3"/>
    <x v="0"/>
    <x v="0"/>
    <s v="-"/>
    <s v="BTC-101"/>
    <x v="569"/>
    <x v="227"/>
    <x v="3"/>
    <n v="0"/>
    <n v="0"/>
    <n v="40"/>
    <n v="22"/>
    <n v="144"/>
  </r>
  <r>
    <x v="131"/>
    <x v="1"/>
    <x v="3"/>
    <x v="2"/>
    <x v="3"/>
    <s v="Biologia"/>
    <s v="NHT1060-15"/>
    <x v="679"/>
    <x v="275"/>
    <x v="1"/>
    <n v="72"/>
    <n v="6"/>
    <n v="40"/>
    <n v="10"/>
    <n v="72"/>
  </r>
  <r>
    <x v="131"/>
    <x v="1"/>
    <x v="3"/>
    <x v="2"/>
    <x v="3"/>
    <s v="Biologia"/>
    <s v="NHT1066-15"/>
    <x v="680"/>
    <x v="279"/>
    <x v="1"/>
    <n v="24"/>
    <n v="2"/>
    <n v="40"/>
    <n v="17"/>
    <n v="48"/>
  </r>
  <r>
    <x v="131"/>
    <x v="1"/>
    <x v="3"/>
    <x v="2"/>
    <x v="5"/>
    <s v="Biologia"/>
    <s v="NHZ1009-13"/>
    <x v="681"/>
    <x v="32"/>
    <x v="0"/>
    <n v="36"/>
    <n v="3"/>
    <n v="40"/>
    <n v="10"/>
    <n v="36"/>
  </r>
  <r>
    <x v="132"/>
    <x v="1"/>
    <x v="0"/>
    <x v="2"/>
    <x v="2"/>
    <s v="BI"/>
    <s v="BCK0103-15"/>
    <x v="682"/>
    <x v="20"/>
    <x v="1"/>
    <n v="36"/>
    <n v="3"/>
    <n v="137"/>
    <n v="127"/>
    <n v="36"/>
  </r>
  <r>
    <x v="132"/>
    <x v="1"/>
    <x v="0"/>
    <x v="2"/>
    <x v="2"/>
    <s v="BI"/>
    <s v="BIK0102-15"/>
    <x v="683"/>
    <x v="71"/>
    <x v="3"/>
    <n v="36"/>
    <n v="3"/>
    <n v="105"/>
    <n v="59"/>
    <n v="36"/>
  </r>
  <r>
    <x v="132"/>
    <x v="1"/>
    <x v="0"/>
    <x v="2"/>
    <x v="2"/>
    <s v="BI"/>
    <s v="BIK0102-15"/>
    <x v="684"/>
    <x v="71"/>
    <x v="3"/>
    <n v="36"/>
    <n v="3"/>
    <n v="105"/>
    <n v="64"/>
    <n v="36"/>
  </r>
  <r>
    <x v="132"/>
    <x v="1"/>
    <x v="0"/>
    <x v="0"/>
    <x v="0"/>
    <s v="-"/>
    <s v="FIS-108"/>
    <x v="685"/>
    <x v="280"/>
    <x v="3"/>
    <n v="48"/>
    <n v="4"/>
    <n v="30"/>
    <n v="5"/>
    <n v="144"/>
  </r>
  <r>
    <x v="132"/>
    <x v="1"/>
    <x v="0"/>
    <x v="2"/>
    <x v="5"/>
    <s v="Física"/>
    <s v="NHZ3026-15"/>
    <x v="686"/>
    <x v="281"/>
    <x v="1"/>
    <n v="48"/>
    <n v="4"/>
    <n v="40"/>
    <n v="9"/>
    <n v="48"/>
  </r>
  <r>
    <x v="133"/>
    <x v="1"/>
    <x v="0"/>
    <x v="2"/>
    <x v="3"/>
    <s v="Física"/>
    <s v="NHT3013-15"/>
    <x v="687"/>
    <x v="282"/>
    <x v="0"/>
    <n v="48"/>
    <n v="4"/>
    <n v="40"/>
    <n v="17"/>
    <n v="48"/>
  </r>
  <r>
    <x v="133"/>
    <x v="1"/>
    <x v="0"/>
    <x v="2"/>
    <x v="3"/>
    <s v="Física"/>
    <s v="NHT3064-15"/>
    <x v="481"/>
    <x v="186"/>
    <x v="0"/>
    <n v="48"/>
    <n v="4"/>
    <n v="40"/>
    <n v="25"/>
    <n v="48"/>
  </r>
  <r>
    <x v="133"/>
    <x v="1"/>
    <x v="0"/>
    <x v="0"/>
    <x v="0"/>
    <s v="-"/>
    <s v="PEF-102"/>
    <x v="688"/>
    <x v="283"/>
    <x v="8"/>
    <n v="60"/>
    <n v="5"/>
    <n v="100"/>
    <n v="17"/>
    <n v="60"/>
  </r>
  <r>
    <x v="133"/>
    <x v="1"/>
    <x v="0"/>
    <x v="0"/>
    <x v="0"/>
    <s v="-"/>
    <s v="PEF-501"/>
    <x v="629"/>
    <x v="250"/>
    <x v="7"/>
    <n v="12"/>
    <n v="1"/>
    <n v="100"/>
    <n v="14"/>
    <n v="60"/>
  </r>
  <r>
    <x v="133"/>
    <x v="1"/>
    <x v="0"/>
    <x v="1"/>
    <x v="1"/>
    <m/>
    <m/>
    <x v="5"/>
    <x v="284"/>
    <x v="2"/>
    <n v="64.8"/>
    <n v="5.3999999999999995"/>
    <m/>
    <m/>
    <m/>
  </r>
  <r>
    <x v="134"/>
    <x v="1"/>
    <x v="7"/>
    <x v="2"/>
    <x v="4"/>
    <s v="BI"/>
    <s v="-"/>
    <x v="23"/>
    <x v="22"/>
    <x v="4"/>
    <n v="12"/>
    <n v="1"/>
    <m/>
    <m/>
    <m/>
  </r>
  <r>
    <x v="134"/>
    <x v="1"/>
    <x v="7"/>
    <x v="0"/>
    <x v="0"/>
    <s v="-"/>
    <s v="ENS-103"/>
    <x v="689"/>
    <x v="285"/>
    <x v="0"/>
    <n v="48"/>
    <n v="4"/>
    <n v="50"/>
    <n v="15"/>
    <n v="144"/>
  </r>
  <r>
    <x v="134"/>
    <x v="1"/>
    <x v="7"/>
    <x v="0"/>
    <x v="0"/>
    <s v="-"/>
    <s v="ENS-265"/>
    <x v="690"/>
    <x v="286"/>
    <x v="1"/>
    <n v="24"/>
    <n v="2"/>
    <n v="30"/>
    <n v="6"/>
    <n v="144"/>
  </r>
  <r>
    <x v="134"/>
    <x v="1"/>
    <x v="7"/>
    <x v="2"/>
    <x v="3"/>
    <s v="Física"/>
    <s v="NHT3037-13"/>
    <x v="691"/>
    <x v="267"/>
    <x v="1"/>
    <n v="48"/>
    <n v="4"/>
    <n v="40"/>
    <n v="25"/>
    <n v="48"/>
  </r>
  <r>
    <x v="134"/>
    <x v="1"/>
    <x v="7"/>
    <x v="2"/>
    <x v="3"/>
    <s v="Física"/>
    <s v="NHT3055-13"/>
    <x v="692"/>
    <x v="287"/>
    <x v="3"/>
    <n v="72"/>
    <n v="6"/>
    <n v="40"/>
    <n v="5"/>
    <n v="72"/>
  </r>
  <r>
    <x v="135"/>
    <x v="1"/>
    <x v="1"/>
    <x v="2"/>
    <x v="2"/>
    <s v="BI"/>
    <s v="BCS0002-15"/>
    <x v="475"/>
    <x v="104"/>
    <x v="1"/>
    <n v="24"/>
    <n v="2"/>
    <n v="55"/>
    <n v="45"/>
    <n v="24"/>
  </r>
  <r>
    <x v="135"/>
    <x v="1"/>
    <x v="1"/>
    <x v="2"/>
    <x v="2"/>
    <s v="BI"/>
    <s v="BCS0002-15"/>
    <x v="646"/>
    <x v="104"/>
    <x v="1"/>
    <n v="24"/>
    <n v="2"/>
    <n v="55"/>
    <n v="44"/>
    <n v="24"/>
  </r>
  <r>
    <x v="135"/>
    <x v="1"/>
    <x v="1"/>
    <x v="2"/>
    <x v="5"/>
    <s v="Química"/>
    <s v="ESTM006-13"/>
    <x v="693"/>
    <x v="214"/>
    <x v="1"/>
    <n v="48"/>
    <n v="4"/>
    <n v="40"/>
    <n v="30"/>
    <n v="48"/>
  </r>
  <r>
    <x v="135"/>
    <x v="1"/>
    <x v="1"/>
    <x v="2"/>
    <x v="5"/>
    <s v="Química"/>
    <s v="NHZ4035-09"/>
    <x v="694"/>
    <x v="288"/>
    <x v="3"/>
    <n v="48"/>
    <n v="4"/>
    <n v="40"/>
    <n v="7"/>
    <n v="48"/>
  </r>
  <r>
    <x v="135"/>
    <x v="1"/>
    <x v="1"/>
    <x v="2"/>
    <x v="5"/>
    <s v="Química"/>
    <s v="NHZ4035-09"/>
    <x v="695"/>
    <x v="288"/>
    <x v="3"/>
    <n v="48"/>
    <n v="4"/>
    <n v="40"/>
    <n v="21"/>
    <n v="48"/>
  </r>
  <r>
    <x v="135"/>
    <x v="1"/>
    <x v="1"/>
    <x v="0"/>
    <x v="0"/>
    <s v="-"/>
    <s v="NMA-202"/>
    <x v="696"/>
    <x v="289"/>
    <x v="3"/>
    <n v="48"/>
    <n v="4"/>
    <n v="100"/>
    <n v="5"/>
    <n v="144"/>
  </r>
  <r>
    <x v="135"/>
    <x v="1"/>
    <x v="1"/>
    <x v="0"/>
    <x v="0"/>
    <s v="-"/>
    <s v="NMA-202"/>
    <x v="697"/>
    <x v="289"/>
    <x v="3"/>
    <n v="0"/>
    <n v="0"/>
    <n v="40"/>
    <n v="3"/>
    <n v="144"/>
  </r>
  <r>
    <x v="136"/>
    <x v="1"/>
    <x v="3"/>
    <x v="0"/>
    <x v="0"/>
    <s v="-"/>
    <s v="BIS-001"/>
    <x v="89"/>
    <x v="49"/>
    <x v="1"/>
    <n v="18"/>
    <n v="1.5"/>
    <n v="30"/>
    <n v="4"/>
    <n v="144"/>
  </r>
  <r>
    <x v="136"/>
    <x v="1"/>
    <x v="3"/>
    <x v="2"/>
    <x v="3"/>
    <s v="Biologia"/>
    <s v="NHT1028-13"/>
    <x v="698"/>
    <x v="290"/>
    <x v="3"/>
    <n v="60"/>
    <n v="5"/>
    <n v="40"/>
    <n v="25"/>
    <n v="60"/>
  </r>
  <r>
    <x v="136"/>
    <x v="1"/>
    <x v="3"/>
    <x v="2"/>
    <x v="3"/>
    <s v="Biologia"/>
    <s v="NHT1055-15"/>
    <x v="699"/>
    <x v="55"/>
    <x v="3"/>
    <n v="48"/>
    <n v="4"/>
    <n v="40"/>
    <n v="24"/>
    <n v="48"/>
  </r>
  <r>
    <x v="136"/>
    <x v="1"/>
    <x v="3"/>
    <x v="2"/>
    <x v="3"/>
    <s v="Biologia"/>
    <s v="NHT1057-15"/>
    <x v="700"/>
    <x v="273"/>
    <x v="1"/>
    <n v="48"/>
    <n v="4"/>
    <n v="40"/>
    <n v="21"/>
    <n v="48"/>
  </r>
  <r>
    <x v="137"/>
    <x v="1"/>
    <x v="5"/>
    <x v="2"/>
    <x v="2"/>
    <s v="BI"/>
    <s v="BIR0004-15"/>
    <x v="701"/>
    <x v="35"/>
    <x v="3"/>
    <n v="36"/>
    <n v="3"/>
    <n v="102"/>
    <n v="82"/>
    <n v="36"/>
  </r>
  <r>
    <x v="137"/>
    <x v="1"/>
    <x v="5"/>
    <x v="2"/>
    <x v="2"/>
    <s v="BI"/>
    <s v="BIR0004-15"/>
    <x v="702"/>
    <x v="35"/>
    <x v="3"/>
    <n v="36"/>
    <n v="3"/>
    <n v="122"/>
    <n v="50"/>
    <n v="36"/>
  </r>
  <r>
    <x v="137"/>
    <x v="1"/>
    <x v="5"/>
    <x v="0"/>
    <x v="0"/>
    <s v="-"/>
    <s v="ENS-199"/>
    <x v="703"/>
    <x v="162"/>
    <x v="1"/>
    <n v="1"/>
    <n v="8.3333333333333329E-2"/>
    <n v="100"/>
    <n v="2"/>
    <n v="1"/>
  </r>
  <r>
    <x v="137"/>
    <x v="1"/>
    <x v="5"/>
    <x v="0"/>
    <x v="0"/>
    <s v="-"/>
    <s v="ENS-199"/>
    <x v="704"/>
    <x v="162"/>
    <x v="3"/>
    <n v="1"/>
    <n v="8.3333333333333329E-2"/>
    <n v="40"/>
    <n v="1"/>
    <n v="1"/>
  </r>
  <r>
    <x v="137"/>
    <x v="1"/>
    <x v="5"/>
    <x v="0"/>
    <x v="0"/>
    <s v="-"/>
    <s v="ENS-199"/>
    <x v="705"/>
    <x v="162"/>
    <x v="0"/>
    <n v="1"/>
    <n v="8.3333333333333329E-2"/>
    <n v="100"/>
    <n v="2"/>
    <n v="1"/>
  </r>
  <r>
    <x v="137"/>
    <x v="1"/>
    <x v="5"/>
    <x v="0"/>
    <x v="0"/>
    <s v="-"/>
    <s v="ENS-225"/>
    <x v="706"/>
    <x v="291"/>
    <x v="0"/>
    <n v="48"/>
    <n v="4"/>
    <n v="50"/>
    <n v="10"/>
    <n v="144"/>
  </r>
  <r>
    <x v="137"/>
    <x v="1"/>
    <x v="5"/>
    <x v="1"/>
    <x v="1"/>
    <m/>
    <m/>
    <x v="5"/>
    <x v="292"/>
    <x v="2"/>
    <n v="108"/>
    <n v="9"/>
    <m/>
    <m/>
    <m/>
  </r>
  <r>
    <x v="138"/>
    <x v="1"/>
    <x v="3"/>
    <x v="0"/>
    <x v="0"/>
    <s v="-"/>
    <s v="EVD-001"/>
    <x v="707"/>
    <x v="293"/>
    <x v="0"/>
    <n v="36"/>
    <n v="3"/>
    <n v="100"/>
    <n v="4"/>
    <n v="216"/>
  </r>
  <r>
    <x v="138"/>
    <x v="1"/>
    <x v="3"/>
    <x v="0"/>
    <x v="0"/>
    <s v="-"/>
    <s v="EVD-001"/>
    <x v="708"/>
    <x v="293"/>
    <x v="0"/>
    <n v="0"/>
    <n v="0"/>
    <n v="50"/>
    <n v="5"/>
    <n v="216"/>
  </r>
  <r>
    <x v="138"/>
    <x v="1"/>
    <x v="3"/>
    <x v="2"/>
    <x v="3"/>
    <s v="Biologia"/>
    <s v="NHT1038-13"/>
    <x v="709"/>
    <x v="294"/>
    <x v="3"/>
    <n v="48"/>
    <n v="4"/>
    <n v="40"/>
    <n v="21"/>
    <n v="48"/>
  </r>
  <r>
    <x v="138"/>
    <x v="1"/>
    <x v="3"/>
    <x v="2"/>
    <x v="3"/>
    <s v="Biologia"/>
    <s v="NHT1038-13"/>
    <x v="710"/>
    <x v="294"/>
    <x v="3"/>
    <n v="48"/>
    <n v="4"/>
    <n v="40"/>
    <n v="29"/>
    <n v="48"/>
  </r>
  <r>
    <x v="138"/>
    <x v="1"/>
    <x v="3"/>
    <x v="2"/>
    <x v="3"/>
    <s v="Biologia"/>
    <s v="NHT1073-15"/>
    <x v="711"/>
    <x v="295"/>
    <x v="0"/>
    <n v="48"/>
    <n v="4"/>
    <n v="40"/>
    <n v="15"/>
    <n v="48"/>
  </r>
  <r>
    <x v="138"/>
    <x v="1"/>
    <x v="3"/>
    <x v="2"/>
    <x v="3"/>
    <s v="Biologia"/>
    <s v="NHT1073-15"/>
    <x v="712"/>
    <x v="295"/>
    <x v="0"/>
    <n v="48"/>
    <n v="4"/>
    <n v="40"/>
    <n v="25"/>
    <n v="48"/>
  </r>
  <r>
    <x v="139"/>
    <x v="2"/>
    <x v="1"/>
    <x v="2"/>
    <x v="2"/>
    <s v="BI"/>
    <s v="BCL0308-15"/>
    <x v="665"/>
    <x v="30"/>
    <x v="1"/>
    <n v="24"/>
    <n v="2"/>
    <n v="40"/>
    <n v="30"/>
    <n v="60"/>
  </r>
  <r>
    <x v="139"/>
    <x v="2"/>
    <x v="1"/>
    <x v="2"/>
    <x v="2"/>
    <s v="BI"/>
    <s v="BCL0308-15"/>
    <x v="713"/>
    <x v="30"/>
    <x v="1"/>
    <n v="24"/>
    <n v="2"/>
    <n v="43"/>
    <n v="33"/>
    <n v="60"/>
  </r>
  <r>
    <x v="139"/>
    <x v="2"/>
    <x v="1"/>
    <x v="2"/>
    <x v="2"/>
    <s v="BI"/>
    <s v="BCL0308-15"/>
    <x v="573"/>
    <x v="30"/>
    <x v="1"/>
    <n v="24"/>
    <n v="2"/>
    <n v="43"/>
    <n v="33"/>
    <n v="60"/>
  </r>
  <r>
    <x v="139"/>
    <x v="2"/>
    <x v="1"/>
    <x v="2"/>
    <x v="2"/>
    <s v="BI"/>
    <s v="BCL0308-15"/>
    <x v="80"/>
    <x v="30"/>
    <x v="1"/>
    <n v="24"/>
    <n v="2"/>
    <n v="40"/>
    <n v="28"/>
    <n v="60"/>
  </r>
  <r>
    <x v="139"/>
    <x v="2"/>
    <x v="1"/>
    <x v="2"/>
    <x v="5"/>
    <s v="Química"/>
    <s v="NHZ4068-15"/>
    <x v="714"/>
    <x v="296"/>
    <x v="0"/>
    <n v="48"/>
    <n v="4"/>
    <n v="40"/>
    <n v="22"/>
    <n v="48"/>
  </r>
  <r>
    <x v="140"/>
    <x v="1"/>
    <x v="1"/>
    <x v="2"/>
    <x v="2"/>
    <s v="BI"/>
    <s v="BCL0307-15"/>
    <x v="55"/>
    <x v="40"/>
    <x v="0"/>
    <n v="24"/>
    <n v="2"/>
    <n v="40"/>
    <n v="26"/>
    <n v="60"/>
  </r>
  <r>
    <x v="140"/>
    <x v="1"/>
    <x v="1"/>
    <x v="2"/>
    <x v="2"/>
    <s v="BI"/>
    <s v="BCL0307-15"/>
    <x v="58"/>
    <x v="40"/>
    <x v="0"/>
    <n v="24"/>
    <n v="2"/>
    <n v="40"/>
    <n v="20"/>
    <n v="60"/>
  </r>
  <r>
    <x v="140"/>
    <x v="1"/>
    <x v="1"/>
    <x v="2"/>
    <x v="2"/>
    <s v="BI"/>
    <s v="BCL0308-15"/>
    <x v="574"/>
    <x v="30"/>
    <x v="1"/>
    <n v="24"/>
    <n v="2"/>
    <n v="43"/>
    <n v="33"/>
    <n v="60"/>
  </r>
  <r>
    <x v="140"/>
    <x v="1"/>
    <x v="1"/>
    <x v="2"/>
    <x v="2"/>
    <s v="BI"/>
    <s v="BCS0002-15"/>
    <x v="677"/>
    <x v="104"/>
    <x v="1"/>
    <n v="24"/>
    <n v="2"/>
    <n v="55"/>
    <n v="44"/>
    <n v="24"/>
  </r>
  <r>
    <x v="140"/>
    <x v="1"/>
    <x v="1"/>
    <x v="2"/>
    <x v="2"/>
    <s v="BI"/>
    <s v="BCS0002-15"/>
    <x v="548"/>
    <x v="104"/>
    <x v="1"/>
    <n v="24"/>
    <n v="2"/>
    <n v="55"/>
    <n v="44"/>
    <n v="24"/>
  </r>
  <r>
    <x v="140"/>
    <x v="1"/>
    <x v="1"/>
    <x v="1"/>
    <x v="1"/>
    <m/>
    <m/>
    <x v="5"/>
    <x v="297"/>
    <x v="2"/>
    <n v="54.858082191780809"/>
    <n v="4.5715068493150675"/>
    <m/>
    <m/>
    <m/>
  </r>
  <r>
    <x v="141"/>
    <x v="1"/>
    <x v="6"/>
    <x v="0"/>
    <x v="0"/>
    <s v="-"/>
    <s v="ENS-201"/>
    <x v="715"/>
    <x v="298"/>
    <x v="3"/>
    <n v="48"/>
    <n v="4"/>
    <n v="40"/>
    <n v="8"/>
    <n v="144"/>
  </r>
  <r>
    <x v="141"/>
    <x v="1"/>
    <x v="6"/>
    <x v="2"/>
    <x v="3"/>
    <s v="Licenciaturas"/>
    <s v="NHI5001-13"/>
    <x v="716"/>
    <x v="70"/>
    <x v="3"/>
    <n v="48"/>
    <n v="4"/>
    <n v="40"/>
    <n v="28"/>
    <n v="48"/>
  </r>
  <r>
    <x v="141"/>
    <x v="1"/>
    <x v="6"/>
    <x v="2"/>
    <x v="5"/>
    <s v="Química"/>
    <s v="NHZ4025-09"/>
    <x v="717"/>
    <x v="299"/>
    <x v="3"/>
    <n v="48"/>
    <n v="4"/>
    <n v="56"/>
    <n v="29"/>
    <n v="48"/>
  </r>
  <r>
    <x v="141"/>
    <x v="1"/>
    <x v="6"/>
    <x v="1"/>
    <x v="1"/>
    <m/>
    <m/>
    <x v="5"/>
    <x v="300"/>
    <x v="2"/>
    <n v="107.11232876712329"/>
    <n v="8.9260273972602739"/>
    <m/>
    <m/>
    <m/>
  </r>
  <r>
    <x v="142"/>
    <x v="1"/>
    <x v="0"/>
    <x v="2"/>
    <x v="4"/>
    <s v="BI"/>
    <s v="-"/>
    <x v="23"/>
    <x v="226"/>
    <x v="4"/>
    <n v="18"/>
    <n v="1.5"/>
    <m/>
    <m/>
    <m/>
  </r>
  <r>
    <x v="142"/>
    <x v="1"/>
    <x v="0"/>
    <x v="2"/>
    <x v="4"/>
    <s v="BI"/>
    <s v="-"/>
    <x v="23"/>
    <x v="16"/>
    <x v="6"/>
    <n v="12"/>
    <n v="1"/>
    <m/>
    <m/>
    <m/>
  </r>
  <r>
    <x v="142"/>
    <x v="1"/>
    <x v="0"/>
    <x v="2"/>
    <x v="2"/>
    <s v="BI"/>
    <s v="BCJ0203-15"/>
    <x v="718"/>
    <x v="65"/>
    <x v="0"/>
    <n v="36"/>
    <n v="3"/>
    <n v="40"/>
    <n v="28"/>
    <n v="66"/>
  </r>
  <r>
    <x v="142"/>
    <x v="1"/>
    <x v="0"/>
    <x v="2"/>
    <x v="2"/>
    <s v="BI"/>
    <s v="BCJ0203-15"/>
    <x v="719"/>
    <x v="65"/>
    <x v="0"/>
    <n v="36"/>
    <n v="3"/>
    <n v="40"/>
    <n v="26"/>
    <n v="66"/>
  </r>
  <r>
    <x v="142"/>
    <x v="1"/>
    <x v="0"/>
    <x v="2"/>
    <x v="2"/>
    <s v="BI"/>
    <s v="BCJ0203-15"/>
    <x v="340"/>
    <x v="65"/>
    <x v="0"/>
    <n v="12"/>
    <n v="1"/>
    <n v="40"/>
    <n v="28"/>
    <n v="66"/>
  </r>
  <r>
    <x v="142"/>
    <x v="1"/>
    <x v="0"/>
    <x v="2"/>
    <x v="2"/>
    <s v="BI"/>
    <s v="BCJ0203-15"/>
    <x v="720"/>
    <x v="65"/>
    <x v="0"/>
    <n v="12"/>
    <n v="1"/>
    <n v="41"/>
    <n v="28"/>
    <n v="66"/>
  </r>
  <r>
    <x v="142"/>
    <x v="1"/>
    <x v="0"/>
    <x v="2"/>
    <x v="2"/>
    <s v="BI"/>
    <s v="BCJ0203-15"/>
    <x v="155"/>
    <x v="65"/>
    <x v="0"/>
    <n v="12"/>
    <n v="1"/>
    <n v="40"/>
    <n v="28"/>
    <n v="66"/>
  </r>
  <r>
    <x v="142"/>
    <x v="1"/>
    <x v="0"/>
    <x v="2"/>
    <x v="2"/>
    <s v="BI"/>
    <s v="BCJ0205-15"/>
    <x v="721"/>
    <x v="12"/>
    <x v="3"/>
    <n v="30"/>
    <n v="2.5"/>
    <n v="44"/>
    <n v="31"/>
    <n v="48"/>
  </r>
  <r>
    <x v="142"/>
    <x v="1"/>
    <x v="0"/>
    <x v="2"/>
    <x v="2"/>
    <s v="BI"/>
    <s v="BCJ0205-15"/>
    <x v="722"/>
    <x v="12"/>
    <x v="3"/>
    <n v="30"/>
    <n v="2.5"/>
    <n v="44"/>
    <n v="31"/>
    <n v="48"/>
  </r>
  <r>
    <x v="142"/>
    <x v="1"/>
    <x v="0"/>
    <x v="2"/>
    <x v="2"/>
    <s v="BI"/>
    <s v="BCJ0205-15"/>
    <x v="107"/>
    <x v="12"/>
    <x v="1"/>
    <n v="30"/>
    <n v="2.5"/>
    <n v="43"/>
    <n v="33"/>
    <n v="48"/>
  </r>
  <r>
    <x v="142"/>
    <x v="1"/>
    <x v="0"/>
    <x v="2"/>
    <x v="2"/>
    <s v="BI"/>
    <s v="BCJ0205-15"/>
    <x v="395"/>
    <x v="12"/>
    <x v="1"/>
    <n v="30"/>
    <n v="2.5"/>
    <n v="43"/>
    <n v="33"/>
    <n v="48"/>
  </r>
  <r>
    <x v="143"/>
    <x v="1"/>
    <x v="0"/>
    <x v="2"/>
    <x v="2"/>
    <s v="BI"/>
    <s v="BCK0103-15"/>
    <x v="169"/>
    <x v="20"/>
    <x v="3"/>
    <n v="36"/>
    <n v="3"/>
    <n v="100"/>
    <n v="49"/>
    <n v="36"/>
  </r>
  <r>
    <x v="143"/>
    <x v="1"/>
    <x v="0"/>
    <x v="2"/>
    <x v="2"/>
    <s v="BI"/>
    <s v="BCK0103-15"/>
    <x v="723"/>
    <x v="20"/>
    <x v="1"/>
    <n v="36"/>
    <n v="3"/>
    <n v="119"/>
    <n v="104"/>
    <n v="36"/>
  </r>
  <r>
    <x v="143"/>
    <x v="1"/>
    <x v="0"/>
    <x v="2"/>
    <x v="2"/>
    <s v="BI"/>
    <s v="BCK0103-15"/>
    <x v="724"/>
    <x v="20"/>
    <x v="1"/>
    <n v="36"/>
    <n v="3"/>
    <n v="121"/>
    <n v="108"/>
    <n v="36"/>
  </r>
  <r>
    <x v="143"/>
    <x v="1"/>
    <x v="0"/>
    <x v="2"/>
    <x v="3"/>
    <s v="Física"/>
    <s v="NHT3069-15"/>
    <x v="725"/>
    <x v="171"/>
    <x v="0"/>
    <n v="48"/>
    <n v="4"/>
    <n v="40"/>
    <n v="4"/>
    <n v="48"/>
  </r>
  <r>
    <x v="143"/>
    <x v="1"/>
    <x v="0"/>
    <x v="2"/>
    <x v="5"/>
    <s v="Física"/>
    <s v="NHZ3039-09"/>
    <x v="726"/>
    <x v="301"/>
    <x v="3"/>
    <n v="48"/>
    <n v="4"/>
    <n v="40"/>
    <n v="0"/>
    <n v="48"/>
  </r>
  <r>
    <x v="144"/>
    <x v="1"/>
    <x v="7"/>
    <x v="0"/>
    <x v="0"/>
    <s v="-"/>
    <s v="ENS-265"/>
    <x v="690"/>
    <x v="286"/>
    <x v="1"/>
    <n v="24"/>
    <n v="2"/>
    <n v="30"/>
    <n v="6"/>
    <n v="144"/>
  </r>
  <r>
    <x v="144"/>
    <x v="1"/>
    <x v="7"/>
    <x v="2"/>
    <x v="3"/>
    <s v="Física"/>
    <s v="NHT3048-13"/>
    <x v="727"/>
    <x v="302"/>
    <x v="3"/>
    <n v="48"/>
    <n v="4"/>
    <n v="40"/>
    <n v="13"/>
    <n v="48"/>
  </r>
  <r>
    <x v="144"/>
    <x v="1"/>
    <x v="7"/>
    <x v="2"/>
    <x v="3"/>
    <s v="Física"/>
    <s v="NHT3095-15"/>
    <x v="728"/>
    <x v="303"/>
    <x v="0"/>
    <n v="48"/>
    <n v="4"/>
    <n v="40"/>
    <n v="19"/>
    <n v="48"/>
  </r>
  <r>
    <x v="144"/>
    <x v="1"/>
    <x v="7"/>
    <x v="2"/>
    <x v="3"/>
    <s v="Física"/>
    <s v="NHT3095-15"/>
    <x v="536"/>
    <x v="303"/>
    <x v="0"/>
    <n v="48"/>
    <n v="4"/>
    <n v="40"/>
    <n v="23"/>
    <n v="48"/>
  </r>
  <r>
    <x v="144"/>
    <x v="1"/>
    <x v="7"/>
    <x v="2"/>
    <x v="3"/>
    <s v="Química"/>
    <s v="NHT5004-15"/>
    <x v="729"/>
    <x v="193"/>
    <x v="0"/>
    <n v="48"/>
    <n v="4"/>
    <n v="46"/>
    <n v="35"/>
    <n v="48"/>
  </r>
  <r>
    <x v="145"/>
    <x v="1"/>
    <x v="3"/>
    <x v="2"/>
    <x v="2"/>
    <s v="BI"/>
    <s v="BCL0308-15"/>
    <x v="258"/>
    <x v="30"/>
    <x v="1"/>
    <n v="24"/>
    <n v="2"/>
    <n v="40"/>
    <n v="29"/>
    <n v="60"/>
  </r>
  <r>
    <x v="145"/>
    <x v="1"/>
    <x v="3"/>
    <x v="2"/>
    <x v="2"/>
    <s v="BI"/>
    <s v="BCL0308-15"/>
    <x v="606"/>
    <x v="30"/>
    <x v="1"/>
    <n v="24"/>
    <n v="2"/>
    <n v="40"/>
    <n v="30"/>
    <n v="60"/>
  </r>
  <r>
    <x v="145"/>
    <x v="1"/>
    <x v="3"/>
    <x v="2"/>
    <x v="2"/>
    <s v="BI"/>
    <s v="BCS0002-15"/>
    <x v="730"/>
    <x v="104"/>
    <x v="0"/>
    <n v="24"/>
    <n v="2"/>
    <n v="55"/>
    <n v="41"/>
    <n v="24"/>
  </r>
  <r>
    <x v="145"/>
    <x v="1"/>
    <x v="3"/>
    <x v="0"/>
    <x v="0"/>
    <s v="-"/>
    <s v="NCG-101"/>
    <x v="301"/>
    <x v="130"/>
    <x v="1"/>
    <n v="16"/>
    <n v="1.3333333333333333"/>
    <n v="100"/>
    <n v="4"/>
    <n v="144"/>
  </r>
  <r>
    <x v="145"/>
    <x v="1"/>
    <x v="3"/>
    <x v="0"/>
    <x v="0"/>
    <s v="-"/>
    <s v="NCG-101"/>
    <x v="302"/>
    <x v="130"/>
    <x v="1"/>
    <n v="0"/>
    <n v="0"/>
    <n v="30"/>
    <n v="6"/>
    <n v="144"/>
  </r>
  <r>
    <x v="145"/>
    <x v="1"/>
    <x v="3"/>
    <x v="0"/>
    <x v="0"/>
    <s v="-"/>
    <s v="NCG-206"/>
    <x v="303"/>
    <x v="131"/>
    <x v="1"/>
    <n v="16"/>
    <n v="1.3333333333333333"/>
    <n v="100"/>
    <n v="1"/>
    <n v="144"/>
  </r>
  <r>
    <x v="145"/>
    <x v="1"/>
    <x v="3"/>
    <x v="2"/>
    <x v="3"/>
    <s v="Biologia"/>
    <s v="NHT1058-15"/>
    <x v="304"/>
    <x v="132"/>
    <x v="1"/>
    <n v="24"/>
    <n v="2"/>
    <n v="40"/>
    <n v="29"/>
    <n v="72"/>
  </r>
  <r>
    <x v="145"/>
    <x v="1"/>
    <x v="3"/>
    <x v="2"/>
    <x v="3"/>
    <s v="Biologia"/>
    <s v="NHT1059-15"/>
    <x v="731"/>
    <x v="133"/>
    <x v="0"/>
    <n v="72"/>
    <n v="6"/>
    <n v="40"/>
    <n v="20"/>
    <n v="72"/>
  </r>
  <r>
    <x v="145"/>
    <x v="1"/>
    <x v="3"/>
    <x v="1"/>
    <x v="1"/>
    <m/>
    <m/>
    <x v="5"/>
    <x v="304"/>
    <x v="2"/>
    <n v="64.8"/>
    <n v="5.3999999999999995"/>
    <m/>
    <m/>
    <m/>
  </r>
  <r>
    <x v="146"/>
    <x v="1"/>
    <x v="7"/>
    <x v="0"/>
    <x v="0"/>
    <s v="-"/>
    <s v="ENS-104"/>
    <x v="732"/>
    <x v="231"/>
    <x v="0"/>
    <n v="24"/>
    <n v="2"/>
    <n v="50"/>
    <n v="6"/>
    <n v="144"/>
  </r>
  <r>
    <x v="146"/>
    <x v="1"/>
    <x v="7"/>
    <x v="2"/>
    <x v="3"/>
    <s v="Licenciaturas"/>
    <s v="NHI5002-15"/>
    <x v="733"/>
    <x v="24"/>
    <x v="0"/>
    <n v="48"/>
    <n v="4"/>
    <n v="40"/>
    <n v="27"/>
    <n v="48"/>
  </r>
  <r>
    <x v="146"/>
    <x v="1"/>
    <x v="7"/>
    <x v="2"/>
    <x v="5"/>
    <s v="Licenciaturas"/>
    <s v="NHZ5014-15"/>
    <x v="734"/>
    <x v="305"/>
    <x v="1"/>
    <n v="24"/>
    <n v="2"/>
    <n v="44"/>
    <n v="30"/>
    <n v="24"/>
  </r>
  <r>
    <x v="146"/>
    <x v="1"/>
    <x v="7"/>
    <x v="2"/>
    <x v="5"/>
    <s v="Licenciaturas"/>
    <s v="NHZ5014-15"/>
    <x v="735"/>
    <x v="305"/>
    <x v="1"/>
    <n v="24"/>
    <n v="2"/>
    <n v="40"/>
    <n v="26"/>
    <n v="24"/>
  </r>
  <r>
    <x v="146"/>
    <x v="1"/>
    <x v="7"/>
    <x v="2"/>
    <x v="3"/>
    <s v="Física"/>
    <s v="NHT3004-13"/>
    <x v="494"/>
    <x v="195"/>
    <x v="0"/>
    <n v="24"/>
    <n v="2"/>
    <n v="15"/>
    <n v="6"/>
    <n v="80"/>
  </r>
  <r>
    <x v="146"/>
    <x v="1"/>
    <x v="7"/>
    <x v="2"/>
    <x v="3"/>
    <s v="Física"/>
    <s v="NHT3004-13"/>
    <x v="495"/>
    <x v="195"/>
    <x v="0"/>
    <n v="24"/>
    <n v="2"/>
    <n v="15"/>
    <n v="2"/>
    <n v="80"/>
  </r>
  <r>
    <x v="146"/>
    <x v="1"/>
    <x v="7"/>
    <x v="2"/>
    <x v="3"/>
    <s v="Física"/>
    <s v="NHT3005-13"/>
    <x v="496"/>
    <x v="196"/>
    <x v="0"/>
    <n v="0"/>
    <n v="0"/>
    <n v="15"/>
    <n v="0"/>
    <n v="80"/>
  </r>
  <r>
    <x v="146"/>
    <x v="1"/>
    <x v="7"/>
    <x v="2"/>
    <x v="3"/>
    <s v="Física"/>
    <s v="NHT3005-13"/>
    <x v="497"/>
    <x v="196"/>
    <x v="0"/>
    <n v="0"/>
    <n v="0"/>
    <n v="15"/>
    <n v="4"/>
    <n v="80"/>
  </r>
  <r>
    <x v="146"/>
    <x v="1"/>
    <x v="7"/>
    <x v="2"/>
    <x v="3"/>
    <s v="Física"/>
    <s v="NHT3005-13"/>
    <x v="497"/>
    <x v="196"/>
    <x v="1"/>
    <n v="24"/>
    <n v="2"/>
    <n v="15"/>
    <n v="3"/>
    <n v="80"/>
  </r>
  <r>
    <x v="146"/>
    <x v="1"/>
    <x v="7"/>
    <x v="2"/>
    <x v="3"/>
    <s v="Física"/>
    <s v="NHT3006-13"/>
    <x v="498"/>
    <x v="197"/>
    <x v="0"/>
    <n v="0"/>
    <n v="0"/>
    <n v="15"/>
    <n v="3"/>
    <n v="80"/>
  </r>
  <r>
    <x v="146"/>
    <x v="1"/>
    <x v="7"/>
    <x v="2"/>
    <x v="3"/>
    <s v="Física"/>
    <s v="NHT3006-13"/>
    <x v="499"/>
    <x v="197"/>
    <x v="0"/>
    <n v="0"/>
    <n v="0"/>
    <n v="15"/>
    <n v="1"/>
    <n v="80"/>
  </r>
  <r>
    <x v="146"/>
    <x v="1"/>
    <x v="7"/>
    <x v="2"/>
    <x v="3"/>
    <s v="Física"/>
    <s v="NHT3006-13"/>
    <x v="498"/>
    <x v="197"/>
    <x v="1"/>
    <n v="24"/>
    <n v="2"/>
    <n v="15"/>
    <n v="1"/>
    <n v="80"/>
  </r>
  <r>
    <x v="146"/>
    <x v="1"/>
    <x v="7"/>
    <x v="2"/>
    <x v="3"/>
    <s v="Física"/>
    <s v="NHT3006-13"/>
    <x v="499"/>
    <x v="197"/>
    <x v="1"/>
    <n v="0"/>
    <n v="0"/>
    <n v="15"/>
    <n v="3"/>
    <n v="80"/>
  </r>
  <r>
    <x v="147"/>
    <x v="1"/>
    <x v="5"/>
    <x v="2"/>
    <x v="3"/>
    <s v="Filosofia"/>
    <s v="NHH2032-13"/>
    <x v="736"/>
    <x v="306"/>
    <x v="1"/>
    <n v="48"/>
    <n v="4"/>
    <n v="50"/>
    <n v="19"/>
    <n v="48"/>
  </r>
  <r>
    <x v="147"/>
    <x v="1"/>
    <x v="5"/>
    <x v="2"/>
    <x v="3"/>
    <s v="Filosofia"/>
    <s v="NHH2032-13"/>
    <x v="737"/>
    <x v="306"/>
    <x v="1"/>
    <n v="48"/>
    <n v="4"/>
    <n v="50"/>
    <n v="35"/>
    <n v="48"/>
  </r>
  <r>
    <x v="147"/>
    <x v="1"/>
    <x v="5"/>
    <x v="2"/>
    <x v="5"/>
    <s v="Filosofia"/>
    <s v="NHZ2066-11"/>
    <x v="738"/>
    <x v="307"/>
    <x v="0"/>
    <n v="48"/>
    <n v="4"/>
    <n v="50"/>
    <n v="14"/>
    <n v="48"/>
  </r>
  <r>
    <x v="147"/>
    <x v="1"/>
    <x v="5"/>
    <x v="1"/>
    <x v="1"/>
    <m/>
    <m/>
    <x v="5"/>
    <x v="308"/>
    <x v="2"/>
    <n v="108"/>
    <n v="9"/>
    <m/>
    <m/>
    <m/>
  </r>
  <r>
    <x v="148"/>
    <x v="1"/>
    <x v="3"/>
    <x v="2"/>
    <x v="2"/>
    <s v="BI"/>
    <s v="BCS0001-15"/>
    <x v="739"/>
    <x v="48"/>
    <x v="0"/>
    <n v="36"/>
    <n v="3"/>
    <n v="40"/>
    <n v="27"/>
    <n v="38"/>
  </r>
  <r>
    <x v="148"/>
    <x v="1"/>
    <x v="3"/>
    <x v="2"/>
    <x v="2"/>
    <s v="BI"/>
    <s v="BCS0001-15"/>
    <x v="740"/>
    <x v="48"/>
    <x v="0"/>
    <n v="36"/>
    <n v="3"/>
    <n v="40"/>
    <n v="29"/>
    <n v="38"/>
  </r>
  <r>
    <x v="148"/>
    <x v="1"/>
    <x v="3"/>
    <x v="2"/>
    <x v="2"/>
    <s v="BI"/>
    <s v="BCS0001-15"/>
    <x v="741"/>
    <x v="48"/>
    <x v="0"/>
    <n v="36"/>
    <n v="3"/>
    <n v="41"/>
    <n v="31"/>
    <n v="38"/>
  </r>
  <r>
    <x v="148"/>
    <x v="1"/>
    <x v="3"/>
    <x v="2"/>
    <x v="3"/>
    <s v="Biologia"/>
    <s v="NHT1056-15"/>
    <x v="409"/>
    <x v="92"/>
    <x v="1"/>
    <n v="48"/>
    <n v="4"/>
    <n v="40"/>
    <n v="20"/>
    <n v="72"/>
  </r>
  <r>
    <x v="148"/>
    <x v="1"/>
    <x v="3"/>
    <x v="2"/>
    <x v="5"/>
    <s v="Biologia"/>
    <s v="NHZ1051-13"/>
    <x v="742"/>
    <x v="93"/>
    <x v="1"/>
    <n v="48"/>
    <n v="4"/>
    <n v="40"/>
    <n v="26"/>
    <n v="48"/>
  </r>
  <r>
    <x v="149"/>
    <x v="2"/>
    <x v="1"/>
    <x v="2"/>
    <x v="2"/>
    <s v="BI"/>
    <s v="BCL0307-15"/>
    <x v="139"/>
    <x v="40"/>
    <x v="3"/>
    <n v="24"/>
    <n v="2"/>
    <n v="40"/>
    <n v="31"/>
    <n v="60"/>
  </r>
  <r>
    <x v="149"/>
    <x v="2"/>
    <x v="1"/>
    <x v="2"/>
    <x v="2"/>
    <s v="BI"/>
    <s v="BCL0307-15"/>
    <x v="528"/>
    <x v="40"/>
    <x v="3"/>
    <n v="24"/>
    <n v="2"/>
    <n v="40"/>
    <n v="23"/>
    <n v="60"/>
  </r>
  <r>
    <x v="149"/>
    <x v="2"/>
    <x v="1"/>
    <x v="2"/>
    <x v="2"/>
    <s v="BI"/>
    <s v="BCL0307-15"/>
    <x v="529"/>
    <x v="40"/>
    <x v="3"/>
    <n v="24"/>
    <n v="2"/>
    <n v="40"/>
    <n v="24"/>
    <n v="60"/>
  </r>
  <r>
    <x v="149"/>
    <x v="2"/>
    <x v="1"/>
    <x v="2"/>
    <x v="2"/>
    <s v="BI"/>
    <s v="BCL0308-15"/>
    <x v="357"/>
    <x v="30"/>
    <x v="1"/>
    <n v="24"/>
    <n v="2"/>
    <n v="43"/>
    <n v="33"/>
    <n v="60"/>
  </r>
  <r>
    <x v="149"/>
    <x v="2"/>
    <x v="1"/>
    <x v="2"/>
    <x v="2"/>
    <s v="BI"/>
    <s v="BIK0102-15"/>
    <x v="743"/>
    <x v="71"/>
    <x v="1"/>
    <n v="36"/>
    <n v="3"/>
    <n v="100"/>
    <n v="67"/>
    <n v="36"/>
  </r>
  <r>
    <x v="149"/>
    <x v="2"/>
    <x v="1"/>
    <x v="2"/>
    <x v="2"/>
    <s v="BI"/>
    <s v="BIK0102-15"/>
    <x v="744"/>
    <x v="71"/>
    <x v="1"/>
    <n v="36"/>
    <n v="3"/>
    <n v="100"/>
    <n v="48"/>
    <n v="36"/>
  </r>
  <r>
    <x v="149"/>
    <x v="2"/>
    <x v="1"/>
    <x v="2"/>
    <x v="2"/>
    <s v="BI"/>
    <s v="BIK0102-15"/>
    <x v="745"/>
    <x v="71"/>
    <x v="0"/>
    <n v="36"/>
    <n v="3"/>
    <n v="119"/>
    <n v="86"/>
    <n v="36"/>
  </r>
  <r>
    <x v="149"/>
    <x v="2"/>
    <x v="1"/>
    <x v="2"/>
    <x v="2"/>
    <s v="BI"/>
    <s v="BIK0102-15"/>
    <x v="746"/>
    <x v="71"/>
    <x v="0"/>
    <n v="36"/>
    <n v="3"/>
    <n v="96"/>
    <n v="79"/>
    <n v="36"/>
  </r>
  <r>
    <x v="150"/>
    <x v="1"/>
    <x v="7"/>
    <x v="0"/>
    <x v="0"/>
    <s v="-"/>
    <s v="ENS-103"/>
    <x v="747"/>
    <x v="285"/>
    <x v="1"/>
    <n v="24"/>
    <n v="2"/>
    <n v="30"/>
    <n v="13"/>
    <n v="144"/>
  </r>
  <r>
    <x v="150"/>
    <x v="1"/>
    <x v="7"/>
    <x v="2"/>
    <x v="3"/>
    <s v="Física"/>
    <s v="NHT3047-13"/>
    <x v="748"/>
    <x v="309"/>
    <x v="3"/>
    <n v="36"/>
    <n v="3"/>
    <n v="40"/>
    <n v="5"/>
    <n v="36"/>
  </r>
  <r>
    <x v="150"/>
    <x v="1"/>
    <x v="7"/>
    <x v="2"/>
    <x v="3"/>
    <s v="Física"/>
    <s v="NHT3047-13"/>
    <x v="749"/>
    <x v="309"/>
    <x v="3"/>
    <n v="36"/>
    <n v="3"/>
    <n v="40"/>
    <n v="8"/>
    <n v="36"/>
  </r>
  <r>
    <x v="150"/>
    <x v="1"/>
    <x v="7"/>
    <x v="2"/>
    <x v="3"/>
    <s v="Física"/>
    <s v="NHT3090-15"/>
    <x v="750"/>
    <x v="310"/>
    <x v="1"/>
    <n v="48"/>
    <n v="4"/>
    <n v="40"/>
    <n v="9"/>
    <n v="48"/>
  </r>
  <r>
    <x v="150"/>
    <x v="1"/>
    <x v="7"/>
    <x v="2"/>
    <x v="3"/>
    <s v="Química"/>
    <s v="NHT5013-15"/>
    <x v="751"/>
    <x v="6"/>
    <x v="1"/>
    <n v="48"/>
    <n v="4"/>
    <n v="40"/>
    <n v="22"/>
    <n v="48"/>
  </r>
  <r>
    <x v="150"/>
    <x v="1"/>
    <x v="7"/>
    <x v="2"/>
    <x v="3"/>
    <s v="Licenciaturas"/>
    <s v="NHT5006-13"/>
    <x v="584"/>
    <x v="233"/>
    <x v="1"/>
    <n v="24"/>
    <n v="2"/>
    <n v="15"/>
    <n v="8"/>
    <n v="80"/>
  </r>
  <r>
    <x v="151"/>
    <x v="1"/>
    <x v="4"/>
    <x v="0"/>
    <x v="0"/>
    <s v="-"/>
    <s v="FIL-102"/>
    <x v="752"/>
    <x v="311"/>
    <x v="3"/>
    <n v="48"/>
    <n v="4"/>
    <n v="30"/>
    <n v="2"/>
    <n v="144"/>
  </r>
  <r>
    <x v="151"/>
    <x v="1"/>
    <x v="4"/>
    <x v="2"/>
    <x v="3"/>
    <s v="Filosofia"/>
    <s v="NHH2061-13"/>
    <x v="753"/>
    <x v="312"/>
    <x v="0"/>
    <n v="36"/>
    <n v="3"/>
    <n v="50"/>
    <n v="7"/>
    <n v="36"/>
  </r>
  <r>
    <x v="151"/>
    <x v="1"/>
    <x v="4"/>
    <x v="2"/>
    <x v="3"/>
    <s v="Filosofia"/>
    <s v="NHH2005-13"/>
    <x v="754"/>
    <x v="313"/>
    <x v="1"/>
    <n v="24"/>
    <n v="2"/>
    <n v="15"/>
    <n v="8"/>
    <n v="80"/>
  </r>
  <r>
    <x v="151"/>
    <x v="1"/>
    <x v="4"/>
    <x v="2"/>
    <x v="3"/>
    <s v="Filosofia"/>
    <s v="NHH2005-13"/>
    <x v="755"/>
    <x v="313"/>
    <x v="1"/>
    <n v="24"/>
    <n v="2"/>
    <n v="15"/>
    <n v="3"/>
    <n v="80"/>
  </r>
  <r>
    <x v="151"/>
    <x v="1"/>
    <x v="4"/>
    <x v="1"/>
    <x v="1"/>
    <m/>
    <m/>
    <x v="5"/>
    <x v="314"/>
    <x v="2"/>
    <n v="107.11232876712329"/>
    <n v="8.9260273972602739"/>
    <m/>
    <m/>
    <m/>
  </r>
  <r>
    <x v="152"/>
    <x v="1"/>
    <x v="5"/>
    <x v="2"/>
    <x v="3"/>
    <s v="Filosofia"/>
    <s v="NHH2008-13"/>
    <x v="756"/>
    <x v="315"/>
    <x v="0"/>
    <n v="48"/>
    <n v="4"/>
    <n v="50"/>
    <n v="22"/>
    <n v="48"/>
  </r>
  <r>
    <x v="152"/>
    <x v="1"/>
    <x v="5"/>
    <x v="2"/>
    <x v="3"/>
    <s v="Filosofia"/>
    <s v="NHH2008-13"/>
    <x v="757"/>
    <x v="315"/>
    <x v="0"/>
    <n v="48"/>
    <n v="4"/>
    <n v="50"/>
    <n v="30"/>
    <n v="48"/>
  </r>
  <r>
    <x v="152"/>
    <x v="1"/>
    <x v="5"/>
    <x v="2"/>
    <x v="3"/>
    <s v="Filosofia"/>
    <s v="NHH2035-13"/>
    <x v="758"/>
    <x v="316"/>
    <x v="3"/>
    <n v="48"/>
    <n v="4"/>
    <n v="50"/>
    <n v="12"/>
    <n v="48"/>
  </r>
  <r>
    <x v="152"/>
    <x v="1"/>
    <x v="5"/>
    <x v="2"/>
    <x v="3"/>
    <s v="Filosofia"/>
    <s v="NHH2035-13"/>
    <x v="759"/>
    <x v="316"/>
    <x v="3"/>
    <n v="48"/>
    <n v="4"/>
    <n v="52"/>
    <n v="28"/>
    <n v="48"/>
  </r>
  <r>
    <x v="153"/>
    <x v="1"/>
    <x v="1"/>
    <x v="2"/>
    <x v="2"/>
    <s v="BI"/>
    <s v="BCL0307-15"/>
    <x v="760"/>
    <x v="40"/>
    <x v="3"/>
    <n v="24"/>
    <n v="2"/>
    <n v="40"/>
    <n v="23"/>
    <n v="60"/>
  </r>
  <r>
    <x v="153"/>
    <x v="1"/>
    <x v="1"/>
    <x v="2"/>
    <x v="2"/>
    <s v="BI"/>
    <s v="BCL0307-15"/>
    <x v="761"/>
    <x v="40"/>
    <x v="3"/>
    <n v="24"/>
    <n v="2"/>
    <n v="40"/>
    <n v="27"/>
    <n v="60"/>
  </r>
  <r>
    <x v="153"/>
    <x v="1"/>
    <x v="1"/>
    <x v="2"/>
    <x v="2"/>
    <s v="BI"/>
    <s v="BCL0307-15"/>
    <x v="762"/>
    <x v="40"/>
    <x v="3"/>
    <n v="24"/>
    <n v="2"/>
    <n v="40"/>
    <n v="18"/>
    <n v="60"/>
  </r>
  <r>
    <x v="153"/>
    <x v="1"/>
    <x v="1"/>
    <x v="2"/>
    <x v="2"/>
    <s v="BI"/>
    <s v="BCL0307-15"/>
    <x v="57"/>
    <x v="40"/>
    <x v="0"/>
    <n v="24"/>
    <n v="2"/>
    <n v="40"/>
    <n v="27"/>
    <n v="60"/>
  </r>
  <r>
    <x v="153"/>
    <x v="1"/>
    <x v="1"/>
    <x v="2"/>
    <x v="2"/>
    <s v="BI"/>
    <s v="BCS0001-15"/>
    <x v="763"/>
    <x v="48"/>
    <x v="0"/>
    <n v="36"/>
    <n v="3"/>
    <n v="40"/>
    <n v="31"/>
    <n v="38"/>
  </r>
  <r>
    <x v="153"/>
    <x v="1"/>
    <x v="1"/>
    <x v="2"/>
    <x v="2"/>
    <s v="BI"/>
    <s v="BCS0001-15"/>
    <x v="764"/>
    <x v="48"/>
    <x v="0"/>
    <n v="36"/>
    <n v="3"/>
    <n v="41"/>
    <n v="30"/>
    <n v="38"/>
  </r>
  <r>
    <x v="153"/>
    <x v="1"/>
    <x v="1"/>
    <x v="0"/>
    <x v="0"/>
    <s v="-"/>
    <s v="NMA-502"/>
    <x v="765"/>
    <x v="317"/>
    <x v="0"/>
    <n v="8"/>
    <n v="0.66666666666666663"/>
    <n v="50"/>
    <n v="1"/>
    <n v="8"/>
  </r>
  <r>
    <x v="153"/>
    <x v="1"/>
    <x v="1"/>
    <x v="0"/>
    <x v="0"/>
    <s v="-"/>
    <s v="NMA-503"/>
    <x v="766"/>
    <x v="318"/>
    <x v="0"/>
    <n v="8"/>
    <n v="0.66666666666666663"/>
    <n v="100"/>
    <n v="3"/>
    <n v="8"/>
  </r>
  <r>
    <x v="154"/>
    <x v="1"/>
    <x v="5"/>
    <x v="2"/>
    <x v="2"/>
    <s v="BI"/>
    <s v="BIR0004-15"/>
    <x v="242"/>
    <x v="35"/>
    <x v="3"/>
    <n v="36"/>
    <n v="3"/>
    <n v="100"/>
    <n v="65"/>
    <n v="36"/>
  </r>
  <r>
    <x v="154"/>
    <x v="1"/>
    <x v="5"/>
    <x v="2"/>
    <x v="2"/>
    <s v="BI"/>
    <s v="BIR0004-15"/>
    <x v="243"/>
    <x v="35"/>
    <x v="3"/>
    <n v="36"/>
    <n v="3"/>
    <n v="100"/>
    <n v="40"/>
    <n v="36"/>
  </r>
  <r>
    <x v="154"/>
    <x v="1"/>
    <x v="5"/>
    <x v="2"/>
    <x v="3"/>
    <s v="Filosofia"/>
    <s v="NHH2065-13"/>
    <x v="767"/>
    <x v="319"/>
    <x v="1"/>
    <n v="48"/>
    <n v="4"/>
    <n v="50"/>
    <n v="15"/>
    <n v="48"/>
  </r>
  <r>
    <x v="154"/>
    <x v="1"/>
    <x v="5"/>
    <x v="2"/>
    <x v="3"/>
    <s v="Filosofia"/>
    <s v="NHH2065-13"/>
    <x v="768"/>
    <x v="319"/>
    <x v="1"/>
    <n v="48"/>
    <n v="4"/>
    <n v="50"/>
    <n v="25"/>
    <n v="48"/>
  </r>
  <r>
    <x v="154"/>
    <x v="1"/>
    <x v="5"/>
    <x v="2"/>
    <x v="5"/>
    <s v="Filosofia"/>
    <s v="NHZ2068-11"/>
    <x v="769"/>
    <x v="320"/>
    <x v="3"/>
    <n v="48"/>
    <n v="4"/>
    <n v="50"/>
    <n v="10"/>
    <n v="48"/>
  </r>
  <r>
    <x v="155"/>
    <x v="1"/>
    <x v="1"/>
    <x v="2"/>
    <x v="2"/>
    <s v="BI"/>
    <s v="BCK0104-15"/>
    <x v="770"/>
    <x v="13"/>
    <x v="3"/>
    <n v="36"/>
    <n v="3"/>
    <n v="100"/>
    <n v="38"/>
    <n v="36"/>
  </r>
  <r>
    <x v="155"/>
    <x v="1"/>
    <x v="1"/>
    <x v="2"/>
    <x v="2"/>
    <s v="BI"/>
    <s v="BCL0307-15"/>
    <x v="59"/>
    <x v="40"/>
    <x v="3"/>
    <n v="24"/>
    <n v="2"/>
    <n v="40"/>
    <n v="27"/>
    <n v="60"/>
  </r>
  <r>
    <x v="155"/>
    <x v="1"/>
    <x v="1"/>
    <x v="2"/>
    <x v="2"/>
    <s v="BI"/>
    <s v="BCL0307-15"/>
    <x v="771"/>
    <x v="40"/>
    <x v="3"/>
    <n v="24"/>
    <n v="2"/>
    <n v="40"/>
    <n v="26"/>
    <n v="60"/>
  </r>
  <r>
    <x v="155"/>
    <x v="1"/>
    <x v="1"/>
    <x v="3"/>
    <x v="6"/>
    <s v="-"/>
    <s v="ECT17"/>
    <x v="772"/>
    <x v="321"/>
    <x v="2"/>
    <n v="30"/>
    <n v="1"/>
    <n v="14"/>
    <n v="14"/>
    <n v="30"/>
  </r>
  <r>
    <x v="155"/>
    <x v="1"/>
    <x v="1"/>
    <x v="3"/>
    <x v="6"/>
    <s v="-"/>
    <s v="ECT17"/>
    <x v="773"/>
    <x v="321"/>
    <x v="2"/>
    <n v="30"/>
    <n v="1"/>
    <n v="11"/>
    <n v="11"/>
    <n v="30"/>
  </r>
  <r>
    <x v="155"/>
    <x v="1"/>
    <x v="1"/>
    <x v="3"/>
    <x v="6"/>
    <s v="-"/>
    <s v="ECT17"/>
    <x v="774"/>
    <x v="321"/>
    <x v="2"/>
    <n v="30"/>
    <n v="1"/>
    <n v="20"/>
    <n v="20"/>
    <n v="30"/>
  </r>
  <r>
    <x v="155"/>
    <x v="1"/>
    <x v="1"/>
    <x v="3"/>
    <x v="6"/>
    <s v="-"/>
    <s v="ECT17"/>
    <x v="775"/>
    <x v="321"/>
    <x v="2"/>
    <n v="30"/>
    <n v="1"/>
    <n v="11"/>
    <n v="11"/>
    <n v="30"/>
  </r>
  <r>
    <x v="155"/>
    <x v="1"/>
    <x v="1"/>
    <x v="3"/>
    <x v="6"/>
    <s v="-"/>
    <s v="ECT17"/>
    <x v="776"/>
    <x v="321"/>
    <x v="2"/>
    <n v="30"/>
    <n v="1"/>
    <n v="11"/>
    <n v="11"/>
    <n v="30"/>
  </r>
  <r>
    <x v="155"/>
    <x v="1"/>
    <x v="1"/>
    <x v="3"/>
    <x v="6"/>
    <s v="-"/>
    <s v="ECT17"/>
    <x v="777"/>
    <x v="321"/>
    <x v="2"/>
    <n v="30"/>
    <n v="1"/>
    <n v="14"/>
    <n v="14"/>
    <n v="30"/>
  </r>
  <r>
    <x v="155"/>
    <x v="1"/>
    <x v="1"/>
    <x v="3"/>
    <x v="6"/>
    <s v="-"/>
    <s v="ECT17"/>
    <x v="778"/>
    <x v="321"/>
    <x v="2"/>
    <n v="30"/>
    <n v="1"/>
    <n v="17"/>
    <n v="17"/>
    <n v="30"/>
  </r>
  <r>
    <x v="155"/>
    <x v="1"/>
    <x v="1"/>
    <x v="3"/>
    <x v="6"/>
    <s v="-"/>
    <s v="ECT17"/>
    <x v="779"/>
    <x v="321"/>
    <x v="2"/>
    <n v="30"/>
    <n v="1"/>
    <n v="10"/>
    <n v="10"/>
    <n v="30"/>
  </r>
  <r>
    <x v="155"/>
    <x v="1"/>
    <x v="1"/>
    <x v="2"/>
    <x v="3"/>
    <s v="Química"/>
    <s v="NHT4049-15"/>
    <x v="780"/>
    <x v="322"/>
    <x v="0"/>
    <n v="48"/>
    <n v="4"/>
    <n v="40"/>
    <n v="18"/>
    <n v="72"/>
  </r>
  <r>
    <x v="155"/>
    <x v="1"/>
    <x v="1"/>
    <x v="2"/>
    <x v="3"/>
    <s v="Química"/>
    <s v="NHT4049-15"/>
    <x v="781"/>
    <x v="322"/>
    <x v="1"/>
    <n v="72"/>
    <n v="6"/>
    <n v="40"/>
    <n v="23"/>
    <n v="72"/>
  </r>
  <r>
    <x v="156"/>
    <x v="1"/>
    <x v="1"/>
    <x v="2"/>
    <x v="2"/>
    <s v="BI"/>
    <s v="BCS0001-15"/>
    <x v="782"/>
    <x v="48"/>
    <x v="0"/>
    <n v="36"/>
    <n v="3"/>
    <n v="40"/>
    <n v="30"/>
    <n v="38"/>
  </r>
  <r>
    <x v="156"/>
    <x v="1"/>
    <x v="1"/>
    <x v="2"/>
    <x v="2"/>
    <s v="BI"/>
    <s v="BCS0001-15"/>
    <x v="783"/>
    <x v="48"/>
    <x v="0"/>
    <n v="36"/>
    <n v="3"/>
    <n v="40"/>
    <n v="29"/>
    <n v="38"/>
  </r>
  <r>
    <x v="156"/>
    <x v="1"/>
    <x v="1"/>
    <x v="0"/>
    <x v="0"/>
    <s v="-"/>
    <s v="CT3015"/>
    <x v="784"/>
    <x v="323"/>
    <x v="1"/>
    <n v="48"/>
    <n v="4"/>
    <n v="100"/>
    <n v="4"/>
    <n v="96"/>
  </r>
  <r>
    <x v="156"/>
    <x v="1"/>
    <x v="1"/>
    <x v="0"/>
    <x v="0"/>
    <s v="-"/>
    <s v="CT3015"/>
    <x v="785"/>
    <x v="323"/>
    <x v="1"/>
    <n v="0"/>
    <n v="0"/>
    <n v="30"/>
    <n v="3"/>
    <n v="96"/>
  </r>
  <r>
    <x v="156"/>
    <x v="1"/>
    <x v="1"/>
    <x v="2"/>
    <x v="3"/>
    <s v="Química"/>
    <s v="NHT4046-15"/>
    <x v="786"/>
    <x v="324"/>
    <x v="1"/>
    <n v="24"/>
    <n v="2"/>
    <n v="40"/>
    <n v="1"/>
    <n v="24"/>
  </r>
  <r>
    <x v="156"/>
    <x v="1"/>
    <x v="1"/>
    <x v="2"/>
    <x v="3"/>
    <s v="Química"/>
    <s v="NHT4046-15"/>
    <x v="787"/>
    <x v="324"/>
    <x v="1"/>
    <n v="24"/>
    <n v="2"/>
    <n v="40"/>
    <n v="9"/>
    <n v="24"/>
  </r>
  <r>
    <x v="156"/>
    <x v="1"/>
    <x v="1"/>
    <x v="2"/>
    <x v="3"/>
    <s v="Química"/>
    <s v="NHT4057-15"/>
    <x v="788"/>
    <x v="113"/>
    <x v="0"/>
    <n v="48"/>
    <n v="4"/>
    <n v="42"/>
    <n v="20"/>
    <n v="48"/>
  </r>
  <r>
    <x v="157"/>
    <x v="1"/>
    <x v="0"/>
    <x v="2"/>
    <x v="2"/>
    <s v="BI"/>
    <s v="BCJ0204-15"/>
    <x v="789"/>
    <x v="11"/>
    <x v="1"/>
    <n v="36"/>
    <n v="3"/>
    <n v="43"/>
    <n v="34"/>
    <n v="60"/>
  </r>
  <r>
    <x v="157"/>
    <x v="1"/>
    <x v="0"/>
    <x v="2"/>
    <x v="2"/>
    <s v="BI"/>
    <s v="BCJ0204-15"/>
    <x v="790"/>
    <x v="11"/>
    <x v="1"/>
    <n v="36"/>
    <n v="3"/>
    <n v="43"/>
    <n v="33"/>
    <n v="60"/>
  </r>
  <r>
    <x v="157"/>
    <x v="1"/>
    <x v="0"/>
    <x v="2"/>
    <x v="2"/>
    <s v="BI"/>
    <s v="BCJ0205-15"/>
    <x v="791"/>
    <x v="12"/>
    <x v="3"/>
    <n v="12"/>
    <n v="1"/>
    <n v="45"/>
    <n v="31"/>
    <n v="48"/>
  </r>
  <r>
    <x v="157"/>
    <x v="1"/>
    <x v="0"/>
    <x v="2"/>
    <x v="2"/>
    <s v="BI"/>
    <s v="BCJ0205-15"/>
    <x v="461"/>
    <x v="12"/>
    <x v="3"/>
    <n v="12"/>
    <n v="1"/>
    <n v="40"/>
    <n v="27"/>
    <n v="48"/>
  </r>
  <r>
    <x v="157"/>
    <x v="1"/>
    <x v="0"/>
    <x v="2"/>
    <x v="2"/>
    <s v="BI"/>
    <s v="BCJ0205-15"/>
    <x v="565"/>
    <x v="12"/>
    <x v="3"/>
    <n v="12"/>
    <n v="1"/>
    <n v="40"/>
    <n v="28"/>
    <n v="48"/>
  </r>
  <r>
    <x v="157"/>
    <x v="1"/>
    <x v="0"/>
    <x v="2"/>
    <x v="2"/>
    <s v="BI"/>
    <s v="BCJ0205-15"/>
    <x v="104"/>
    <x v="12"/>
    <x v="3"/>
    <n v="12"/>
    <n v="1"/>
    <n v="40"/>
    <n v="27"/>
    <n v="48"/>
  </r>
  <r>
    <x v="157"/>
    <x v="1"/>
    <x v="0"/>
    <x v="2"/>
    <x v="2"/>
    <s v="BI"/>
    <s v="BCJ0205-15"/>
    <x v="105"/>
    <x v="12"/>
    <x v="3"/>
    <n v="12"/>
    <n v="1"/>
    <n v="40"/>
    <n v="28"/>
    <n v="48"/>
  </r>
  <r>
    <x v="157"/>
    <x v="1"/>
    <x v="0"/>
    <x v="2"/>
    <x v="2"/>
    <s v="BI"/>
    <s v="BCJ0205-15"/>
    <x v="462"/>
    <x v="12"/>
    <x v="3"/>
    <n v="12"/>
    <n v="1"/>
    <n v="40"/>
    <n v="24"/>
    <n v="48"/>
  </r>
  <r>
    <x v="157"/>
    <x v="1"/>
    <x v="0"/>
    <x v="2"/>
    <x v="2"/>
    <s v="BI"/>
    <s v="BCJ0205-15"/>
    <x v="477"/>
    <x v="12"/>
    <x v="3"/>
    <n v="12"/>
    <n v="1"/>
    <n v="41"/>
    <n v="22"/>
    <n v="48"/>
  </r>
  <r>
    <x v="157"/>
    <x v="1"/>
    <x v="0"/>
    <x v="2"/>
    <x v="2"/>
    <s v="BI"/>
    <s v="BCJ0205-15"/>
    <x v="478"/>
    <x v="12"/>
    <x v="3"/>
    <n v="12"/>
    <n v="1"/>
    <n v="40"/>
    <n v="23"/>
    <n v="48"/>
  </r>
  <r>
    <x v="157"/>
    <x v="1"/>
    <x v="0"/>
    <x v="2"/>
    <x v="3"/>
    <s v="Física"/>
    <s v="NHT3028-15"/>
    <x v="792"/>
    <x v="228"/>
    <x v="1"/>
    <n v="36"/>
    <n v="3"/>
    <n v="40"/>
    <n v="15"/>
    <n v="36"/>
  </r>
  <r>
    <x v="158"/>
    <x v="1"/>
    <x v="0"/>
    <x v="2"/>
    <x v="2"/>
    <s v="BI"/>
    <s v="BCJ0205-15"/>
    <x v="107"/>
    <x v="12"/>
    <x v="3"/>
    <n v="12"/>
    <n v="1"/>
    <n v="45"/>
    <n v="34"/>
    <n v="48"/>
  </r>
  <r>
    <x v="158"/>
    <x v="1"/>
    <x v="0"/>
    <x v="2"/>
    <x v="2"/>
    <s v="BI"/>
    <s v="BCJ0205-15"/>
    <x v="395"/>
    <x v="12"/>
    <x v="3"/>
    <n v="12"/>
    <n v="1"/>
    <n v="45"/>
    <n v="31"/>
    <n v="48"/>
  </r>
  <r>
    <x v="158"/>
    <x v="1"/>
    <x v="0"/>
    <x v="2"/>
    <x v="2"/>
    <s v="BI"/>
    <s v="BCJ0205-15"/>
    <x v="396"/>
    <x v="12"/>
    <x v="3"/>
    <n v="12"/>
    <n v="1"/>
    <n v="45"/>
    <n v="34"/>
    <n v="48"/>
  </r>
  <r>
    <x v="158"/>
    <x v="1"/>
    <x v="0"/>
    <x v="2"/>
    <x v="2"/>
    <s v="BI"/>
    <s v="BCJ0205-15"/>
    <x v="108"/>
    <x v="12"/>
    <x v="3"/>
    <n v="12"/>
    <n v="1"/>
    <n v="45"/>
    <n v="31"/>
    <n v="48"/>
  </r>
  <r>
    <x v="158"/>
    <x v="1"/>
    <x v="0"/>
    <x v="2"/>
    <x v="2"/>
    <s v="BI"/>
    <s v="BCJ0205-15"/>
    <x v="68"/>
    <x v="12"/>
    <x v="3"/>
    <n v="12"/>
    <n v="1"/>
    <n v="45"/>
    <n v="35"/>
    <n v="48"/>
  </r>
  <r>
    <x v="158"/>
    <x v="1"/>
    <x v="0"/>
    <x v="2"/>
    <x v="2"/>
    <s v="BI"/>
    <s v="BCJ0205-15"/>
    <x v="69"/>
    <x v="12"/>
    <x v="3"/>
    <n v="12"/>
    <n v="1"/>
    <n v="45"/>
    <n v="30"/>
    <n v="48"/>
  </r>
  <r>
    <x v="158"/>
    <x v="1"/>
    <x v="0"/>
    <x v="2"/>
    <x v="2"/>
    <s v="BI"/>
    <s v="BCK0103-15"/>
    <x v="793"/>
    <x v="20"/>
    <x v="1"/>
    <n v="36"/>
    <n v="3"/>
    <n v="103"/>
    <n v="92"/>
    <n v="36"/>
  </r>
  <r>
    <x v="158"/>
    <x v="1"/>
    <x v="0"/>
    <x v="2"/>
    <x v="5"/>
    <s v="Física"/>
    <s v="NHZ3019-15"/>
    <x v="794"/>
    <x v="325"/>
    <x v="1"/>
    <n v="48"/>
    <n v="4"/>
    <n v="40"/>
    <n v="19"/>
    <n v="48"/>
  </r>
  <r>
    <x v="159"/>
    <x v="1"/>
    <x v="2"/>
    <x v="1"/>
    <x v="1"/>
    <m/>
    <m/>
    <x v="5"/>
    <x v="326"/>
    <x v="2"/>
    <n v="64.8"/>
    <n v="5.3999999999999995"/>
    <m/>
    <m/>
    <m/>
  </r>
  <r>
    <x v="159"/>
    <x v="1"/>
    <x v="2"/>
    <x v="2"/>
    <x v="3"/>
    <s v="Biologia"/>
    <s v="NHT1020-13"/>
    <x v="795"/>
    <x v="7"/>
    <x v="0"/>
    <n v="24"/>
    <n v="2"/>
    <n v="15"/>
    <n v="3"/>
    <n v="80"/>
  </r>
  <r>
    <x v="159"/>
    <x v="1"/>
    <x v="2"/>
    <x v="0"/>
    <x v="0"/>
    <s v="-"/>
    <s v="ENS-104"/>
    <x v="732"/>
    <x v="231"/>
    <x v="0"/>
    <n v="24"/>
    <n v="2"/>
    <n v="50"/>
    <n v="6"/>
    <n v="144"/>
  </r>
  <r>
    <x v="159"/>
    <x v="1"/>
    <x v="2"/>
    <x v="2"/>
    <x v="3"/>
    <s v="Biologia"/>
    <s v="NHT1041-13"/>
    <x v="796"/>
    <x v="159"/>
    <x v="3"/>
    <n v="36"/>
    <n v="3"/>
    <n v="30"/>
    <n v="6"/>
    <n v="36"/>
  </r>
  <r>
    <x v="159"/>
    <x v="1"/>
    <x v="2"/>
    <x v="2"/>
    <x v="3"/>
    <s v="Biologia"/>
    <s v="NHT1083-15"/>
    <x v="797"/>
    <x v="327"/>
    <x v="0"/>
    <n v="36"/>
    <n v="3"/>
    <n v="35"/>
    <n v="8"/>
    <n v="36"/>
  </r>
  <r>
    <x v="159"/>
    <x v="1"/>
    <x v="2"/>
    <x v="2"/>
    <x v="5"/>
    <s v="Licenciaturas"/>
    <s v="NHZ5021-15"/>
    <x v="798"/>
    <x v="328"/>
    <x v="3"/>
    <n v="36"/>
    <n v="3"/>
    <n v="40"/>
    <n v="22"/>
    <n v="36"/>
  </r>
  <r>
    <x v="159"/>
    <x v="1"/>
    <x v="2"/>
    <x v="2"/>
    <x v="3"/>
    <s v="Biologia"/>
    <s v="NHT1022-13"/>
    <x v="799"/>
    <x v="329"/>
    <x v="3"/>
    <n v="0"/>
    <n v="0"/>
    <n v="15"/>
    <n v="1"/>
    <n v="80"/>
  </r>
  <r>
    <x v="159"/>
    <x v="1"/>
    <x v="2"/>
    <x v="2"/>
    <x v="3"/>
    <s v="Química"/>
    <s v="NHT4009-13"/>
    <x v="443"/>
    <x v="160"/>
    <x v="3"/>
    <n v="24"/>
    <n v="2"/>
    <n v="15"/>
    <n v="5"/>
    <n v="80"/>
  </r>
  <r>
    <x v="160"/>
    <x v="1"/>
    <x v="1"/>
    <x v="2"/>
    <x v="2"/>
    <s v="BI"/>
    <s v="BCL0308-15"/>
    <x v="362"/>
    <x v="30"/>
    <x v="1"/>
    <n v="24"/>
    <n v="2"/>
    <n v="40"/>
    <n v="30"/>
    <n v="60"/>
  </r>
  <r>
    <x v="160"/>
    <x v="1"/>
    <x v="1"/>
    <x v="2"/>
    <x v="2"/>
    <s v="BI"/>
    <s v="BCL0308-15"/>
    <x v="800"/>
    <x v="30"/>
    <x v="1"/>
    <n v="24"/>
    <n v="2"/>
    <n v="43"/>
    <n v="33"/>
    <n v="60"/>
  </r>
  <r>
    <x v="160"/>
    <x v="1"/>
    <x v="1"/>
    <x v="2"/>
    <x v="2"/>
    <s v="BI"/>
    <s v="BCL0308-15"/>
    <x v="76"/>
    <x v="30"/>
    <x v="1"/>
    <n v="24"/>
    <n v="2"/>
    <n v="43"/>
    <n v="33"/>
    <n v="60"/>
  </r>
  <r>
    <x v="160"/>
    <x v="1"/>
    <x v="1"/>
    <x v="2"/>
    <x v="2"/>
    <s v="BI"/>
    <s v="BCL0308-15"/>
    <x v="361"/>
    <x v="30"/>
    <x v="1"/>
    <n v="24"/>
    <n v="2"/>
    <n v="40"/>
    <n v="30"/>
    <n v="60"/>
  </r>
  <r>
    <x v="160"/>
    <x v="1"/>
    <x v="1"/>
    <x v="0"/>
    <x v="0"/>
    <s v="-"/>
    <s v="CT0001"/>
    <x v="801"/>
    <x v="105"/>
    <x v="1"/>
    <n v="24"/>
    <n v="2"/>
    <n v="30"/>
    <n v="9"/>
    <n v="96"/>
  </r>
  <r>
    <x v="160"/>
    <x v="1"/>
    <x v="1"/>
    <x v="2"/>
    <x v="3"/>
    <s v="Química"/>
    <s v="NHT4041-13"/>
    <x v="802"/>
    <x v="252"/>
    <x v="3"/>
    <n v="48"/>
    <n v="4"/>
    <n v="41"/>
    <n v="25"/>
    <n v="48"/>
  </r>
  <r>
    <x v="160"/>
    <x v="1"/>
    <x v="1"/>
    <x v="2"/>
    <x v="5"/>
    <s v="Química"/>
    <s v="NHZ4025-09"/>
    <x v="803"/>
    <x v="299"/>
    <x v="3"/>
    <n v="48"/>
    <n v="4"/>
    <n v="58"/>
    <n v="33"/>
    <n v="48"/>
  </r>
  <r>
    <x v="161"/>
    <x v="1"/>
    <x v="2"/>
    <x v="1"/>
    <x v="1"/>
    <m/>
    <m/>
    <x v="5"/>
    <x v="330"/>
    <x v="2"/>
    <n v="64.267397260273967"/>
    <n v="5.3556164383561642"/>
    <m/>
    <m/>
    <m/>
  </r>
  <r>
    <x v="161"/>
    <x v="1"/>
    <x v="2"/>
    <x v="2"/>
    <x v="3"/>
    <s v="Biologia"/>
    <s v="NHT1020-13"/>
    <x v="795"/>
    <x v="7"/>
    <x v="3"/>
    <n v="24"/>
    <n v="2"/>
    <n v="15"/>
    <n v="5"/>
    <n v="80"/>
  </r>
  <r>
    <x v="161"/>
    <x v="1"/>
    <x v="2"/>
    <x v="2"/>
    <x v="2"/>
    <s v="BI"/>
    <s v="BCS0002-15"/>
    <x v="804"/>
    <x v="104"/>
    <x v="0"/>
    <n v="24"/>
    <n v="2"/>
    <n v="55"/>
    <n v="32"/>
    <n v="24"/>
  </r>
  <r>
    <x v="161"/>
    <x v="1"/>
    <x v="2"/>
    <x v="0"/>
    <x v="0"/>
    <s v="-"/>
    <s v="ENS-230"/>
    <x v="805"/>
    <x v="331"/>
    <x v="3"/>
    <n v="24"/>
    <n v="2"/>
    <n v="40"/>
    <n v="10"/>
    <n v="72"/>
  </r>
  <r>
    <x v="161"/>
    <x v="1"/>
    <x v="2"/>
    <x v="0"/>
    <x v="0"/>
    <s v="-"/>
    <s v="ENS-260"/>
    <x v="806"/>
    <x v="332"/>
    <x v="1"/>
    <n v="48"/>
    <n v="4"/>
    <n v="30"/>
    <n v="21"/>
    <n v="144"/>
  </r>
  <r>
    <x v="161"/>
    <x v="1"/>
    <x v="2"/>
    <x v="2"/>
    <x v="3"/>
    <s v="Biologia"/>
    <s v="NHT1083-15"/>
    <x v="807"/>
    <x v="327"/>
    <x v="0"/>
    <n v="36"/>
    <n v="3"/>
    <n v="35"/>
    <n v="15"/>
    <n v="36"/>
  </r>
  <r>
    <x v="161"/>
    <x v="1"/>
    <x v="2"/>
    <x v="2"/>
    <x v="5"/>
    <s v="Licenciaturas"/>
    <s v="NHZ5021-15"/>
    <x v="808"/>
    <x v="328"/>
    <x v="3"/>
    <n v="36"/>
    <n v="3"/>
    <n v="40"/>
    <n v="24"/>
    <n v="36"/>
  </r>
  <r>
    <x v="161"/>
    <x v="1"/>
    <x v="2"/>
    <x v="2"/>
    <x v="3"/>
    <s v="Biologia"/>
    <s v="NHT1020-13"/>
    <x v="795"/>
    <x v="7"/>
    <x v="1"/>
    <n v="24"/>
    <n v="2"/>
    <n v="15"/>
    <n v="3"/>
    <n v="80"/>
  </r>
  <r>
    <x v="161"/>
    <x v="1"/>
    <x v="2"/>
    <x v="2"/>
    <x v="3"/>
    <s v="Licenciaturas"/>
    <s v="NHT5006-13"/>
    <x v="583"/>
    <x v="233"/>
    <x v="0"/>
    <n v="24"/>
    <n v="2"/>
    <n v="15"/>
    <n v="9"/>
    <n v="80"/>
  </r>
  <r>
    <x v="162"/>
    <x v="1"/>
    <x v="3"/>
    <x v="2"/>
    <x v="2"/>
    <s v="BI"/>
    <s v="BCL0306-15"/>
    <x v="809"/>
    <x v="86"/>
    <x v="1"/>
    <n v="36"/>
    <n v="3"/>
    <n v="108"/>
    <n v="93"/>
    <n v="36"/>
  </r>
  <r>
    <x v="162"/>
    <x v="1"/>
    <x v="3"/>
    <x v="2"/>
    <x v="2"/>
    <s v="BI"/>
    <s v="BCL0306-15"/>
    <x v="810"/>
    <x v="86"/>
    <x v="1"/>
    <n v="36"/>
    <n v="3"/>
    <n v="80"/>
    <n v="68"/>
    <n v="36"/>
  </r>
  <r>
    <x v="162"/>
    <x v="1"/>
    <x v="3"/>
    <x v="0"/>
    <x v="0"/>
    <s v="-"/>
    <s v="ENS-100"/>
    <x v="811"/>
    <x v="333"/>
    <x v="1"/>
    <n v="24"/>
    <n v="2"/>
    <n v="60"/>
    <n v="8"/>
    <n v="72"/>
  </r>
  <r>
    <x v="162"/>
    <x v="1"/>
    <x v="3"/>
    <x v="2"/>
    <x v="5"/>
    <s v="Biologia"/>
    <s v="ESZU025-13"/>
    <x v="812"/>
    <x v="232"/>
    <x v="3"/>
    <n v="48"/>
    <n v="4"/>
    <n v="40"/>
    <n v="25"/>
    <n v="48"/>
  </r>
  <r>
    <x v="162"/>
    <x v="1"/>
    <x v="3"/>
    <x v="2"/>
    <x v="5"/>
    <s v="Biologia"/>
    <s v="ESZU025-13"/>
    <x v="813"/>
    <x v="232"/>
    <x v="3"/>
    <n v="48"/>
    <n v="4"/>
    <n v="40"/>
    <n v="23"/>
    <n v="48"/>
  </r>
  <r>
    <x v="162"/>
    <x v="1"/>
    <x v="3"/>
    <x v="2"/>
    <x v="3"/>
    <s v="Biologia"/>
    <s v="NHT1087-15"/>
    <x v="814"/>
    <x v="334"/>
    <x v="0"/>
    <n v="36"/>
    <n v="3"/>
    <n v="35"/>
    <n v="4"/>
    <n v="72"/>
  </r>
  <r>
    <x v="163"/>
    <x v="1"/>
    <x v="3"/>
    <x v="2"/>
    <x v="2"/>
    <s v="BI"/>
    <s v="BCS0001-15"/>
    <x v="815"/>
    <x v="48"/>
    <x v="0"/>
    <n v="36"/>
    <n v="3"/>
    <n v="40"/>
    <n v="27"/>
    <n v="38"/>
  </r>
  <r>
    <x v="163"/>
    <x v="1"/>
    <x v="3"/>
    <x v="2"/>
    <x v="2"/>
    <s v="BI"/>
    <s v="BCS0001-15"/>
    <x v="816"/>
    <x v="48"/>
    <x v="0"/>
    <n v="36"/>
    <n v="3"/>
    <n v="40"/>
    <n v="30"/>
    <n v="38"/>
  </r>
  <r>
    <x v="163"/>
    <x v="1"/>
    <x v="3"/>
    <x v="0"/>
    <x v="0"/>
    <s v="-"/>
    <s v="EVD-111"/>
    <x v="281"/>
    <x v="124"/>
    <x v="3"/>
    <n v="24"/>
    <n v="2"/>
    <n v="100"/>
    <n v="5"/>
    <n v="144"/>
  </r>
  <r>
    <x v="163"/>
    <x v="1"/>
    <x v="3"/>
    <x v="0"/>
    <x v="0"/>
    <s v="-"/>
    <s v="EVD-111"/>
    <x v="282"/>
    <x v="124"/>
    <x v="3"/>
    <n v="0"/>
    <n v="0"/>
    <n v="30"/>
    <n v="10"/>
    <n v="144"/>
  </r>
  <r>
    <x v="163"/>
    <x v="1"/>
    <x v="3"/>
    <x v="2"/>
    <x v="3"/>
    <s v="Biologia"/>
    <s v="NHT1028-13"/>
    <x v="817"/>
    <x v="290"/>
    <x v="3"/>
    <n v="60"/>
    <n v="5"/>
    <n v="40"/>
    <n v="20"/>
    <n v="60"/>
  </r>
  <r>
    <x v="164"/>
    <x v="1"/>
    <x v="5"/>
    <x v="2"/>
    <x v="2"/>
    <s v="BI"/>
    <s v="BIR0004-15"/>
    <x v="44"/>
    <x v="35"/>
    <x v="1"/>
    <n v="36"/>
    <n v="3"/>
    <n v="100"/>
    <n v="26"/>
    <n v="36"/>
  </r>
  <r>
    <x v="164"/>
    <x v="1"/>
    <x v="5"/>
    <x v="2"/>
    <x v="2"/>
    <s v="BI"/>
    <s v="BIR0004-15"/>
    <x v="126"/>
    <x v="35"/>
    <x v="1"/>
    <n v="36"/>
    <n v="3"/>
    <n v="100"/>
    <n v="33"/>
    <n v="36"/>
  </r>
  <r>
    <x v="165"/>
    <x v="1"/>
    <x v="3"/>
    <x v="1"/>
    <x v="1"/>
    <m/>
    <m/>
    <x v="5"/>
    <x v="335"/>
    <x v="2"/>
    <n v="107.11232876712329"/>
    <n v="8.9260273972602739"/>
    <m/>
    <m/>
    <m/>
  </r>
  <r>
    <x v="165"/>
    <x v="1"/>
    <x v="3"/>
    <x v="2"/>
    <x v="2"/>
    <s v="BI"/>
    <s v="BIL0304-15"/>
    <x v="818"/>
    <x v="4"/>
    <x v="1"/>
    <n v="36"/>
    <n v="3"/>
    <n v="116"/>
    <n v="104"/>
    <n v="36"/>
  </r>
  <r>
    <x v="165"/>
    <x v="1"/>
    <x v="3"/>
    <x v="0"/>
    <x v="0"/>
    <s v="-"/>
    <s v="EVD-104"/>
    <x v="819"/>
    <x v="336"/>
    <x v="0"/>
    <n v="48"/>
    <n v="4"/>
    <n v="100"/>
    <n v="2"/>
    <n v="144"/>
  </r>
  <r>
    <x v="165"/>
    <x v="1"/>
    <x v="3"/>
    <x v="2"/>
    <x v="3"/>
    <s v="Biologia"/>
    <s v="NHT1049-15"/>
    <x v="549"/>
    <x v="52"/>
    <x v="1"/>
    <n v="24"/>
    <n v="2"/>
    <n v="40"/>
    <n v="4"/>
    <n v="24"/>
  </r>
  <r>
    <x v="165"/>
    <x v="1"/>
    <x v="3"/>
    <x v="2"/>
    <x v="3"/>
    <s v="Biologia"/>
    <s v="NHT1063-15"/>
    <x v="820"/>
    <x v="337"/>
    <x v="0"/>
    <n v="72"/>
    <n v="6"/>
    <n v="40"/>
    <n v="9"/>
    <n v="72"/>
  </r>
  <r>
    <x v="166"/>
    <x v="1"/>
    <x v="2"/>
    <x v="2"/>
    <x v="3"/>
    <s v="Química"/>
    <s v="NHT4009-13"/>
    <x v="443"/>
    <x v="160"/>
    <x v="1"/>
    <n v="24"/>
    <n v="2"/>
    <n v="15"/>
    <n v="3"/>
    <n v="80"/>
  </r>
  <r>
    <x v="166"/>
    <x v="1"/>
    <x v="2"/>
    <x v="2"/>
    <x v="5"/>
    <s v="Biologia"/>
    <s v="ESZU025-13"/>
    <x v="821"/>
    <x v="232"/>
    <x v="3"/>
    <n v="48"/>
    <n v="4"/>
    <n v="40"/>
    <n v="24"/>
    <n v="48"/>
  </r>
  <r>
    <x v="166"/>
    <x v="1"/>
    <x v="2"/>
    <x v="2"/>
    <x v="3"/>
    <s v="Biologia"/>
    <s v="NHT1084-15"/>
    <x v="822"/>
    <x v="338"/>
    <x v="1"/>
    <n v="36"/>
    <n v="3"/>
    <n v="35"/>
    <n v="14"/>
    <n v="36"/>
  </r>
  <r>
    <x v="166"/>
    <x v="1"/>
    <x v="2"/>
    <x v="2"/>
    <x v="3"/>
    <s v="Biologia"/>
    <s v="NHT1084-15"/>
    <x v="823"/>
    <x v="338"/>
    <x v="1"/>
    <n v="36"/>
    <n v="3"/>
    <n v="35"/>
    <n v="17"/>
    <n v="36"/>
  </r>
  <r>
    <x v="166"/>
    <x v="1"/>
    <x v="2"/>
    <x v="2"/>
    <x v="3"/>
    <s v="Química"/>
    <s v="NHT5012-13"/>
    <x v="824"/>
    <x v="5"/>
    <x v="3"/>
    <n v="48"/>
    <n v="4"/>
    <n v="40"/>
    <n v="19"/>
    <n v="48"/>
  </r>
  <r>
    <x v="166"/>
    <x v="1"/>
    <x v="2"/>
    <x v="2"/>
    <x v="3"/>
    <s v="Química"/>
    <s v="NHT4009-13"/>
    <x v="412"/>
    <x v="160"/>
    <x v="1"/>
    <n v="24"/>
    <n v="2"/>
    <n v="15"/>
    <n v="4"/>
    <n v="80"/>
  </r>
  <r>
    <x v="167"/>
    <x v="1"/>
    <x v="1"/>
    <x v="2"/>
    <x v="2"/>
    <s v="BI"/>
    <s v="BCL0307-15"/>
    <x v="760"/>
    <x v="40"/>
    <x v="3"/>
    <n v="12"/>
    <n v="1"/>
    <n v="40"/>
    <n v="23"/>
    <n v="60"/>
  </r>
  <r>
    <x v="167"/>
    <x v="1"/>
    <x v="1"/>
    <x v="2"/>
    <x v="2"/>
    <s v="BI"/>
    <s v="BCL0307-15"/>
    <x v="175"/>
    <x v="40"/>
    <x v="3"/>
    <n v="12"/>
    <n v="1"/>
    <n v="40"/>
    <n v="26"/>
    <n v="60"/>
  </r>
  <r>
    <x v="167"/>
    <x v="1"/>
    <x v="1"/>
    <x v="2"/>
    <x v="2"/>
    <s v="BI"/>
    <s v="BCL0307-15"/>
    <x v="331"/>
    <x v="40"/>
    <x v="3"/>
    <n v="12"/>
    <n v="1"/>
    <n v="40"/>
    <n v="26"/>
    <n v="60"/>
  </r>
  <r>
    <x v="167"/>
    <x v="1"/>
    <x v="1"/>
    <x v="2"/>
    <x v="2"/>
    <s v="BI"/>
    <s v="BCL0307-15"/>
    <x v="761"/>
    <x v="40"/>
    <x v="3"/>
    <n v="12"/>
    <n v="1"/>
    <n v="40"/>
    <n v="27"/>
    <n v="60"/>
  </r>
  <r>
    <x v="167"/>
    <x v="1"/>
    <x v="1"/>
    <x v="2"/>
    <x v="2"/>
    <s v="BI"/>
    <s v="BCL0307-15"/>
    <x v="176"/>
    <x v="40"/>
    <x v="3"/>
    <n v="12"/>
    <n v="1"/>
    <n v="40"/>
    <n v="24"/>
    <n v="60"/>
  </r>
  <r>
    <x v="167"/>
    <x v="1"/>
    <x v="1"/>
    <x v="2"/>
    <x v="2"/>
    <s v="BI"/>
    <s v="BCL0307-15"/>
    <x v="332"/>
    <x v="40"/>
    <x v="3"/>
    <n v="12"/>
    <n v="1"/>
    <n v="40"/>
    <n v="27"/>
    <n v="60"/>
  </r>
  <r>
    <x v="167"/>
    <x v="1"/>
    <x v="1"/>
    <x v="2"/>
    <x v="2"/>
    <s v="BI"/>
    <s v="BIK0102-15"/>
    <x v="825"/>
    <x v="71"/>
    <x v="0"/>
    <n v="36"/>
    <n v="3"/>
    <n v="119"/>
    <n v="108"/>
    <n v="36"/>
  </r>
  <r>
    <x v="167"/>
    <x v="1"/>
    <x v="1"/>
    <x v="2"/>
    <x v="2"/>
    <s v="BI"/>
    <s v="BIK0102-15"/>
    <x v="826"/>
    <x v="71"/>
    <x v="0"/>
    <n v="36"/>
    <n v="3"/>
    <n v="97"/>
    <n v="88"/>
    <n v="36"/>
  </r>
  <r>
    <x v="167"/>
    <x v="1"/>
    <x v="1"/>
    <x v="2"/>
    <x v="3"/>
    <s v="Química"/>
    <s v="NHT4001-15"/>
    <x v="827"/>
    <x v="209"/>
    <x v="1"/>
    <n v="72"/>
    <n v="6"/>
    <n v="40"/>
    <n v="24"/>
    <n v="72"/>
  </r>
  <r>
    <x v="168"/>
    <x v="1"/>
    <x v="4"/>
    <x v="2"/>
    <x v="2"/>
    <s v="BI"/>
    <s v="BHP0202-15"/>
    <x v="828"/>
    <x v="255"/>
    <x v="0"/>
    <n v="48"/>
    <n v="4"/>
    <n v="100"/>
    <n v="79"/>
    <n v="48"/>
  </r>
  <r>
    <x v="168"/>
    <x v="1"/>
    <x v="4"/>
    <x v="0"/>
    <x v="0"/>
    <s v="-"/>
    <s v="FIL-201"/>
    <x v="661"/>
    <x v="269"/>
    <x v="3"/>
    <n v="24"/>
    <n v="2"/>
    <n v="30"/>
    <n v="4"/>
    <n v="144"/>
  </r>
  <r>
    <x v="168"/>
    <x v="1"/>
    <x v="4"/>
    <x v="2"/>
    <x v="3"/>
    <s v="Filosofia"/>
    <s v="NHH2017-13"/>
    <x v="829"/>
    <x v="339"/>
    <x v="3"/>
    <n v="48"/>
    <n v="4"/>
    <n v="50"/>
    <n v="11"/>
    <n v="48"/>
  </r>
  <r>
    <x v="168"/>
    <x v="1"/>
    <x v="4"/>
    <x v="2"/>
    <x v="3"/>
    <s v="Filosofia"/>
    <s v="NHH2017-13"/>
    <x v="830"/>
    <x v="339"/>
    <x v="3"/>
    <n v="48"/>
    <n v="4"/>
    <n v="50"/>
    <n v="26"/>
    <n v="48"/>
  </r>
  <r>
    <x v="168"/>
    <x v="1"/>
    <x v="4"/>
    <x v="2"/>
    <x v="3"/>
    <s v="Filosofia"/>
    <s v="NHH2023-13"/>
    <x v="831"/>
    <x v="340"/>
    <x v="0"/>
    <n v="48"/>
    <n v="4"/>
    <n v="50"/>
    <n v="9"/>
    <n v="48"/>
  </r>
  <r>
    <x v="168"/>
    <x v="1"/>
    <x v="4"/>
    <x v="1"/>
    <x v="1"/>
    <m/>
    <m/>
    <x v="5"/>
    <x v="341"/>
    <x v="2"/>
    <n v="54.443835616438356"/>
    <n v="4.536986301369863"/>
    <m/>
    <m/>
    <m/>
  </r>
  <r>
    <x v="169"/>
    <x v="2"/>
    <x v="6"/>
    <x v="2"/>
    <x v="2"/>
    <s v="BI"/>
    <s v="BCL0308-15"/>
    <x v="832"/>
    <x v="30"/>
    <x v="1"/>
    <n v="42"/>
    <n v="3.5"/>
    <n v="43"/>
    <n v="33"/>
    <n v="60"/>
  </r>
  <r>
    <x v="169"/>
    <x v="2"/>
    <x v="6"/>
    <x v="2"/>
    <x v="2"/>
    <s v="BI"/>
    <s v="BCL0308-15"/>
    <x v="51"/>
    <x v="30"/>
    <x v="1"/>
    <n v="18"/>
    <n v="1.5"/>
    <n v="43"/>
    <n v="33"/>
    <n v="60"/>
  </r>
  <r>
    <x v="170"/>
    <x v="2"/>
    <x v="7"/>
    <x v="2"/>
    <x v="3"/>
    <s v="Física"/>
    <s v="NHT3090-15"/>
    <x v="833"/>
    <x v="310"/>
    <x v="1"/>
    <n v="48"/>
    <n v="4"/>
    <n v="40"/>
    <n v="9"/>
    <n v="48"/>
  </r>
  <r>
    <x v="171"/>
    <x v="1"/>
    <x v="1"/>
    <x v="2"/>
    <x v="2"/>
    <s v="BI"/>
    <s v="BCL0307-15"/>
    <x v="57"/>
    <x v="40"/>
    <x v="3"/>
    <n v="24"/>
    <n v="2"/>
    <n v="40"/>
    <n v="27"/>
    <n v="60"/>
  </r>
  <r>
    <x v="171"/>
    <x v="1"/>
    <x v="1"/>
    <x v="2"/>
    <x v="2"/>
    <s v="BI"/>
    <s v="BCL0307-15"/>
    <x v="617"/>
    <x v="40"/>
    <x v="3"/>
    <n v="24"/>
    <n v="2"/>
    <n v="40"/>
    <n v="30"/>
    <n v="60"/>
  </r>
  <r>
    <x v="171"/>
    <x v="1"/>
    <x v="1"/>
    <x v="0"/>
    <x v="0"/>
    <s v="-"/>
    <s v="CT3036"/>
    <x v="143"/>
    <x v="342"/>
    <x v="1"/>
    <n v="48"/>
    <n v="4"/>
    <n v="100"/>
    <n v="21"/>
    <n v="192"/>
  </r>
  <r>
    <x v="171"/>
    <x v="1"/>
    <x v="1"/>
    <x v="0"/>
    <x v="0"/>
    <s v="-"/>
    <s v="CT3036"/>
    <x v="144"/>
    <x v="342"/>
    <x v="1"/>
    <n v="0"/>
    <n v="0"/>
    <n v="30"/>
    <n v="4"/>
    <n v="192"/>
  </r>
  <r>
    <x v="171"/>
    <x v="1"/>
    <x v="1"/>
    <x v="1"/>
    <x v="1"/>
    <m/>
    <m/>
    <x v="5"/>
    <x v="343"/>
    <x v="2"/>
    <n v="151.19999999999999"/>
    <n v="12.6"/>
    <m/>
    <m/>
    <m/>
  </r>
  <r>
    <x v="172"/>
    <x v="1"/>
    <x v="5"/>
    <x v="2"/>
    <x v="2"/>
    <s v="BI"/>
    <s v="BIS0002-13"/>
    <x v="834"/>
    <x v="104"/>
    <x v="3"/>
    <n v="24"/>
    <n v="2"/>
    <n v="55"/>
    <n v="31"/>
    <n v="24"/>
  </r>
  <r>
    <x v="172"/>
    <x v="1"/>
    <x v="5"/>
    <x v="2"/>
    <x v="3"/>
    <s v="Filosofia"/>
    <s v="NHH2007-13"/>
    <x v="835"/>
    <x v="344"/>
    <x v="3"/>
    <n v="48"/>
    <n v="4"/>
    <n v="50"/>
    <n v="22"/>
    <n v="48"/>
  </r>
  <r>
    <x v="172"/>
    <x v="1"/>
    <x v="5"/>
    <x v="2"/>
    <x v="3"/>
    <s v="Filosofia"/>
    <s v="NHH2007-13"/>
    <x v="836"/>
    <x v="344"/>
    <x v="3"/>
    <n v="48"/>
    <n v="4"/>
    <n v="70"/>
    <n v="41"/>
    <n v="48"/>
  </r>
  <r>
    <x v="172"/>
    <x v="1"/>
    <x v="5"/>
    <x v="2"/>
    <x v="3"/>
    <s v="Filosofia"/>
    <s v="NHH2026-13"/>
    <x v="837"/>
    <x v="135"/>
    <x v="0"/>
    <n v="48"/>
    <n v="4"/>
    <n v="50"/>
    <n v="15"/>
    <n v="48"/>
  </r>
  <r>
    <x v="172"/>
    <x v="1"/>
    <x v="5"/>
    <x v="2"/>
    <x v="5"/>
    <s v="Filosofia"/>
    <s v="NHZ2067-11"/>
    <x v="838"/>
    <x v="345"/>
    <x v="0"/>
    <n v="48"/>
    <n v="4"/>
    <n v="50"/>
    <n v="16"/>
    <n v="48"/>
  </r>
  <r>
    <x v="173"/>
    <x v="1"/>
    <x v="6"/>
    <x v="2"/>
    <x v="2"/>
    <s v="BI"/>
    <s v="BCL0307-15"/>
    <x v="134"/>
    <x v="40"/>
    <x v="3"/>
    <n v="24"/>
    <n v="2"/>
    <n v="40"/>
    <n v="27"/>
    <n v="60"/>
  </r>
  <r>
    <x v="173"/>
    <x v="1"/>
    <x v="6"/>
    <x v="2"/>
    <x v="2"/>
    <s v="BI"/>
    <s v="BCL0307-15"/>
    <x v="137"/>
    <x v="40"/>
    <x v="3"/>
    <n v="24"/>
    <n v="2"/>
    <n v="40"/>
    <n v="30"/>
    <n v="60"/>
  </r>
  <r>
    <x v="173"/>
    <x v="1"/>
    <x v="6"/>
    <x v="2"/>
    <x v="2"/>
    <s v="BI"/>
    <s v="BCL0308-15"/>
    <x v="665"/>
    <x v="30"/>
    <x v="1"/>
    <n v="12"/>
    <n v="1"/>
    <n v="40"/>
    <n v="30"/>
    <n v="60"/>
  </r>
  <r>
    <x v="173"/>
    <x v="1"/>
    <x v="6"/>
    <x v="2"/>
    <x v="2"/>
    <s v="BI"/>
    <s v="BCL0308-15"/>
    <x v="362"/>
    <x v="30"/>
    <x v="1"/>
    <n v="12"/>
    <n v="1"/>
    <n v="40"/>
    <n v="30"/>
    <n v="60"/>
  </r>
  <r>
    <x v="173"/>
    <x v="1"/>
    <x v="6"/>
    <x v="2"/>
    <x v="2"/>
    <s v="BI"/>
    <s v="BCL0308-15"/>
    <x v="557"/>
    <x v="30"/>
    <x v="1"/>
    <n v="12"/>
    <n v="1"/>
    <n v="40"/>
    <n v="30"/>
    <n v="60"/>
  </r>
  <r>
    <x v="173"/>
    <x v="1"/>
    <x v="6"/>
    <x v="2"/>
    <x v="2"/>
    <s v="BI"/>
    <s v="BCL0308-15"/>
    <x v="713"/>
    <x v="30"/>
    <x v="1"/>
    <n v="12"/>
    <n v="1"/>
    <n v="43"/>
    <n v="33"/>
    <n v="60"/>
  </r>
  <r>
    <x v="173"/>
    <x v="1"/>
    <x v="6"/>
    <x v="2"/>
    <x v="2"/>
    <s v="BI"/>
    <s v="BCL0308-15"/>
    <x v="800"/>
    <x v="30"/>
    <x v="1"/>
    <n v="12"/>
    <n v="1"/>
    <n v="43"/>
    <n v="33"/>
    <n v="60"/>
  </r>
  <r>
    <x v="173"/>
    <x v="1"/>
    <x v="6"/>
    <x v="2"/>
    <x v="2"/>
    <s v="BI"/>
    <s v="BCL0308-15"/>
    <x v="839"/>
    <x v="30"/>
    <x v="1"/>
    <n v="12"/>
    <n v="1"/>
    <n v="43"/>
    <n v="33"/>
    <n v="60"/>
  </r>
  <r>
    <x v="173"/>
    <x v="1"/>
    <x v="6"/>
    <x v="2"/>
    <x v="3"/>
    <s v="Química"/>
    <s v="NHT5012-13"/>
    <x v="840"/>
    <x v="5"/>
    <x v="3"/>
    <n v="48"/>
    <n v="4"/>
    <n v="43"/>
    <n v="23"/>
    <n v="48"/>
  </r>
  <r>
    <x v="173"/>
    <x v="1"/>
    <x v="6"/>
    <x v="2"/>
    <x v="3"/>
    <s v="Química"/>
    <s v="NHT5013-15"/>
    <x v="841"/>
    <x v="6"/>
    <x v="1"/>
    <n v="48"/>
    <n v="4"/>
    <n v="40"/>
    <n v="30"/>
    <n v="48"/>
  </r>
  <r>
    <x v="174"/>
    <x v="1"/>
    <x v="5"/>
    <x v="2"/>
    <x v="2"/>
    <s v="BI"/>
    <s v="BHP0001-15"/>
    <x v="842"/>
    <x v="33"/>
    <x v="3"/>
    <n v="48"/>
    <n v="4"/>
    <n v="109"/>
    <n v="97"/>
    <n v="48"/>
  </r>
  <r>
    <x v="174"/>
    <x v="1"/>
    <x v="5"/>
    <x v="2"/>
    <x v="2"/>
    <s v="BI"/>
    <s v="BIR0004-15"/>
    <x v="843"/>
    <x v="35"/>
    <x v="0"/>
    <n v="36"/>
    <n v="3"/>
    <n v="100"/>
    <n v="75"/>
    <n v="36"/>
  </r>
  <r>
    <x v="174"/>
    <x v="1"/>
    <x v="5"/>
    <x v="0"/>
    <x v="0"/>
    <s v="-"/>
    <s v="FIL-002"/>
    <x v="454"/>
    <x v="178"/>
    <x v="0"/>
    <n v="24"/>
    <n v="2"/>
    <n v="40"/>
    <n v="16"/>
    <n v="144"/>
  </r>
  <r>
    <x v="174"/>
    <x v="1"/>
    <x v="5"/>
    <x v="2"/>
    <x v="3"/>
    <s v="Filosofia"/>
    <s v="NHH2009-13"/>
    <x v="844"/>
    <x v="346"/>
    <x v="1"/>
    <n v="48"/>
    <n v="4"/>
    <n v="50"/>
    <n v="33"/>
    <n v="48"/>
  </r>
  <r>
    <x v="174"/>
    <x v="1"/>
    <x v="5"/>
    <x v="2"/>
    <x v="3"/>
    <s v="Filosofia"/>
    <s v="NHH2009-13"/>
    <x v="845"/>
    <x v="346"/>
    <x v="1"/>
    <n v="48"/>
    <n v="4"/>
    <n v="66"/>
    <n v="54"/>
    <n v="48"/>
  </r>
  <r>
    <x v="175"/>
    <x v="1"/>
    <x v="5"/>
    <x v="0"/>
    <x v="0"/>
    <s v="-"/>
    <s v="FIL-004"/>
    <x v="846"/>
    <x v="347"/>
    <x v="1"/>
    <n v="48"/>
    <n v="4"/>
    <n v="30"/>
    <n v="9"/>
    <n v="144"/>
  </r>
  <r>
    <x v="175"/>
    <x v="1"/>
    <x v="5"/>
    <x v="2"/>
    <x v="3"/>
    <s v="Filosofia"/>
    <s v="NHH2073-13"/>
    <x v="847"/>
    <x v="348"/>
    <x v="3"/>
    <n v="48"/>
    <n v="4"/>
    <n v="50"/>
    <n v="8"/>
    <n v="48"/>
  </r>
  <r>
    <x v="175"/>
    <x v="1"/>
    <x v="5"/>
    <x v="2"/>
    <x v="3"/>
    <s v="Filosofia"/>
    <s v="NHH2073-13"/>
    <x v="848"/>
    <x v="348"/>
    <x v="3"/>
    <n v="48"/>
    <n v="4"/>
    <n v="50"/>
    <n v="34"/>
    <n v="48"/>
  </r>
  <r>
    <x v="175"/>
    <x v="1"/>
    <x v="5"/>
    <x v="1"/>
    <x v="1"/>
    <m/>
    <m/>
    <x v="5"/>
    <x v="112"/>
    <x v="2"/>
    <n v="85.808219178082183"/>
    <n v="7.1506849315068486"/>
    <m/>
    <m/>
    <m/>
  </r>
  <r>
    <x v="176"/>
    <x v="2"/>
    <x v="0"/>
    <x v="2"/>
    <x v="2"/>
    <s v="BI"/>
    <s v="BIK0102-15"/>
    <x v="849"/>
    <x v="71"/>
    <x v="0"/>
    <n v="36"/>
    <n v="3"/>
    <n v="100"/>
    <n v="86"/>
    <n v="36"/>
  </r>
  <r>
    <x v="176"/>
    <x v="2"/>
    <x v="0"/>
    <x v="2"/>
    <x v="2"/>
    <s v="BI"/>
    <s v="BIK0102-15"/>
    <x v="850"/>
    <x v="71"/>
    <x v="0"/>
    <n v="36"/>
    <n v="3"/>
    <n v="100"/>
    <n v="85"/>
    <n v="36"/>
  </r>
  <r>
    <x v="176"/>
    <x v="2"/>
    <x v="0"/>
    <x v="2"/>
    <x v="3"/>
    <s v="Física"/>
    <s v="NHT3036-15"/>
    <x v="851"/>
    <x v="187"/>
    <x v="1"/>
    <n v="72"/>
    <n v="6"/>
    <n v="40"/>
    <n v="8"/>
    <n v="72"/>
  </r>
  <r>
    <x v="176"/>
    <x v="2"/>
    <x v="0"/>
    <x v="0"/>
    <x v="0"/>
    <s v="-"/>
    <s v="NMA-209"/>
    <x v="852"/>
    <x v="349"/>
    <x v="1"/>
    <n v="24"/>
    <n v="2"/>
    <n v="100"/>
    <n v="3"/>
    <n v="144"/>
  </r>
  <r>
    <x v="176"/>
    <x v="2"/>
    <x v="0"/>
    <x v="0"/>
    <x v="0"/>
    <s v="-"/>
    <s v="NMA-209"/>
    <x v="853"/>
    <x v="349"/>
    <x v="1"/>
    <n v="0"/>
    <n v="0"/>
    <n v="30"/>
    <n v="2"/>
    <n v="144"/>
  </r>
  <r>
    <x v="177"/>
    <x v="1"/>
    <x v="0"/>
    <x v="2"/>
    <x v="4"/>
    <s v="BI"/>
    <s v="-"/>
    <x v="23"/>
    <x v="226"/>
    <x v="4"/>
    <n v="18"/>
    <n v="1.5"/>
    <m/>
    <m/>
    <m/>
  </r>
  <r>
    <x v="177"/>
    <x v="1"/>
    <x v="0"/>
    <x v="2"/>
    <x v="2"/>
    <s v="BI"/>
    <s v="BCJ0203-15"/>
    <x v="394"/>
    <x v="65"/>
    <x v="0"/>
    <n v="30"/>
    <n v="2.5"/>
    <n v="40"/>
    <n v="16"/>
    <n v="66"/>
  </r>
  <r>
    <x v="177"/>
    <x v="1"/>
    <x v="0"/>
    <x v="2"/>
    <x v="2"/>
    <s v="BI"/>
    <s v="BCJ0203-15"/>
    <x v="156"/>
    <x v="65"/>
    <x v="0"/>
    <n v="30"/>
    <n v="2.5"/>
    <n v="40"/>
    <n v="26"/>
    <n v="66"/>
  </r>
  <r>
    <x v="177"/>
    <x v="1"/>
    <x v="0"/>
    <x v="2"/>
    <x v="2"/>
    <s v="BI"/>
    <s v="BCJ0203-15"/>
    <x v="854"/>
    <x v="65"/>
    <x v="0"/>
    <n v="24"/>
    <n v="2"/>
    <n v="40"/>
    <n v="26"/>
    <n v="66"/>
  </r>
  <r>
    <x v="177"/>
    <x v="1"/>
    <x v="0"/>
    <x v="2"/>
    <x v="2"/>
    <s v="BI"/>
    <s v="BCJ0203-15"/>
    <x v="855"/>
    <x v="65"/>
    <x v="0"/>
    <n v="24"/>
    <n v="2"/>
    <n v="40"/>
    <n v="27"/>
    <n v="66"/>
  </r>
  <r>
    <x v="177"/>
    <x v="1"/>
    <x v="0"/>
    <x v="2"/>
    <x v="2"/>
    <s v="BI"/>
    <s v="BCJ0203-15"/>
    <x v="856"/>
    <x v="65"/>
    <x v="0"/>
    <n v="36"/>
    <n v="3"/>
    <n v="40"/>
    <n v="24"/>
    <n v="66"/>
  </r>
  <r>
    <x v="177"/>
    <x v="1"/>
    <x v="0"/>
    <x v="2"/>
    <x v="2"/>
    <s v="BI"/>
    <s v="BCJ0203-15"/>
    <x v="857"/>
    <x v="65"/>
    <x v="0"/>
    <n v="12"/>
    <n v="1"/>
    <n v="40"/>
    <n v="23"/>
    <n v="66"/>
  </r>
  <r>
    <x v="177"/>
    <x v="1"/>
    <x v="0"/>
    <x v="2"/>
    <x v="2"/>
    <s v="BI"/>
    <s v="BCK0104-15"/>
    <x v="858"/>
    <x v="13"/>
    <x v="3"/>
    <n v="36"/>
    <n v="3"/>
    <n v="119"/>
    <n v="47"/>
    <n v="36"/>
  </r>
  <r>
    <x v="177"/>
    <x v="1"/>
    <x v="0"/>
    <x v="2"/>
    <x v="2"/>
    <s v="BI"/>
    <s v="BCK0104-15"/>
    <x v="859"/>
    <x v="13"/>
    <x v="3"/>
    <n v="36"/>
    <n v="3"/>
    <n v="103"/>
    <n v="29"/>
    <n v="36"/>
  </r>
  <r>
    <x v="177"/>
    <x v="1"/>
    <x v="0"/>
    <x v="0"/>
    <x v="0"/>
    <s v="-"/>
    <s v="PEF-401"/>
    <x v="860"/>
    <x v="350"/>
    <x v="8"/>
    <n v="36"/>
    <n v="3"/>
    <n v="100"/>
    <n v="17"/>
    <n v="30"/>
  </r>
  <r>
    <x v="177"/>
    <x v="1"/>
    <x v="0"/>
    <x v="1"/>
    <x v="1"/>
    <m/>
    <m/>
    <x v="5"/>
    <x v="351"/>
    <x v="2"/>
    <n v="108"/>
    <n v="9"/>
    <m/>
    <m/>
    <m/>
  </r>
  <r>
    <x v="178"/>
    <x v="1"/>
    <x v="0"/>
    <x v="2"/>
    <x v="2"/>
    <s v="BI"/>
    <s v="BCK0103-15"/>
    <x v="861"/>
    <x v="20"/>
    <x v="1"/>
    <n v="36"/>
    <n v="3"/>
    <n v="119"/>
    <n v="107"/>
    <n v="36"/>
  </r>
  <r>
    <x v="178"/>
    <x v="1"/>
    <x v="0"/>
    <x v="2"/>
    <x v="2"/>
    <s v="BI"/>
    <s v="BCK0103-15"/>
    <x v="862"/>
    <x v="20"/>
    <x v="1"/>
    <n v="36"/>
    <n v="3"/>
    <n v="121"/>
    <n v="97"/>
    <n v="36"/>
  </r>
  <r>
    <x v="178"/>
    <x v="1"/>
    <x v="0"/>
    <x v="2"/>
    <x v="2"/>
    <s v="BI"/>
    <s v="BCK0104-15"/>
    <x v="381"/>
    <x v="13"/>
    <x v="0"/>
    <n v="36"/>
    <n v="3"/>
    <n v="100"/>
    <n v="62"/>
    <n v="36"/>
  </r>
  <r>
    <x v="178"/>
    <x v="1"/>
    <x v="0"/>
    <x v="2"/>
    <x v="3"/>
    <s v="Física"/>
    <s v="NHT3054-15"/>
    <x v="863"/>
    <x v="352"/>
    <x v="0"/>
    <n v="48"/>
    <n v="4"/>
    <n v="40"/>
    <n v="13"/>
    <n v="48"/>
  </r>
  <r>
    <x v="178"/>
    <x v="1"/>
    <x v="0"/>
    <x v="2"/>
    <x v="5"/>
    <s v="Física"/>
    <s v="NHZ3083-15"/>
    <x v="628"/>
    <x v="249"/>
    <x v="1"/>
    <n v="24"/>
    <n v="2"/>
    <n v="40"/>
    <n v="23"/>
    <n v="48"/>
  </r>
  <r>
    <x v="179"/>
    <x v="1"/>
    <x v="6"/>
    <x v="2"/>
    <x v="3"/>
    <s v="Licenciaturas"/>
    <s v="NHI5011-13"/>
    <x v="864"/>
    <x v="25"/>
    <x v="1"/>
    <n v="36"/>
    <n v="3"/>
    <n v="41"/>
    <n v="24"/>
    <n v="36"/>
  </r>
  <r>
    <x v="179"/>
    <x v="1"/>
    <x v="6"/>
    <x v="2"/>
    <x v="3"/>
    <s v="Licenciaturas"/>
    <s v="NHI5011-13"/>
    <x v="865"/>
    <x v="25"/>
    <x v="1"/>
    <n v="36"/>
    <n v="3"/>
    <n v="40"/>
    <n v="31"/>
    <n v="36"/>
  </r>
  <r>
    <x v="179"/>
    <x v="1"/>
    <x v="6"/>
    <x v="2"/>
    <x v="3"/>
    <s v="Química"/>
    <s v="NHT4015-15"/>
    <x v="866"/>
    <x v="353"/>
    <x v="0"/>
    <n v="36"/>
    <n v="3"/>
    <n v="35"/>
    <n v="18"/>
    <n v="36"/>
  </r>
  <r>
    <x v="179"/>
    <x v="1"/>
    <x v="6"/>
    <x v="2"/>
    <x v="3"/>
    <s v="Química"/>
    <s v="NHT4015-15"/>
    <x v="867"/>
    <x v="353"/>
    <x v="0"/>
    <n v="36"/>
    <n v="3"/>
    <n v="30"/>
    <n v="17"/>
    <n v="36"/>
  </r>
  <r>
    <x v="179"/>
    <x v="1"/>
    <x v="6"/>
    <x v="2"/>
    <x v="3"/>
    <s v="Química"/>
    <s v="NHT4073-15"/>
    <x v="868"/>
    <x v="354"/>
    <x v="0"/>
    <n v="48"/>
    <n v="4"/>
    <n v="40"/>
    <n v="28"/>
    <n v="48"/>
  </r>
  <r>
    <x v="179"/>
    <x v="1"/>
    <x v="6"/>
    <x v="2"/>
    <x v="3"/>
    <s v="Química"/>
    <s v="NHT4008-13"/>
    <x v="869"/>
    <x v="355"/>
    <x v="1"/>
    <n v="24"/>
    <n v="2"/>
    <n v="15"/>
    <n v="3"/>
    <n v="80"/>
  </r>
  <r>
    <x v="179"/>
    <x v="1"/>
    <x v="6"/>
    <x v="2"/>
    <x v="3"/>
    <s v="Química"/>
    <s v="NHT4009-13"/>
    <x v="412"/>
    <x v="173"/>
    <x v="1"/>
    <n v="0"/>
    <n v="0"/>
    <n v="15"/>
    <n v="6"/>
    <n v="80"/>
  </r>
  <r>
    <x v="180"/>
    <x v="1"/>
    <x v="0"/>
    <x v="2"/>
    <x v="2"/>
    <s v="BI"/>
    <s v="BCJ0203-15"/>
    <x v="393"/>
    <x v="65"/>
    <x v="0"/>
    <n v="30"/>
    <n v="2.5"/>
    <n v="40"/>
    <n v="31"/>
    <n v="66"/>
  </r>
  <r>
    <x v="180"/>
    <x v="1"/>
    <x v="0"/>
    <x v="2"/>
    <x v="2"/>
    <s v="BI"/>
    <s v="BCJ0203-15"/>
    <x v="870"/>
    <x v="65"/>
    <x v="0"/>
    <n v="24"/>
    <n v="2"/>
    <n v="43"/>
    <n v="27"/>
    <n v="66"/>
  </r>
  <r>
    <x v="180"/>
    <x v="1"/>
    <x v="0"/>
    <x v="2"/>
    <x v="2"/>
    <s v="BI"/>
    <s v="BCJ0203-15"/>
    <x v="871"/>
    <x v="65"/>
    <x v="0"/>
    <n v="24"/>
    <n v="2"/>
    <n v="43"/>
    <n v="31"/>
    <n v="66"/>
  </r>
  <r>
    <x v="180"/>
    <x v="1"/>
    <x v="0"/>
    <x v="2"/>
    <x v="2"/>
    <s v="BI"/>
    <s v="BCJ0203-15"/>
    <x v="595"/>
    <x v="65"/>
    <x v="0"/>
    <n v="24"/>
    <n v="2"/>
    <n v="43"/>
    <n v="31"/>
    <n v="66"/>
  </r>
  <r>
    <x v="180"/>
    <x v="1"/>
    <x v="0"/>
    <x v="2"/>
    <x v="2"/>
    <s v="BI"/>
    <s v="BCJ0203-15"/>
    <x v="622"/>
    <x v="65"/>
    <x v="0"/>
    <n v="12"/>
    <n v="1"/>
    <n v="40"/>
    <n v="26"/>
    <n v="66"/>
  </r>
  <r>
    <x v="180"/>
    <x v="1"/>
    <x v="0"/>
    <x v="2"/>
    <x v="2"/>
    <s v="BI"/>
    <s v="BCJ0203-15"/>
    <x v="197"/>
    <x v="65"/>
    <x v="0"/>
    <n v="24"/>
    <n v="2"/>
    <n v="40"/>
    <n v="25"/>
    <n v="66"/>
  </r>
  <r>
    <x v="180"/>
    <x v="1"/>
    <x v="0"/>
    <x v="2"/>
    <x v="2"/>
    <s v="BI"/>
    <s v="BCJ0203-15"/>
    <x v="872"/>
    <x v="65"/>
    <x v="0"/>
    <n v="12"/>
    <n v="1"/>
    <n v="40"/>
    <n v="27"/>
    <n v="66"/>
  </r>
  <r>
    <x v="180"/>
    <x v="1"/>
    <x v="0"/>
    <x v="2"/>
    <x v="2"/>
    <s v="BI"/>
    <s v="BCJ0203-15"/>
    <x v="624"/>
    <x v="65"/>
    <x v="0"/>
    <n v="12"/>
    <n v="1"/>
    <n v="40"/>
    <n v="26"/>
    <n v="66"/>
  </r>
  <r>
    <x v="180"/>
    <x v="1"/>
    <x v="0"/>
    <x v="2"/>
    <x v="2"/>
    <s v="BI"/>
    <s v="BCJ0204-15"/>
    <x v="433"/>
    <x v="11"/>
    <x v="3"/>
    <n v="28"/>
    <n v="2.3333333333333335"/>
    <n v="40"/>
    <n v="25"/>
    <n v="60"/>
  </r>
  <r>
    <x v="180"/>
    <x v="1"/>
    <x v="0"/>
    <x v="2"/>
    <x v="2"/>
    <s v="BI"/>
    <s v="BCJ0204-15"/>
    <x v="434"/>
    <x v="11"/>
    <x v="3"/>
    <n v="28"/>
    <n v="2.3333333333333335"/>
    <n v="40"/>
    <n v="25"/>
    <n v="60"/>
  </r>
  <r>
    <x v="180"/>
    <x v="1"/>
    <x v="0"/>
    <x v="2"/>
    <x v="2"/>
    <s v="BI"/>
    <s v="BCJ0204-15"/>
    <x v="435"/>
    <x v="11"/>
    <x v="3"/>
    <n v="28"/>
    <n v="2.3333333333333335"/>
    <n v="40"/>
    <n v="26"/>
    <n v="60"/>
  </r>
  <r>
    <x v="181"/>
    <x v="2"/>
    <x v="1"/>
    <x v="2"/>
    <x v="2"/>
    <s v="BI"/>
    <s v="BCL0307-15"/>
    <x v="429"/>
    <x v="40"/>
    <x v="0"/>
    <n v="12"/>
    <n v="1"/>
    <n v="40"/>
    <n v="27"/>
    <n v="60"/>
  </r>
  <r>
    <x v="181"/>
    <x v="2"/>
    <x v="1"/>
    <x v="2"/>
    <x v="2"/>
    <s v="BI"/>
    <s v="BCL0307-15"/>
    <x v="430"/>
    <x v="40"/>
    <x v="0"/>
    <n v="12"/>
    <n v="1"/>
    <n v="40"/>
    <n v="25"/>
    <n v="60"/>
  </r>
  <r>
    <x v="181"/>
    <x v="2"/>
    <x v="1"/>
    <x v="2"/>
    <x v="2"/>
    <s v="BI"/>
    <s v="BCL0307-15"/>
    <x v="213"/>
    <x v="40"/>
    <x v="0"/>
    <n v="12"/>
    <n v="1"/>
    <n v="40"/>
    <n v="27"/>
    <n v="60"/>
  </r>
  <r>
    <x v="181"/>
    <x v="2"/>
    <x v="1"/>
    <x v="2"/>
    <x v="2"/>
    <s v="BI"/>
    <s v="BCL0308-15"/>
    <x v="557"/>
    <x v="30"/>
    <x v="1"/>
    <n v="24"/>
    <n v="2"/>
    <n v="40"/>
    <n v="30"/>
    <n v="60"/>
  </r>
  <r>
    <x v="181"/>
    <x v="2"/>
    <x v="1"/>
    <x v="2"/>
    <x v="2"/>
    <s v="BI"/>
    <s v="BCL0308-15"/>
    <x v="839"/>
    <x v="30"/>
    <x v="1"/>
    <n v="24"/>
    <n v="2"/>
    <n v="43"/>
    <n v="33"/>
    <n v="60"/>
  </r>
  <r>
    <x v="181"/>
    <x v="2"/>
    <x v="1"/>
    <x v="2"/>
    <x v="2"/>
    <s v="BI"/>
    <s v="BCL0308-15"/>
    <x v="356"/>
    <x v="30"/>
    <x v="1"/>
    <n v="24"/>
    <n v="2"/>
    <n v="43"/>
    <n v="32"/>
    <n v="60"/>
  </r>
  <r>
    <x v="181"/>
    <x v="2"/>
    <x v="1"/>
    <x v="2"/>
    <x v="2"/>
    <s v="BI"/>
    <s v="BCL0308-15"/>
    <x v="79"/>
    <x v="30"/>
    <x v="1"/>
    <n v="24"/>
    <n v="2"/>
    <n v="40"/>
    <n v="27"/>
    <n v="60"/>
  </r>
  <r>
    <x v="182"/>
    <x v="1"/>
    <x v="0"/>
    <x v="2"/>
    <x v="2"/>
    <s v="BI"/>
    <s v="BCJ0205-15"/>
    <x v="721"/>
    <x v="12"/>
    <x v="1"/>
    <n v="30"/>
    <n v="2.5"/>
    <n v="43"/>
    <n v="32"/>
    <n v="48"/>
  </r>
  <r>
    <x v="182"/>
    <x v="1"/>
    <x v="0"/>
    <x v="2"/>
    <x v="2"/>
    <s v="BI"/>
    <s v="BCJ0205-15"/>
    <x v="722"/>
    <x v="12"/>
    <x v="1"/>
    <n v="30"/>
    <n v="2.5"/>
    <n v="43"/>
    <n v="32"/>
    <n v="48"/>
  </r>
  <r>
    <x v="183"/>
    <x v="1"/>
    <x v="0"/>
    <x v="2"/>
    <x v="4"/>
    <s v="BI"/>
    <s v="-"/>
    <x v="23"/>
    <x v="89"/>
    <x v="5"/>
    <n v="12"/>
    <n v="1"/>
    <m/>
    <m/>
    <m/>
  </r>
  <r>
    <x v="184"/>
    <x v="1"/>
    <x v="0"/>
    <x v="2"/>
    <x v="4"/>
    <s v="BI"/>
    <s v="-"/>
    <x v="23"/>
    <x v="149"/>
    <x v="6"/>
    <n v="18"/>
    <n v="1.5"/>
    <m/>
    <m/>
    <m/>
  </r>
  <r>
    <x v="184"/>
    <x v="1"/>
    <x v="0"/>
    <x v="2"/>
    <x v="2"/>
    <s v="BI"/>
    <s v="BCJ0203-15"/>
    <x v="873"/>
    <x v="65"/>
    <x v="0"/>
    <n v="16"/>
    <n v="1.3333333333333333"/>
    <n v="40"/>
    <n v="28"/>
    <n v="66"/>
  </r>
  <r>
    <x v="184"/>
    <x v="1"/>
    <x v="0"/>
    <x v="2"/>
    <x v="2"/>
    <s v="BI"/>
    <s v="BCJ0203-15"/>
    <x v="874"/>
    <x v="65"/>
    <x v="0"/>
    <n v="16"/>
    <n v="1.3333333333333333"/>
    <n v="40"/>
    <n v="28"/>
    <n v="66"/>
  </r>
  <r>
    <x v="184"/>
    <x v="1"/>
    <x v="0"/>
    <x v="2"/>
    <x v="2"/>
    <s v="BI"/>
    <s v="BCJ0203-15"/>
    <x v="875"/>
    <x v="65"/>
    <x v="0"/>
    <n v="28"/>
    <n v="2.3333333333333335"/>
    <n v="40"/>
    <n v="28"/>
    <n v="66"/>
  </r>
  <r>
    <x v="184"/>
    <x v="1"/>
    <x v="0"/>
    <x v="2"/>
    <x v="2"/>
    <s v="BI"/>
    <s v="BCJ0203-15"/>
    <x v="876"/>
    <x v="65"/>
    <x v="0"/>
    <n v="16"/>
    <n v="1.3333333333333333"/>
    <n v="40"/>
    <n v="29"/>
    <n v="66"/>
  </r>
  <r>
    <x v="184"/>
    <x v="1"/>
    <x v="0"/>
    <x v="2"/>
    <x v="2"/>
    <s v="BI"/>
    <s v="BCJ0203-15"/>
    <x v="877"/>
    <x v="65"/>
    <x v="0"/>
    <n v="28"/>
    <n v="2.3333333333333335"/>
    <n v="40"/>
    <n v="21"/>
    <n v="66"/>
  </r>
  <r>
    <x v="184"/>
    <x v="1"/>
    <x v="0"/>
    <x v="2"/>
    <x v="2"/>
    <s v="BI"/>
    <s v="BCJ0203-15"/>
    <x v="878"/>
    <x v="65"/>
    <x v="0"/>
    <n v="28"/>
    <n v="2.3333333333333335"/>
    <n v="40"/>
    <n v="25"/>
    <n v="66"/>
  </r>
  <r>
    <x v="184"/>
    <x v="1"/>
    <x v="0"/>
    <x v="2"/>
    <x v="2"/>
    <s v="BI"/>
    <s v="BCJ0203-15"/>
    <x v="854"/>
    <x v="65"/>
    <x v="0"/>
    <n v="12"/>
    <n v="1"/>
    <n v="40"/>
    <n v="26"/>
    <n v="66"/>
  </r>
  <r>
    <x v="184"/>
    <x v="1"/>
    <x v="0"/>
    <x v="2"/>
    <x v="2"/>
    <s v="BI"/>
    <s v="BCJ0203-15"/>
    <x v="855"/>
    <x v="65"/>
    <x v="0"/>
    <n v="12"/>
    <n v="1"/>
    <n v="40"/>
    <n v="27"/>
    <n v="66"/>
  </r>
  <r>
    <x v="185"/>
    <x v="1"/>
    <x v="3"/>
    <x v="2"/>
    <x v="2"/>
    <s v="BI"/>
    <s v="BCS0001-15"/>
    <x v="879"/>
    <x v="48"/>
    <x v="0"/>
    <n v="36"/>
    <n v="3"/>
    <n v="40"/>
    <n v="30"/>
    <n v="38"/>
  </r>
  <r>
    <x v="185"/>
    <x v="1"/>
    <x v="3"/>
    <x v="2"/>
    <x v="2"/>
    <s v="BI"/>
    <s v="BCS0001-15"/>
    <x v="880"/>
    <x v="48"/>
    <x v="0"/>
    <n v="36"/>
    <n v="3"/>
    <n v="40"/>
    <n v="28"/>
    <n v="38"/>
  </r>
  <r>
    <x v="185"/>
    <x v="1"/>
    <x v="3"/>
    <x v="2"/>
    <x v="2"/>
    <s v="BI"/>
    <s v="BCS0001-15"/>
    <x v="881"/>
    <x v="48"/>
    <x v="0"/>
    <n v="36"/>
    <n v="3"/>
    <n v="40"/>
    <n v="29"/>
    <n v="38"/>
  </r>
  <r>
    <x v="185"/>
    <x v="1"/>
    <x v="3"/>
    <x v="0"/>
    <x v="0"/>
    <s v="-"/>
    <s v="BTC-108"/>
    <x v="315"/>
    <x v="142"/>
    <x v="1"/>
    <n v="72"/>
    <n v="6"/>
    <n v="30"/>
    <n v="22"/>
    <n v="144"/>
  </r>
  <r>
    <x v="185"/>
    <x v="1"/>
    <x v="3"/>
    <x v="2"/>
    <x v="3"/>
    <s v="Biologia"/>
    <s v="NHT1053-15"/>
    <x v="882"/>
    <x v="97"/>
    <x v="1"/>
    <n v="72"/>
    <n v="6"/>
    <n v="40"/>
    <n v="30"/>
    <n v="72"/>
  </r>
  <r>
    <x v="186"/>
    <x v="1"/>
    <x v="5"/>
    <x v="2"/>
    <x v="2"/>
    <s v="BI"/>
    <s v="BHP0202-15"/>
    <x v="828"/>
    <x v="255"/>
    <x v="1"/>
    <n v="48"/>
    <n v="4"/>
    <n v="101"/>
    <n v="89"/>
    <n v="48"/>
  </r>
  <r>
    <x v="186"/>
    <x v="1"/>
    <x v="5"/>
    <x v="2"/>
    <x v="2"/>
    <s v="BI"/>
    <s v="BHP0202-15"/>
    <x v="883"/>
    <x v="255"/>
    <x v="1"/>
    <n v="48"/>
    <n v="4"/>
    <n v="133"/>
    <n v="122"/>
    <n v="48"/>
  </r>
  <r>
    <x v="186"/>
    <x v="1"/>
    <x v="5"/>
    <x v="2"/>
    <x v="3"/>
    <s v="Filosofia"/>
    <s v="NHH2015-13"/>
    <x v="884"/>
    <x v="356"/>
    <x v="3"/>
    <n v="48"/>
    <n v="4"/>
    <n v="50"/>
    <n v="6"/>
    <n v="48"/>
  </r>
  <r>
    <x v="186"/>
    <x v="1"/>
    <x v="5"/>
    <x v="2"/>
    <x v="3"/>
    <s v="Filosofia"/>
    <s v="NHH2015-13"/>
    <x v="885"/>
    <x v="356"/>
    <x v="3"/>
    <n v="48"/>
    <n v="4"/>
    <n v="50"/>
    <n v="3"/>
    <n v="48"/>
  </r>
  <r>
    <x v="186"/>
    <x v="1"/>
    <x v="5"/>
    <x v="2"/>
    <x v="3"/>
    <s v="Filosofia"/>
    <s v="NHH2072-13"/>
    <x v="886"/>
    <x v="257"/>
    <x v="1"/>
    <n v="48"/>
    <n v="4"/>
    <n v="50"/>
    <n v="29"/>
    <n v="48"/>
  </r>
  <r>
    <x v="187"/>
    <x v="1"/>
    <x v="3"/>
    <x v="2"/>
    <x v="3"/>
    <s v="Biologia"/>
    <s v="NHT1012-13"/>
    <x v="887"/>
    <x v="206"/>
    <x v="3"/>
    <n v="60"/>
    <n v="5"/>
    <n v="40"/>
    <n v="20"/>
    <n v="60"/>
  </r>
  <r>
    <x v="187"/>
    <x v="1"/>
    <x v="3"/>
    <x v="2"/>
    <x v="3"/>
    <s v="Biologia"/>
    <s v="NHT1069-15"/>
    <x v="888"/>
    <x v="144"/>
    <x v="0"/>
    <n v="72"/>
    <n v="6"/>
    <n v="40"/>
    <n v="11"/>
    <n v="72"/>
  </r>
  <r>
    <x v="187"/>
    <x v="1"/>
    <x v="3"/>
    <x v="2"/>
    <x v="3"/>
    <s v="Biologia"/>
    <s v="NHT1070-15"/>
    <x v="527"/>
    <x v="207"/>
    <x v="1"/>
    <n v="24"/>
    <n v="2"/>
    <n v="40"/>
    <n v="15"/>
    <n v="48"/>
  </r>
  <r>
    <x v="187"/>
    <x v="1"/>
    <x v="3"/>
    <x v="2"/>
    <x v="5"/>
    <s v="Biologia"/>
    <s v="NHZ1015-13"/>
    <x v="250"/>
    <x v="116"/>
    <x v="0"/>
    <n v="36"/>
    <n v="3"/>
    <n v="40"/>
    <n v="10"/>
    <n v="60"/>
  </r>
  <r>
    <x v="188"/>
    <x v="1"/>
    <x v="0"/>
    <x v="2"/>
    <x v="2"/>
    <s v="BI"/>
    <s v="BCJ0203-15"/>
    <x v="338"/>
    <x v="65"/>
    <x v="0"/>
    <n v="12"/>
    <n v="1"/>
    <n v="40"/>
    <n v="29"/>
    <n v="66"/>
  </r>
  <r>
    <x v="188"/>
    <x v="1"/>
    <x v="0"/>
    <x v="2"/>
    <x v="2"/>
    <s v="BI"/>
    <s v="BCJ0203-15"/>
    <x v="339"/>
    <x v="65"/>
    <x v="0"/>
    <n v="12"/>
    <n v="1"/>
    <n v="40"/>
    <n v="28"/>
    <n v="66"/>
  </r>
  <r>
    <x v="188"/>
    <x v="1"/>
    <x v="0"/>
    <x v="2"/>
    <x v="2"/>
    <s v="BI"/>
    <s v="BCJ0204-15"/>
    <x v="100"/>
    <x v="11"/>
    <x v="3"/>
    <n v="12"/>
    <n v="1"/>
    <n v="45"/>
    <n v="30"/>
    <n v="60"/>
  </r>
  <r>
    <x v="188"/>
    <x v="1"/>
    <x v="0"/>
    <x v="2"/>
    <x v="2"/>
    <s v="BI"/>
    <s v="BCJ0204-15"/>
    <x v="253"/>
    <x v="11"/>
    <x v="3"/>
    <n v="12"/>
    <n v="1"/>
    <n v="40"/>
    <n v="26"/>
    <n v="60"/>
  </r>
  <r>
    <x v="188"/>
    <x v="1"/>
    <x v="0"/>
    <x v="0"/>
    <x v="0"/>
    <s v="-"/>
    <s v="FIS-106"/>
    <x v="889"/>
    <x v="241"/>
    <x v="0"/>
    <n v="48"/>
    <n v="4"/>
    <n v="100"/>
    <n v="6"/>
    <n v="144"/>
  </r>
  <r>
    <x v="188"/>
    <x v="1"/>
    <x v="0"/>
    <x v="0"/>
    <x v="0"/>
    <s v="-"/>
    <s v="FIS-106"/>
    <x v="890"/>
    <x v="241"/>
    <x v="0"/>
    <n v="0"/>
    <n v="0"/>
    <n v="50"/>
    <n v="3"/>
    <n v="144"/>
  </r>
  <r>
    <x v="188"/>
    <x v="1"/>
    <x v="0"/>
    <x v="2"/>
    <x v="7"/>
    <s v="-"/>
    <s v="MCZB011-13"/>
    <x v="891"/>
    <x v="357"/>
    <x v="3"/>
    <n v="48"/>
    <n v="4"/>
    <n v="58"/>
    <n v="2"/>
    <n v="48"/>
  </r>
  <r>
    <x v="188"/>
    <x v="1"/>
    <x v="0"/>
    <x v="2"/>
    <x v="5"/>
    <s v="Física"/>
    <s v="NHZ3088-15"/>
    <x v="892"/>
    <x v="78"/>
    <x v="0"/>
    <n v="24"/>
    <n v="2"/>
    <n v="70"/>
    <n v="28"/>
    <n v="24"/>
  </r>
  <r>
    <x v="188"/>
    <x v="1"/>
    <x v="0"/>
    <x v="2"/>
    <x v="5"/>
    <s v="Física"/>
    <s v="NHZ3088-15"/>
    <x v="893"/>
    <x v="78"/>
    <x v="0"/>
    <n v="24"/>
    <n v="2"/>
    <n v="70"/>
    <n v="44"/>
    <n v="24"/>
  </r>
  <r>
    <x v="189"/>
    <x v="2"/>
    <x v="2"/>
    <x v="2"/>
    <x v="3"/>
    <s v="Biologia"/>
    <s v="NHT1022-13"/>
    <x v="894"/>
    <x v="329"/>
    <x v="0"/>
    <n v="0"/>
    <n v="0"/>
    <n v="15"/>
    <n v="3"/>
    <n v="80"/>
  </r>
  <r>
    <x v="189"/>
    <x v="2"/>
    <x v="2"/>
    <x v="2"/>
    <x v="2"/>
    <s v="BI"/>
    <s v="BCS0001-15"/>
    <x v="895"/>
    <x v="48"/>
    <x v="0"/>
    <n v="36"/>
    <n v="3"/>
    <n v="40"/>
    <n v="30"/>
    <n v="38"/>
  </r>
  <r>
    <x v="189"/>
    <x v="2"/>
    <x v="2"/>
    <x v="2"/>
    <x v="2"/>
    <s v="BI"/>
    <s v="BCS0002-15"/>
    <x v="804"/>
    <x v="104"/>
    <x v="1"/>
    <n v="24"/>
    <n v="2"/>
    <n v="55"/>
    <n v="40"/>
    <n v="24"/>
  </r>
  <r>
    <x v="189"/>
    <x v="2"/>
    <x v="2"/>
    <x v="2"/>
    <x v="3"/>
    <s v="Biologia"/>
    <s v="NHT1022-13"/>
    <x v="799"/>
    <x v="329"/>
    <x v="1"/>
    <n v="0"/>
    <n v="0"/>
    <n v="15"/>
    <n v="0"/>
    <n v="80"/>
  </r>
  <r>
    <x v="189"/>
    <x v="2"/>
    <x v="2"/>
    <x v="2"/>
    <x v="3"/>
    <s v="Biologia"/>
    <s v="NHT1022-13"/>
    <x v="894"/>
    <x v="329"/>
    <x v="1"/>
    <n v="24"/>
    <n v="2"/>
    <n v="15"/>
    <n v="5"/>
    <n v="80"/>
  </r>
  <r>
    <x v="190"/>
    <x v="1"/>
    <x v="0"/>
    <x v="2"/>
    <x v="2"/>
    <s v="BI"/>
    <s v="BCK0103-15"/>
    <x v="896"/>
    <x v="20"/>
    <x v="1"/>
    <n v="36"/>
    <n v="3"/>
    <n v="103"/>
    <n v="78"/>
    <n v="36"/>
  </r>
  <r>
    <x v="190"/>
    <x v="1"/>
    <x v="0"/>
    <x v="2"/>
    <x v="2"/>
    <s v="BI"/>
    <s v="BCK0103-15"/>
    <x v="897"/>
    <x v="20"/>
    <x v="1"/>
    <n v="36"/>
    <n v="3"/>
    <n v="105"/>
    <n v="91"/>
    <n v="36"/>
  </r>
  <r>
    <x v="190"/>
    <x v="1"/>
    <x v="0"/>
    <x v="0"/>
    <x v="0"/>
    <s v="-"/>
    <s v="FIS-602D"/>
    <x v="898"/>
    <x v="358"/>
    <x v="3"/>
    <n v="48"/>
    <n v="4"/>
    <n v="40"/>
    <n v="9"/>
    <n v="144"/>
  </r>
  <r>
    <x v="190"/>
    <x v="1"/>
    <x v="0"/>
    <x v="0"/>
    <x v="0"/>
    <s v="-"/>
    <s v="FIS-801"/>
    <x v="899"/>
    <x v="44"/>
    <x v="1"/>
    <n v="8"/>
    <n v="0.66666666666666663"/>
    <n v="100"/>
    <n v="1"/>
    <n v="24"/>
  </r>
  <r>
    <x v="190"/>
    <x v="1"/>
    <x v="0"/>
    <x v="0"/>
    <x v="0"/>
    <s v="-"/>
    <s v="FIS-801"/>
    <x v="900"/>
    <x v="44"/>
    <x v="1"/>
    <n v="8"/>
    <n v="0.66666666666666663"/>
    <n v="100"/>
    <n v="3"/>
    <n v="24"/>
  </r>
  <r>
    <x v="190"/>
    <x v="1"/>
    <x v="0"/>
    <x v="0"/>
    <x v="0"/>
    <s v="-"/>
    <s v="FIS-802"/>
    <x v="901"/>
    <x v="45"/>
    <x v="1"/>
    <n v="8"/>
    <n v="0.66666666666666663"/>
    <n v="100"/>
    <n v="2"/>
    <n v="24"/>
  </r>
  <r>
    <x v="190"/>
    <x v="1"/>
    <x v="0"/>
    <x v="2"/>
    <x v="3"/>
    <s v="Física"/>
    <s v="NHT3065-15"/>
    <x v="902"/>
    <x v="359"/>
    <x v="1"/>
    <n v="36"/>
    <n v="3"/>
    <n v="40"/>
    <n v="6"/>
    <n v="36"/>
  </r>
  <r>
    <x v="190"/>
    <x v="1"/>
    <x v="0"/>
    <x v="2"/>
    <x v="5"/>
    <s v="Física"/>
    <s v="NHZ3039-09"/>
    <x v="903"/>
    <x v="301"/>
    <x v="3"/>
    <n v="48"/>
    <n v="4"/>
    <n v="40"/>
    <n v="8"/>
    <n v="48"/>
  </r>
  <r>
    <x v="190"/>
    <x v="1"/>
    <x v="0"/>
    <x v="1"/>
    <x v="1"/>
    <m/>
    <m/>
    <x v="5"/>
    <x v="360"/>
    <x v="2"/>
    <n v="55.035616438356165"/>
    <n v="4.5863013698630137"/>
    <m/>
    <m/>
    <m/>
  </r>
  <r>
    <x v="191"/>
    <x v="1"/>
    <x v="1"/>
    <x v="2"/>
    <x v="2"/>
    <s v="BI"/>
    <s v="BCL0307-15"/>
    <x v="55"/>
    <x v="40"/>
    <x v="3"/>
    <n v="24"/>
    <n v="2"/>
    <n v="40"/>
    <n v="28"/>
    <n v="60"/>
  </r>
  <r>
    <x v="191"/>
    <x v="1"/>
    <x v="1"/>
    <x v="2"/>
    <x v="2"/>
    <s v="BI"/>
    <s v="BCL0307-15"/>
    <x v="135"/>
    <x v="40"/>
    <x v="3"/>
    <n v="24"/>
    <n v="2"/>
    <n v="40"/>
    <n v="30"/>
    <n v="60"/>
  </r>
  <r>
    <x v="191"/>
    <x v="1"/>
    <x v="1"/>
    <x v="2"/>
    <x v="2"/>
    <s v="BI"/>
    <s v="BCL0307-15"/>
    <x v="138"/>
    <x v="40"/>
    <x v="3"/>
    <n v="24"/>
    <n v="2"/>
    <n v="40"/>
    <n v="29"/>
    <n v="60"/>
  </r>
  <r>
    <x v="191"/>
    <x v="1"/>
    <x v="1"/>
    <x v="2"/>
    <x v="2"/>
    <s v="BI"/>
    <s v="BCL0307-15"/>
    <x v="58"/>
    <x v="40"/>
    <x v="3"/>
    <n v="12"/>
    <n v="1"/>
    <n v="40"/>
    <n v="27"/>
    <n v="60"/>
  </r>
  <r>
    <x v="191"/>
    <x v="1"/>
    <x v="1"/>
    <x v="2"/>
    <x v="2"/>
    <s v="BI"/>
    <s v="BCL0307-15"/>
    <x v="59"/>
    <x v="40"/>
    <x v="3"/>
    <n v="12"/>
    <n v="1"/>
    <n v="40"/>
    <n v="27"/>
    <n v="60"/>
  </r>
  <r>
    <x v="191"/>
    <x v="1"/>
    <x v="1"/>
    <x v="2"/>
    <x v="2"/>
    <s v="BI"/>
    <s v="BCL0307-15"/>
    <x v="219"/>
    <x v="40"/>
    <x v="3"/>
    <n v="12"/>
    <n v="1"/>
    <n v="40"/>
    <n v="25"/>
    <n v="60"/>
  </r>
  <r>
    <x v="191"/>
    <x v="1"/>
    <x v="1"/>
    <x v="2"/>
    <x v="2"/>
    <s v="BI"/>
    <s v="BCL0307-15"/>
    <x v="904"/>
    <x v="40"/>
    <x v="3"/>
    <n v="12"/>
    <n v="1"/>
    <n v="40"/>
    <n v="30"/>
    <n v="60"/>
  </r>
  <r>
    <x v="191"/>
    <x v="1"/>
    <x v="1"/>
    <x v="2"/>
    <x v="2"/>
    <s v="BI"/>
    <s v="BCL0307-15"/>
    <x v="771"/>
    <x v="40"/>
    <x v="3"/>
    <n v="12"/>
    <n v="1"/>
    <n v="40"/>
    <n v="26"/>
    <n v="60"/>
  </r>
  <r>
    <x v="191"/>
    <x v="1"/>
    <x v="1"/>
    <x v="2"/>
    <x v="2"/>
    <s v="BI"/>
    <s v="BCL0307-15"/>
    <x v="220"/>
    <x v="40"/>
    <x v="3"/>
    <n v="12"/>
    <n v="1"/>
    <n v="40"/>
    <n v="21"/>
    <n v="60"/>
  </r>
  <r>
    <x v="191"/>
    <x v="1"/>
    <x v="1"/>
    <x v="0"/>
    <x v="0"/>
    <s v="-"/>
    <s v="BIS-003"/>
    <x v="905"/>
    <x v="361"/>
    <x v="1"/>
    <n v="48"/>
    <n v="4"/>
    <n v="100"/>
    <n v="2"/>
    <n v="144"/>
  </r>
  <r>
    <x v="191"/>
    <x v="1"/>
    <x v="1"/>
    <x v="0"/>
    <x v="0"/>
    <s v="-"/>
    <s v="BIS-003"/>
    <x v="906"/>
    <x v="361"/>
    <x v="1"/>
    <n v="0"/>
    <n v="0"/>
    <n v="30"/>
    <n v="8"/>
    <n v="144"/>
  </r>
  <r>
    <x v="191"/>
    <x v="1"/>
    <x v="1"/>
    <x v="2"/>
    <x v="3"/>
    <s v="Química"/>
    <s v="NHT4017-15"/>
    <x v="907"/>
    <x v="362"/>
    <x v="0"/>
    <n v="48"/>
    <n v="4"/>
    <n v="67"/>
    <n v="55"/>
    <n v="48"/>
  </r>
  <r>
    <x v="191"/>
    <x v="1"/>
    <x v="1"/>
    <x v="2"/>
    <x v="3"/>
    <s v="Química"/>
    <s v="NHT4017-15"/>
    <x v="908"/>
    <x v="362"/>
    <x v="0"/>
    <n v="48"/>
    <n v="4"/>
    <n v="67"/>
    <n v="57"/>
    <n v="48"/>
  </r>
  <r>
    <x v="192"/>
    <x v="1"/>
    <x v="1"/>
    <x v="2"/>
    <x v="4"/>
    <s v="BI"/>
    <s v="-"/>
    <x v="23"/>
    <x v="363"/>
    <x v="6"/>
    <n v="36"/>
    <n v="3"/>
    <m/>
    <m/>
    <m/>
  </r>
  <r>
    <x v="192"/>
    <x v="1"/>
    <x v="1"/>
    <x v="2"/>
    <x v="4"/>
    <s v="BI"/>
    <s v="-"/>
    <x v="23"/>
    <x v="363"/>
    <x v="4"/>
    <n v="12"/>
    <n v="1"/>
    <m/>
    <m/>
    <m/>
  </r>
  <r>
    <x v="192"/>
    <x v="1"/>
    <x v="1"/>
    <x v="2"/>
    <x v="2"/>
    <s v="BI"/>
    <s v="BCL0307-15"/>
    <x v="290"/>
    <x v="40"/>
    <x v="3"/>
    <n v="24"/>
    <n v="2"/>
    <n v="40"/>
    <n v="27"/>
    <n v="60"/>
  </r>
  <r>
    <x v="192"/>
    <x v="1"/>
    <x v="1"/>
    <x v="2"/>
    <x v="2"/>
    <s v="BI"/>
    <s v="BCL0307-15"/>
    <x v="909"/>
    <x v="40"/>
    <x v="3"/>
    <n v="12"/>
    <n v="1"/>
    <n v="40"/>
    <n v="24"/>
    <n v="60"/>
  </r>
  <r>
    <x v="192"/>
    <x v="1"/>
    <x v="1"/>
    <x v="2"/>
    <x v="2"/>
    <s v="BI"/>
    <s v="BCL0307-15"/>
    <x v="762"/>
    <x v="40"/>
    <x v="3"/>
    <n v="12"/>
    <n v="1"/>
    <n v="40"/>
    <n v="18"/>
    <n v="60"/>
  </r>
  <r>
    <x v="192"/>
    <x v="1"/>
    <x v="1"/>
    <x v="2"/>
    <x v="2"/>
    <s v="BI"/>
    <s v="BCL0307-15"/>
    <x v="538"/>
    <x v="40"/>
    <x v="3"/>
    <n v="12"/>
    <n v="1"/>
    <n v="40"/>
    <n v="22"/>
    <n v="60"/>
  </r>
  <r>
    <x v="192"/>
    <x v="1"/>
    <x v="1"/>
    <x v="2"/>
    <x v="2"/>
    <s v="BI"/>
    <s v="BCL0307-15"/>
    <x v="429"/>
    <x v="40"/>
    <x v="0"/>
    <n v="24"/>
    <n v="2"/>
    <n v="40"/>
    <n v="27"/>
    <n v="60"/>
  </r>
  <r>
    <x v="192"/>
    <x v="1"/>
    <x v="1"/>
    <x v="2"/>
    <x v="2"/>
    <s v="BI"/>
    <s v="BIK0102-15"/>
    <x v="910"/>
    <x v="71"/>
    <x v="0"/>
    <n v="36"/>
    <n v="3"/>
    <n v="137"/>
    <n v="118"/>
    <n v="36"/>
  </r>
  <r>
    <x v="192"/>
    <x v="1"/>
    <x v="1"/>
    <x v="2"/>
    <x v="2"/>
    <s v="BI"/>
    <s v="BIK0102-15"/>
    <x v="911"/>
    <x v="71"/>
    <x v="0"/>
    <n v="36"/>
    <n v="3"/>
    <n v="122"/>
    <n v="113"/>
    <n v="36"/>
  </r>
  <r>
    <x v="192"/>
    <x v="1"/>
    <x v="1"/>
    <x v="2"/>
    <x v="3"/>
    <s v="Química"/>
    <s v="NHT4049-15"/>
    <x v="780"/>
    <x v="322"/>
    <x v="0"/>
    <n v="24"/>
    <n v="2"/>
    <n v="40"/>
    <n v="18"/>
    <n v="72"/>
  </r>
  <r>
    <x v="193"/>
    <x v="1"/>
    <x v="0"/>
    <x v="2"/>
    <x v="2"/>
    <s v="BI"/>
    <s v="BCK0104-15"/>
    <x v="330"/>
    <x v="13"/>
    <x v="3"/>
    <n v="36"/>
    <n v="3"/>
    <n v="100"/>
    <n v="80"/>
    <n v="36"/>
  </r>
  <r>
    <x v="193"/>
    <x v="1"/>
    <x v="0"/>
    <x v="2"/>
    <x v="2"/>
    <s v="BI"/>
    <s v="BCK0104-15"/>
    <x v="912"/>
    <x v="13"/>
    <x v="3"/>
    <n v="36"/>
    <n v="3"/>
    <n v="100"/>
    <n v="82"/>
    <n v="36"/>
  </r>
  <r>
    <x v="193"/>
    <x v="1"/>
    <x v="0"/>
    <x v="3"/>
    <x v="6"/>
    <s v="-"/>
    <s v="ECT07"/>
    <x v="913"/>
    <x v="364"/>
    <x v="2"/>
    <n v="30"/>
    <n v="1"/>
    <n v="12"/>
    <n v="12"/>
    <n v="30"/>
  </r>
  <r>
    <x v="193"/>
    <x v="1"/>
    <x v="0"/>
    <x v="3"/>
    <x v="6"/>
    <s v="-"/>
    <s v="ECT07"/>
    <x v="914"/>
    <x v="364"/>
    <x v="2"/>
    <n v="30"/>
    <n v="1"/>
    <n v="11"/>
    <n v="11"/>
    <n v="30"/>
  </r>
  <r>
    <x v="193"/>
    <x v="1"/>
    <x v="0"/>
    <x v="3"/>
    <x v="6"/>
    <s v="-"/>
    <s v="ECT07"/>
    <x v="915"/>
    <x v="364"/>
    <x v="2"/>
    <n v="30"/>
    <n v="1"/>
    <n v="17"/>
    <n v="17"/>
    <n v="30"/>
  </r>
  <r>
    <x v="193"/>
    <x v="1"/>
    <x v="0"/>
    <x v="3"/>
    <x v="6"/>
    <s v="-"/>
    <s v="ECT07"/>
    <x v="916"/>
    <x v="364"/>
    <x v="2"/>
    <n v="30"/>
    <n v="1"/>
    <n v="8"/>
    <n v="8"/>
    <n v="30"/>
  </r>
  <r>
    <x v="193"/>
    <x v="1"/>
    <x v="0"/>
    <x v="3"/>
    <x v="6"/>
    <s v="-"/>
    <s v="ECT07"/>
    <x v="917"/>
    <x v="364"/>
    <x v="2"/>
    <n v="30"/>
    <n v="1"/>
    <n v="8"/>
    <n v="8"/>
    <n v="30"/>
  </r>
  <r>
    <x v="193"/>
    <x v="1"/>
    <x v="0"/>
    <x v="3"/>
    <x v="6"/>
    <s v="-"/>
    <s v="ECT07"/>
    <x v="918"/>
    <x v="364"/>
    <x v="2"/>
    <n v="30"/>
    <n v="1"/>
    <n v="12"/>
    <n v="12"/>
    <n v="30"/>
  </r>
  <r>
    <x v="193"/>
    <x v="1"/>
    <x v="0"/>
    <x v="3"/>
    <x v="6"/>
    <s v="-"/>
    <s v="ECT07"/>
    <x v="919"/>
    <x v="364"/>
    <x v="2"/>
    <n v="30"/>
    <n v="1"/>
    <n v="9"/>
    <n v="9"/>
    <n v="30"/>
  </r>
  <r>
    <x v="193"/>
    <x v="1"/>
    <x v="0"/>
    <x v="3"/>
    <x v="6"/>
    <s v="-"/>
    <s v="ECT07"/>
    <x v="920"/>
    <x v="364"/>
    <x v="2"/>
    <n v="30"/>
    <n v="1"/>
    <n v="9"/>
    <n v="9"/>
    <n v="30"/>
  </r>
  <r>
    <x v="193"/>
    <x v="1"/>
    <x v="0"/>
    <x v="0"/>
    <x v="0"/>
    <s v="-"/>
    <s v="PEF-501"/>
    <x v="629"/>
    <x v="250"/>
    <x v="7"/>
    <n v="12"/>
    <n v="1"/>
    <n v="100"/>
    <n v="14"/>
    <n v="60"/>
  </r>
  <r>
    <x v="193"/>
    <x v="1"/>
    <x v="0"/>
    <x v="1"/>
    <x v="1"/>
    <m/>
    <m/>
    <x v="5"/>
    <x v="365"/>
    <x v="2"/>
    <n v="216"/>
    <n v="18"/>
    <m/>
    <m/>
    <m/>
  </r>
  <r>
    <x v="194"/>
    <x v="1"/>
    <x v="0"/>
    <x v="2"/>
    <x v="4"/>
    <s v="BI"/>
    <s v="-"/>
    <x v="23"/>
    <x v="226"/>
    <x v="5"/>
    <n v="18"/>
    <n v="1.5"/>
    <m/>
    <m/>
    <m/>
  </r>
  <r>
    <x v="194"/>
    <x v="1"/>
    <x v="0"/>
    <x v="2"/>
    <x v="2"/>
    <s v="BI"/>
    <s v="BCJ0203-15"/>
    <x v="173"/>
    <x v="65"/>
    <x v="0"/>
    <n v="12"/>
    <n v="1"/>
    <n v="40"/>
    <n v="30"/>
    <n v="66"/>
  </r>
  <r>
    <x v="194"/>
    <x v="1"/>
    <x v="0"/>
    <x v="2"/>
    <x v="2"/>
    <s v="BI"/>
    <s v="BCJ0203-15"/>
    <x v="348"/>
    <x v="65"/>
    <x v="0"/>
    <n v="12"/>
    <n v="1"/>
    <n v="40"/>
    <n v="26"/>
    <n v="66"/>
  </r>
  <r>
    <x v="194"/>
    <x v="1"/>
    <x v="0"/>
    <x v="2"/>
    <x v="2"/>
    <s v="BI"/>
    <s v="BCJ0203-15"/>
    <x v="857"/>
    <x v="65"/>
    <x v="0"/>
    <n v="24"/>
    <n v="2"/>
    <n v="40"/>
    <n v="23"/>
    <n v="66"/>
  </r>
  <r>
    <x v="194"/>
    <x v="1"/>
    <x v="0"/>
    <x v="2"/>
    <x v="2"/>
    <s v="BI"/>
    <s v="BCJ0203-15"/>
    <x v="921"/>
    <x v="65"/>
    <x v="0"/>
    <n v="24"/>
    <n v="2"/>
    <n v="40"/>
    <n v="27"/>
    <n v="66"/>
  </r>
  <r>
    <x v="194"/>
    <x v="1"/>
    <x v="0"/>
    <x v="2"/>
    <x v="2"/>
    <s v="BI"/>
    <s v="BCJ0203-15"/>
    <x v="872"/>
    <x v="65"/>
    <x v="0"/>
    <n v="24"/>
    <n v="2"/>
    <n v="40"/>
    <n v="27"/>
    <n v="66"/>
  </r>
  <r>
    <x v="194"/>
    <x v="1"/>
    <x v="0"/>
    <x v="2"/>
    <x v="3"/>
    <s v="Física"/>
    <s v="NHT3012-15"/>
    <x v="626"/>
    <x v="14"/>
    <x v="1"/>
    <n v="48"/>
    <n v="4"/>
    <n v="40"/>
    <n v="27"/>
    <n v="48"/>
  </r>
  <r>
    <x v="194"/>
    <x v="1"/>
    <x v="0"/>
    <x v="2"/>
    <x v="5"/>
    <s v="Física"/>
    <s v="NHZ3082-15"/>
    <x v="922"/>
    <x v="153"/>
    <x v="1"/>
    <n v="48"/>
    <n v="4"/>
    <n v="40"/>
    <n v="4"/>
    <n v="48"/>
  </r>
  <r>
    <x v="194"/>
    <x v="1"/>
    <x v="0"/>
    <x v="0"/>
    <x v="0"/>
    <s v="-"/>
    <s v="NMA-204"/>
    <x v="391"/>
    <x v="153"/>
    <x v="1"/>
    <n v="24"/>
    <n v="2"/>
    <n v="100"/>
    <n v="5"/>
    <n v="144"/>
  </r>
  <r>
    <x v="194"/>
    <x v="1"/>
    <x v="0"/>
    <x v="0"/>
    <x v="0"/>
    <s v="-"/>
    <s v="NMA-204"/>
    <x v="392"/>
    <x v="153"/>
    <x v="1"/>
    <n v="0"/>
    <n v="0"/>
    <n v="30"/>
    <n v="6"/>
    <n v="144"/>
  </r>
  <r>
    <x v="195"/>
    <x v="1"/>
    <x v="5"/>
    <x v="2"/>
    <x v="2"/>
    <s v="BI"/>
    <s v="BIR0004-15"/>
    <x v="923"/>
    <x v="35"/>
    <x v="0"/>
    <n v="36"/>
    <n v="3"/>
    <n v="116"/>
    <n v="54"/>
    <n v="36"/>
  </r>
  <r>
    <x v="195"/>
    <x v="1"/>
    <x v="5"/>
    <x v="2"/>
    <x v="2"/>
    <s v="BI"/>
    <s v="BIR0004-15"/>
    <x v="702"/>
    <x v="35"/>
    <x v="0"/>
    <n v="36"/>
    <n v="3"/>
    <n v="113"/>
    <n v="55"/>
    <n v="36"/>
  </r>
  <r>
    <x v="195"/>
    <x v="1"/>
    <x v="5"/>
    <x v="2"/>
    <x v="2"/>
    <s v="BI"/>
    <s v="BIR0004-15"/>
    <x v="924"/>
    <x v="35"/>
    <x v="1"/>
    <n v="36"/>
    <n v="3"/>
    <n v="102"/>
    <n v="56"/>
    <n v="36"/>
  </r>
  <r>
    <x v="195"/>
    <x v="1"/>
    <x v="5"/>
    <x v="2"/>
    <x v="3"/>
    <s v="Filosofia"/>
    <s v="NHH2020-13"/>
    <x v="925"/>
    <x v="366"/>
    <x v="3"/>
    <n v="48"/>
    <n v="4"/>
    <n v="50"/>
    <n v="2"/>
    <n v="48"/>
  </r>
  <r>
    <x v="195"/>
    <x v="1"/>
    <x v="5"/>
    <x v="2"/>
    <x v="3"/>
    <s v="Filosofia"/>
    <s v="NHH2020-13"/>
    <x v="926"/>
    <x v="366"/>
    <x v="3"/>
    <n v="48"/>
    <n v="4"/>
    <n v="50"/>
    <n v="10"/>
    <n v="48"/>
  </r>
  <r>
    <x v="196"/>
    <x v="2"/>
    <x v="1"/>
    <x v="2"/>
    <x v="2"/>
    <s v="BI"/>
    <s v="BCK0104-15"/>
    <x v="927"/>
    <x v="13"/>
    <x v="0"/>
    <n v="36"/>
    <n v="3"/>
    <n v="103"/>
    <n v="84"/>
    <n v="36"/>
  </r>
  <r>
    <x v="196"/>
    <x v="2"/>
    <x v="1"/>
    <x v="2"/>
    <x v="2"/>
    <s v="BI"/>
    <s v="BCL0307-15"/>
    <x v="58"/>
    <x v="40"/>
    <x v="3"/>
    <n v="24"/>
    <n v="2"/>
    <n v="40"/>
    <n v="27"/>
    <n v="60"/>
  </r>
  <r>
    <x v="196"/>
    <x v="2"/>
    <x v="1"/>
    <x v="2"/>
    <x v="2"/>
    <s v="BI"/>
    <s v="BCL0307-15"/>
    <x v="904"/>
    <x v="40"/>
    <x v="3"/>
    <n v="24"/>
    <n v="2"/>
    <n v="40"/>
    <n v="30"/>
    <n v="60"/>
  </r>
  <r>
    <x v="196"/>
    <x v="2"/>
    <x v="1"/>
    <x v="2"/>
    <x v="2"/>
    <s v="BI"/>
    <s v="BCS0001-15"/>
    <x v="928"/>
    <x v="48"/>
    <x v="0"/>
    <n v="36"/>
    <n v="3"/>
    <n v="40"/>
    <n v="29"/>
    <n v="38"/>
  </r>
  <r>
    <x v="196"/>
    <x v="2"/>
    <x v="1"/>
    <x v="2"/>
    <x v="2"/>
    <s v="BI"/>
    <s v="BCS0001-15"/>
    <x v="929"/>
    <x v="48"/>
    <x v="0"/>
    <n v="36"/>
    <n v="3"/>
    <n v="40"/>
    <n v="29"/>
    <n v="38"/>
  </r>
  <r>
    <x v="196"/>
    <x v="2"/>
    <x v="1"/>
    <x v="2"/>
    <x v="2"/>
    <s v="BI"/>
    <s v="BIK0102-15"/>
    <x v="683"/>
    <x v="71"/>
    <x v="1"/>
    <n v="36"/>
    <n v="3"/>
    <n v="108"/>
    <n v="82"/>
    <n v="36"/>
  </r>
  <r>
    <x v="196"/>
    <x v="2"/>
    <x v="1"/>
    <x v="2"/>
    <x v="2"/>
    <s v="BI"/>
    <s v="BIK0102-15"/>
    <x v="684"/>
    <x v="71"/>
    <x v="1"/>
    <n v="36"/>
    <n v="3"/>
    <n v="105"/>
    <n v="74"/>
    <n v="36"/>
  </r>
  <r>
    <x v="197"/>
    <x v="1"/>
    <x v="3"/>
    <x v="0"/>
    <x v="0"/>
    <s v="-"/>
    <s v="BIS-001"/>
    <x v="89"/>
    <x v="49"/>
    <x v="1"/>
    <n v="18"/>
    <n v="1.5"/>
    <n v="30"/>
    <n v="4"/>
    <n v="144"/>
  </r>
  <r>
    <x v="198"/>
    <x v="1"/>
    <x v="6"/>
    <x v="2"/>
    <x v="3"/>
    <s v="Química"/>
    <s v="NHT4071-15"/>
    <x v="930"/>
    <x v="367"/>
    <x v="1"/>
    <n v="36"/>
    <n v="3"/>
    <n v="30"/>
    <n v="17"/>
    <n v="36"/>
  </r>
  <r>
    <x v="198"/>
    <x v="1"/>
    <x v="6"/>
    <x v="2"/>
    <x v="3"/>
    <s v="Química"/>
    <s v="NHT4071-15"/>
    <x v="931"/>
    <x v="367"/>
    <x v="1"/>
    <n v="36"/>
    <n v="3"/>
    <n v="30"/>
    <n v="13"/>
    <n v="36"/>
  </r>
  <r>
    <x v="198"/>
    <x v="1"/>
    <x v="6"/>
    <x v="2"/>
    <x v="5"/>
    <s v="Química"/>
    <s v="NHZ4043-15"/>
    <x v="932"/>
    <x v="368"/>
    <x v="0"/>
    <n v="24"/>
    <n v="2"/>
    <n v="42"/>
    <n v="27"/>
    <n v="24"/>
  </r>
  <r>
    <x v="198"/>
    <x v="1"/>
    <x v="6"/>
    <x v="2"/>
    <x v="3"/>
    <s v="Química"/>
    <s v="NHT4008-13"/>
    <x v="869"/>
    <x v="355"/>
    <x v="0"/>
    <n v="24"/>
    <n v="2"/>
    <n v="15"/>
    <n v="6"/>
    <n v="80"/>
  </r>
  <r>
    <x v="198"/>
    <x v="1"/>
    <x v="6"/>
    <x v="2"/>
    <x v="3"/>
    <s v="Química"/>
    <s v="NHT4010-13"/>
    <x v="445"/>
    <x v="174"/>
    <x v="0"/>
    <n v="0"/>
    <n v="0"/>
    <n v="15"/>
    <n v="10"/>
    <n v="80"/>
  </r>
  <r>
    <x v="199"/>
    <x v="1"/>
    <x v="4"/>
    <x v="2"/>
    <x v="3"/>
    <s v="Filosofia"/>
    <s v="NHH2062-13"/>
    <x v="933"/>
    <x v="369"/>
    <x v="1"/>
    <n v="36"/>
    <n v="3"/>
    <n v="50"/>
    <n v="4"/>
    <n v="36"/>
  </r>
  <r>
    <x v="199"/>
    <x v="1"/>
    <x v="4"/>
    <x v="2"/>
    <x v="3"/>
    <s v="Filosofia"/>
    <s v="NHH2062-13"/>
    <x v="934"/>
    <x v="369"/>
    <x v="1"/>
    <n v="36"/>
    <n v="3"/>
    <n v="50"/>
    <n v="9"/>
    <n v="36"/>
  </r>
  <r>
    <x v="199"/>
    <x v="1"/>
    <x v="4"/>
    <x v="2"/>
    <x v="3"/>
    <s v="Licenciaturas"/>
    <s v="NHI5001-13"/>
    <x v="935"/>
    <x v="70"/>
    <x v="3"/>
    <n v="48"/>
    <n v="4"/>
    <n v="51"/>
    <n v="24"/>
    <n v="48"/>
  </r>
  <r>
    <x v="199"/>
    <x v="1"/>
    <x v="4"/>
    <x v="2"/>
    <x v="3"/>
    <s v="Licenciaturas"/>
    <s v="NHI5001-13"/>
    <x v="936"/>
    <x v="70"/>
    <x v="3"/>
    <n v="48"/>
    <n v="4"/>
    <n v="63"/>
    <n v="33"/>
    <n v="48"/>
  </r>
  <r>
    <x v="199"/>
    <x v="1"/>
    <x v="4"/>
    <x v="2"/>
    <x v="5"/>
    <s v="Filosofia"/>
    <s v="NHZ2018-11"/>
    <x v="937"/>
    <x v="370"/>
    <x v="1"/>
    <n v="48"/>
    <n v="4"/>
    <n v="50"/>
    <n v="34"/>
    <n v="48"/>
  </r>
  <r>
    <x v="200"/>
    <x v="1"/>
    <x v="3"/>
    <x v="2"/>
    <x v="2"/>
    <s v="BI"/>
    <s v="BCL0306-15"/>
    <x v="938"/>
    <x v="86"/>
    <x v="3"/>
    <n v="36"/>
    <n v="3"/>
    <n v="99"/>
    <n v="61"/>
    <n v="36"/>
  </r>
  <r>
    <x v="200"/>
    <x v="1"/>
    <x v="3"/>
    <x v="2"/>
    <x v="2"/>
    <s v="BI"/>
    <s v="BCL0306-15"/>
    <x v="939"/>
    <x v="86"/>
    <x v="3"/>
    <n v="36"/>
    <n v="3"/>
    <n v="99"/>
    <n v="59"/>
    <n v="36"/>
  </r>
  <r>
    <x v="200"/>
    <x v="1"/>
    <x v="3"/>
    <x v="2"/>
    <x v="2"/>
    <s v="BI"/>
    <s v="BCL0306-15"/>
    <x v="940"/>
    <x v="86"/>
    <x v="1"/>
    <n v="36"/>
    <n v="3"/>
    <n v="116"/>
    <n v="106"/>
    <n v="36"/>
  </r>
  <r>
    <x v="200"/>
    <x v="1"/>
    <x v="3"/>
    <x v="2"/>
    <x v="2"/>
    <s v="BI"/>
    <s v="BCL0306-15"/>
    <x v="941"/>
    <x v="86"/>
    <x v="1"/>
    <n v="36"/>
    <n v="3"/>
    <n v="113"/>
    <n v="103"/>
    <n v="36"/>
  </r>
  <r>
    <x v="200"/>
    <x v="1"/>
    <x v="3"/>
    <x v="2"/>
    <x v="2"/>
    <s v="BI"/>
    <s v="BCS0002-15"/>
    <x v="246"/>
    <x v="104"/>
    <x v="1"/>
    <n v="24"/>
    <n v="2"/>
    <n v="55"/>
    <n v="45"/>
    <n v="24"/>
  </r>
  <r>
    <x v="201"/>
    <x v="1"/>
    <x v="6"/>
    <x v="2"/>
    <x v="3"/>
    <s v="Química"/>
    <s v="NHT4030-15"/>
    <x v="942"/>
    <x v="371"/>
    <x v="0"/>
    <n v="36"/>
    <n v="3"/>
    <n v="30"/>
    <n v="9"/>
    <n v="36"/>
  </r>
  <r>
    <x v="201"/>
    <x v="1"/>
    <x v="6"/>
    <x v="2"/>
    <x v="3"/>
    <s v="Química"/>
    <s v="NHT4030-15"/>
    <x v="943"/>
    <x v="371"/>
    <x v="0"/>
    <n v="36"/>
    <n v="3"/>
    <n v="30"/>
    <n v="16"/>
    <n v="36"/>
  </r>
  <r>
    <x v="201"/>
    <x v="1"/>
    <x v="6"/>
    <x v="2"/>
    <x v="3"/>
    <s v="Química"/>
    <s v="NHT4072-15"/>
    <x v="944"/>
    <x v="372"/>
    <x v="1"/>
    <n v="36"/>
    <n v="3"/>
    <n v="30"/>
    <n v="16"/>
    <n v="36"/>
  </r>
  <r>
    <x v="201"/>
    <x v="1"/>
    <x v="6"/>
    <x v="2"/>
    <x v="3"/>
    <s v="Química"/>
    <s v="NHT4072-15"/>
    <x v="945"/>
    <x v="372"/>
    <x v="1"/>
    <n v="36"/>
    <n v="3"/>
    <n v="30"/>
    <n v="16"/>
    <n v="36"/>
  </r>
  <r>
    <x v="201"/>
    <x v="1"/>
    <x v="6"/>
    <x v="2"/>
    <x v="5"/>
    <s v="Química"/>
    <s v="NHZ4042-09"/>
    <x v="189"/>
    <x v="81"/>
    <x v="1"/>
    <n v="24"/>
    <n v="2"/>
    <n v="70"/>
    <n v="59"/>
    <n v="24"/>
  </r>
  <r>
    <x v="201"/>
    <x v="1"/>
    <x v="6"/>
    <x v="2"/>
    <x v="3"/>
    <s v="Química"/>
    <s v="NHT4008-13"/>
    <x v="946"/>
    <x v="355"/>
    <x v="0"/>
    <n v="24"/>
    <n v="2"/>
    <n v="15"/>
    <n v="4"/>
    <n v="80"/>
  </r>
  <r>
    <x v="201"/>
    <x v="1"/>
    <x v="6"/>
    <x v="2"/>
    <x v="3"/>
    <s v="Química"/>
    <s v="NHT4008-13"/>
    <x v="946"/>
    <x v="355"/>
    <x v="1"/>
    <n v="24"/>
    <n v="2"/>
    <n v="15"/>
    <n v="1"/>
    <n v="80"/>
  </r>
  <r>
    <x v="201"/>
    <x v="1"/>
    <x v="6"/>
    <x v="2"/>
    <x v="3"/>
    <s v="Química"/>
    <s v="NHT4009-13"/>
    <x v="443"/>
    <x v="173"/>
    <x v="1"/>
    <n v="0"/>
    <n v="0"/>
    <n v="15"/>
    <n v="3"/>
    <n v="80"/>
  </r>
  <r>
    <x v="201"/>
    <x v="1"/>
    <x v="6"/>
    <x v="2"/>
    <x v="3"/>
    <s v="Química"/>
    <s v="NHT4010-13"/>
    <x v="444"/>
    <x v="174"/>
    <x v="0"/>
    <n v="0"/>
    <n v="0"/>
    <n v="15"/>
    <n v="4"/>
    <n v="80"/>
  </r>
  <r>
    <x v="202"/>
    <x v="1"/>
    <x v="4"/>
    <x v="2"/>
    <x v="2"/>
    <s v="BI"/>
    <s v="BHP0201-15"/>
    <x v="947"/>
    <x v="34"/>
    <x v="0"/>
    <n v="48"/>
    <n v="4"/>
    <n v="100"/>
    <n v="85"/>
    <n v="48"/>
  </r>
  <r>
    <x v="202"/>
    <x v="1"/>
    <x v="4"/>
    <x v="0"/>
    <x v="0"/>
    <s v="-"/>
    <s v="FIL-101"/>
    <x v="306"/>
    <x v="134"/>
    <x v="1"/>
    <n v="24"/>
    <n v="2"/>
    <n v="30"/>
    <n v="11"/>
    <n v="144"/>
  </r>
  <r>
    <x v="202"/>
    <x v="1"/>
    <x v="4"/>
    <x v="2"/>
    <x v="3"/>
    <s v="Filosofia"/>
    <s v="NHH2026-13"/>
    <x v="307"/>
    <x v="135"/>
    <x v="0"/>
    <n v="24"/>
    <n v="2"/>
    <n v="50"/>
    <n v="31"/>
    <n v="48"/>
  </r>
  <r>
    <x v="202"/>
    <x v="1"/>
    <x v="4"/>
    <x v="2"/>
    <x v="3"/>
    <s v="Filosofia"/>
    <s v="NHH2060-13"/>
    <x v="948"/>
    <x v="373"/>
    <x v="3"/>
    <n v="36"/>
    <n v="3"/>
    <n v="50"/>
    <n v="2"/>
    <n v="36"/>
  </r>
  <r>
    <x v="202"/>
    <x v="1"/>
    <x v="4"/>
    <x v="2"/>
    <x v="3"/>
    <s v="Filosofia"/>
    <s v="NHH2060-13"/>
    <x v="949"/>
    <x v="373"/>
    <x v="3"/>
    <n v="36"/>
    <n v="3"/>
    <n v="50"/>
    <n v="5"/>
    <n v="36"/>
  </r>
  <r>
    <x v="202"/>
    <x v="1"/>
    <x v="4"/>
    <x v="2"/>
    <x v="3"/>
    <s v="Filosofia"/>
    <s v="NHH2061-13"/>
    <x v="950"/>
    <x v="312"/>
    <x v="0"/>
    <n v="36"/>
    <n v="3"/>
    <n v="50"/>
    <n v="5"/>
    <n v="36"/>
  </r>
  <r>
    <x v="202"/>
    <x v="1"/>
    <x v="4"/>
    <x v="2"/>
    <x v="5"/>
    <s v="Filosofia"/>
    <s v="NHZ2053-11"/>
    <x v="951"/>
    <x v="374"/>
    <x v="1"/>
    <n v="24"/>
    <n v="2"/>
    <n v="50"/>
    <n v="40"/>
    <n v="48"/>
  </r>
  <r>
    <x v="202"/>
    <x v="1"/>
    <x v="4"/>
    <x v="2"/>
    <x v="3"/>
    <s v="Filosofia"/>
    <s v="NHH2081-13"/>
    <x v="952"/>
    <x v="27"/>
    <x v="0"/>
    <n v="24"/>
    <n v="2"/>
    <n v="15"/>
    <n v="4"/>
    <n v="80"/>
  </r>
  <r>
    <x v="203"/>
    <x v="1"/>
    <x v="0"/>
    <x v="2"/>
    <x v="2"/>
    <s v="BI"/>
    <s v="BCJ0204-15"/>
    <x v="467"/>
    <x v="11"/>
    <x v="1"/>
    <n v="28"/>
    <n v="2.3333333333333335"/>
    <n v="43"/>
    <n v="31"/>
    <n v="60"/>
  </r>
  <r>
    <x v="203"/>
    <x v="1"/>
    <x v="0"/>
    <x v="2"/>
    <x v="2"/>
    <s v="BI"/>
    <s v="BCJ0204-15"/>
    <x v="468"/>
    <x v="11"/>
    <x v="1"/>
    <n v="28"/>
    <n v="2.3333333333333335"/>
    <n v="53"/>
    <n v="30"/>
    <n v="60"/>
  </r>
  <r>
    <x v="203"/>
    <x v="1"/>
    <x v="0"/>
    <x v="2"/>
    <x v="2"/>
    <s v="BI"/>
    <s v="BCJ0204-15"/>
    <x v="100"/>
    <x v="11"/>
    <x v="1"/>
    <n v="16"/>
    <n v="1.3333333333333333"/>
    <n v="43"/>
    <n v="31"/>
    <n v="60"/>
  </r>
  <r>
    <x v="203"/>
    <x v="1"/>
    <x v="0"/>
    <x v="2"/>
    <x v="3"/>
    <s v="Física"/>
    <s v="NHT3027-13"/>
    <x v="953"/>
    <x v="375"/>
    <x v="3"/>
    <n v="36"/>
    <n v="3"/>
    <n v="40"/>
    <n v="17"/>
    <n v="36"/>
  </r>
  <r>
    <x v="203"/>
    <x v="1"/>
    <x v="0"/>
    <x v="2"/>
    <x v="3"/>
    <s v="Física"/>
    <s v="NHT3064-15"/>
    <x v="954"/>
    <x v="186"/>
    <x v="0"/>
    <n v="48"/>
    <n v="4"/>
    <n v="40"/>
    <n v="8"/>
    <n v="48"/>
  </r>
  <r>
    <x v="203"/>
    <x v="1"/>
    <x v="0"/>
    <x v="2"/>
    <x v="5"/>
    <s v="Física"/>
    <s v="NHZ3007-09"/>
    <x v="955"/>
    <x v="376"/>
    <x v="3"/>
    <n v="48"/>
    <n v="4"/>
    <n v="40"/>
    <n v="2"/>
    <n v="48"/>
  </r>
  <r>
    <x v="204"/>
    <x v="2"/>
    <x v="3"/>
    <x v="2"/>
    <x v="2"/>
    <s v="BI"/>
    <s v="BIL0304-15"/>
    <x v="956"/>
    <x v="4"/>
    <x v="0"/>
    <n v="36"/>
    <n v="3"/>
    <n v="100"/>
    <n v="79"/>
    <n v="36"/>
  </r>
  <r>
    <x v="204"/>
    <x v="2"/>
    <x v="3"/>
    <x v="2"/>
    <x v="2"/>
    <s v="BI"/>
    <s v="BIL0304-15"/>
    <x v="505"/>
    <x v="4"/>
    <x v="1"/>
    <n v="36"/>
    <n v="3"/>
    <n v="122"/>
    <n v="76"/>
    <n v="36"/>
  </r>
  <r>
    <x v="204"/>
    <x v="2"/>
    <x v="3"/>
    <x v="2"/>
    <x v="3"/>
    <s v="Biologia"/>
    <s v="NHT1063-15"/>
    <x v="957"/>
    <x v="337"/>
    <x v="0"/>
    <n v="72"/>
    <n v="6"/>
    <n v="40"/>
    <n v="16"/>
    <n v="72"/>
  </r>
  <r>
    <x v="204"/>
    <x v="2"/>
    <x v="3"/>
    <x v="2"/>
    <x v="3"/>
    <s v="Biologia"/>
    <s v="NHT1066-15"/>
    <x v="680"/>
    <x v="279"/>
    <x v="1"/>
    <n v="24"/>
    <n v="2"/>
    <n v="40"/>
    <n v="17"/>
    <n v="48"/>
  </r>
  <r>
    <x v="205"/>
    <x v="1"/>
    <x v="3"/>
    <x v="2"/>
    <x v="2"/>
    <s v="BI"/>
    <s v="BCL0308-15"/>
    <x v="78"/>
    <x v="30"/>
    <x v="1"/>
    <n v="24"/>
    <n v="2"/>
    <n v="43"/>
    <n v="33"/>
    <n v="60"/>
  </r>
  <r>
    <x v="205"/>
    <x v="1"/>
    <x v="3"/>
    <x v="2"/>
    <x v="2"/>
    <s v="BI"/>
    <s v="BCL0308-15"/>
    <x v="572"/>
    <x v="30"/>
    <x v="1"/>
    <n v="24"/>
    <n v="2"/>
    <n v="43"/>
    <n v="33"/>
    <n v="60"/>
  </r>
  <r>
    <x v="205"/>
    <x v="1"/>
    <x v="3"/>
    <x v="2"/>
    <x v="2"/>
    <s v="BI"/>
    <s v="BCL0308-15"/>
    <x v="360"/>
    <x v="30"/>
    <x v="1"/>
    <n v="24"/>
    <n v="2"/>
    <n v="40"/>
    <n v="30"/>
    <n v="60"/>
  </r>
  <r>
    <x v="205"/>
    <x v="1"/>
    <x v="3"/>
    <x v="0"/>
    <x v="0"/>
    <s v="-"/>
    <s v="BIS-010"/>
    <x v="310"/>
    <x v="138"/>
    <x v="1"/>
    <n v="12"/>
    <n v="1"/>
    <n v="100"/>
    <n v="1"/>
    <n v="144"/>
  </r>
  <r>
    <x v="205"/>
    <x v="1"/>
    <x v="3"/>
    <x v="0"/>
    <x v="0"/>
    <s v="-"/>
    <s v="BIS-010"/>
    <x v="311"/>
    <x v="138"/>
    <x v="1"/>
    <n v="12"/>
    <n v="1"/>
    <n v="30"/>
    <n v="4"/>
    <n v="144"/>
  </r>
  <r>
    <x v="205"/>
    <x v="1"/>
    <x v="3"/>
    <x v="0"/>
    <x v="0"/>
    <s v="-"/>
    <s v="BIS-110"/>
    <x v="958"/>
    <x v="377"/>
    <x v="3"/>
    <n v="48"/>
    <n v="4"/>
    <n v="100"/>
    <n v="5"/>
    <n v="144"/>
  </r>
  <r>
    <x v="205"/>
    <x v="1"/>
    <x v="3"/>
    <x v="0"/>
    <x v="0"/>
    <s v="-"/>
    <s v="BIS-110"/>
    <x v="959"/>
    <x v="377"/>
    <x v="3"/>
    <n v="0"/>
    <n v="0"/>
    <n v="40"/>
    <n v="5"/>
    <n v="144"/>
  </r>
  <r>
    <x v="205"/>
    <x v="1"/>
    <x v="3"/>
    <x v="2"/>
    <x v="3"/>
    <s v="Biologia"/>
    <s v="NHT1013-15"/>
    <x v="960"/>
    <x v="51"/>
    <x v="0"/>
    <n v="72"/>
    <n v="6"/>
    <n v="40"/>
    <n v="16"/>
    <n v="72"/>
  </r>
  <r>
    <x v="205"/>
    <x v="1"/>
    <x v="3"/>
    <x v="2"/>
    <x v="5"/>
    <s v="Biologia"/>
    <s v="NHZ1050-15"/>
    <x v="313"/>
    <x v="140"/>
    <x v="1"/>
    <n v="48"/>
    <n v="4"/>
    <n v="40"/>
    <n v="19"/>
    <n v="72"/>
  </r>
  <r>
    <x v="206"/>
    <x v="1"/>
    <x v="0"/>
    <x v="2"/>
    <x v="2"/>
    <s v="BI"/>
    <s v="BCK0103-15"/>
    <x v="961"/>
    <x v="20"/>
    <x v="1"/>
    <n v="36"/>
    <n v="3"/>
    <n v="100"/>
    <n v="80"/>
    <n v="36"/>
  </r>
  <r>
    <x v="206"/>
    <x v="1"/>
    <x v="0"/>
    <x v="2"/>
    <x v="2"/>
    <s v="BI"/>
    <s v="BCK0103-15"/>
    <x v="962"/>
    <x v="20"/>
    <x v="1"/>
    <n v="36"/>
    <n v="3"/>
    <n v="100"/>
    <n v="64"/>
    <n v="36"/>
  </r>
  <r>
    <x v="206"/>
    <x v="1"/>
    <x v="0"/>
    <x v="2"/>
    <x v="3"/>
    <s v="Física"/>
    <s v="MCTB010-13"/>
    <x v="963"/>
    <x v="378"/>
    <x v="3"/>
    <n v="48"/>
    <n v="4"/>
    <n v="55"/>
    <n v="14"/>
    <n v="48"/>
  </r>
  <r>
    <x v="206"/>
    <x v="1"/>
    <x v="0"/>
    <x v="2"/>
    <x v="3"/>
    <s v="Física"/>
    <s v="NHT3033-13"/>
    <x v="964"/>
    <x v="379"/>
    <x v="3"/>
    <n v="48"/>
    <n v="4"/>
    <n v="40"/>
    <n v="5"/>
    <n v="48"/>
  </r>
  <r>
    <x v="207"/>
    <x v="1"/>
    <x v="3"/>
    <x v="2"/>
    <x v="2"/>
    <s v="BI"/>
    <s v="BCL0306-15"/>
    <x v="274"/>
    <x v="86"/>
    <x v="1"/>
    <n v="36"/>
    <n v="3"/>
    <n v="100"/>
    <n v="89"/>
    <n v="36"/>
  </r>
  <r>
    <x v="207"/>
    <x v="1"/>
    <x v="3"/>
    <x v="2"/>
    <x v="2"/>
    <s v="BI"/>
    <s v="BCL0306-15"/>
    <x v="965"/>
    <x v="86"/>
    <x v="1"/>
    <n v="36"/>
    <n v="3"/>
    <n v="100"/>
    <n v="90"/>
    <n v="36"/>
  </r>
  <r>
    <x v="207"/>
    <x v="1"/>
    <x v="3"/>
    <x v="2"/>
    <x v="2"/>
    <s v="BI"/>
    <s v="BIL0304-15"/>
    <x v="966"/>
    <x v="4"/>
    <x v="0"/>
    <n v="36"/>
    <n v="3"/>
    <n v="96"/>
    <n v="83"/>
    <n v="36"/>
  </r>
  <r>
    <x v="207"/>
    <x v="1"/>
    <x v="3"/>
    <x v="2"/>
    <x v="3"/>
    <s v="Biologia"/>
    <s v="NHT1006-13"/>
    <x v="450"/>
    <x v="177"/>
    <x v="3"/>
    <n v="30"/>
    <n v="2.5"/>
    <n v="40"/>
    <n v="9"/>
    <n v="60"/>
  </r>
  <r>
    <x v="207"/>
    <x v="1"/>
    <x v="3"/>
    <x v="2"/>
    <x v="3"/>
    <s v="Biologia"/>
    <s v="NHT1006-13"/>
    <x v="451"/>
    <x v="177"/>
    <x v="3"/>
    <n v="30"/>
    <n v="2.5"/>
    <n v="40"/>
    <n v="14"/>
    <n v="60"/>
  </r>
  <r>
    <x v="208"/>
    <x v="1"/>
    <x v="1"/>
    <x v="2"/>
    <x v="2"/>
    <s v="BI"/>
    <s v="BCL0307-15"/>
    <x v="909"/>
    <x v="40"/>
    <x v="3"/>
    <n v="24"/>
    <n v="2"/>
    <n v="40"/>
    <n v="24"/>
    <n v="60"/>
  </r>
  <r>
    <x v="208"/>
    <x v="1"/>
    <x v="1"/>
    <x v="2"/>
    <x v="2"/>
    <s v="BI"/>
    <s v="BCL0307-15"/>
    <x v="140"/>
    <x v="40"/>
    <x v="3"/>
    <n v="24"/>
    <n v="2"/>
    <n v="40"/>
    <n v="26"/>
    <n v="60"/>
  </r>
  <r>
    <x v="208"/>
    <x v="1"/>
    <x v="1"/>
    <x v="0"/>
    <x v="0"/>
    <s v="-"/>
    <s v="CT3034"/>
    <x v="967"/>
    <x v="380"/>
    <x v="3"/>
    <n v="36"/>
    <n v="3"/>
    <n v="100"/>
    <n v="11"/>
    <n v="192"/>
  </r>
  <r>
    <x v="208"/>
    <x v="1"/>
    <x v="1"/>
    <x v="0"/>
    <x v="0"/>
    <s v="-"/>
    <s v="CT3034"/>
    <x v="968"/>
    <x v="380"/>
    <x v="3"/>
    <n v="0"/>
    <n v="0"/>
    <n v="50"/>
    <n v="21"/>
    <n v="192"/>
  </r>
  <r>
    <x v="208"/>
    <x v="1"/>
    <x v="1"/>
    <x v="2"/>
    <x v="3"/>
    <s v="Química"/>
    <s v="NHT4002-13"/>
    <x v="486"/>
    <x v="189"/>
    <x v="1"/>
    <n v="48"/>
    <n v="4"/>
    <n v="40"/>
    <n v="24"/>
    <n v="72"/>
  </r>
  <r>
    <x v="208"/>
    <x v="1"/>
    <x v="1"/>
    <x v="2"/>
    <x v="3"/>
    <s v="Química"/>
    <s v="NHT4002-13"/>
    <x v="487"/>
    <x v="189"/>
    <x v="1"/>
    <n v="48"/>
    <n v="4"/>
    <n v="40"/>
    <n v="16"/>
    <n v="72"/>
  </r>
  <r>
    <x v="208"/>
    <x v="1"/>
    <x v="1"/>
    <x v="2"/>
    <x v="3"/>
    <s v="Química"/>
    <s v="NHT4046-13"/>
    <x v="969"/>
    <x v="324"/>
    <x v="3"/>
    <n v="24"/>
    <n v="2"/>
    <n v="40"/>
    <n v="1"/>
    <n v="24"/>
  </r>
  <r>
    <x v="208"/>
    <x v="1"/>
    <x v="1"/>
    <x v="2"/>
    <x v="3"/>
    <s v="Química"/>
    <s v="NHT4046-13"/>
    <x v="970"/>
    <x v="324"/>
    <x v="3"/>
    <n v="24"/>
    <n v="2"/>
    <n v="40"/>
    <n v="8"/>
    <n v="24"/>
  </r>
  <r>
    <x v="209"/>
    <x v="1"/>
    <x v="5"/>
    <x v="2"/>
    <x v="2"/>
    <s v="BI"/>
    <s v="BIR0004-15"/>
    <x v="242"/>
    <x v="35"/>
    <x v="0"/>
    <n v="36"/>
    <n v="3"/>
    <n v="100"/>
    <n v="79"/>
    <n v="36"/>
  </r>
  <r>
    <x v="209"/>
    <x v="1"/>
    <x v="5"/>
    <x v="2"/>
    <x v="3"/>
    <s v="Filosofia"/>
    <s v="NHH2016-13"/>
    <x v="971"/>
    <x v="381"/>
    <x v="1"/>
    <n v="48"/>
    <n v="4"/>
    <n v="50"/>
    <n v="16"/>
    <n v="48"/>
  </r>
  <r>
    <x v="209"/>
    <x v="1"/>
    <x v="5"/>
    <x v="2"/>
    <x v="3"/>
    <s v="Filosofia"/>
    <s v="NHH2016-13"/>
    <x v="972"/>
    <x v="381"/>
    <x v="1"/>
    <n v="48"/>
    <n v="4"/>
    <n v="50"/>
    <n v="12"/>
    <n v="48"/>
  </r>
  <r>
    <x v="209"/>
    <x v="1"/>
    <x v="5"/>
    <x v="2"/>
    <x v="3"/>
    <s v="Filosofia"/>
    <s v="NHH2064-13"/>
    <x v="973"/>
    <x v="256"/>
    <x v="3"/>
    <n v="48"/>
    <n v="4"/>
    <n v="50"/>
    <n v="11"/>
    <n v="48"/>
  </r>
  <r>
    <x v="209"/>
    <x v="1"/>
    <x v="5"/>
    <x v="2"/>
    <x v="5"/>
    <s v="Filosofia"/>
    <s v="NHZ2053-11"/>
    <x v="951"/>
    <x v="374"/>
    <x v="1"/>
    <n v="24"/>
    <n v="2"/>
    <n v="50"/>
    <n v="40"/>
    <n v="48"/>
  </r>
  <r>
    <x v="209"/>
    <x v="1"/>
    <x v="5"/>
    <x v="1"/>
    <x v="1"/>
    <m/>
    <m/>
    <x v="5"/>
    <x v="382"/>
    <x v="2"/>
    <n v="12.072328767123288"/>
    <n v="1.006027397260274"/>
    <m/>
    <m/>
    <m/>
  </r>
  <r>
    <x v="210"/>
    <x v="1"/>
    <x v="0"/>
    <x v="2"/>
    <x v="2"/>
    <s v="BI"/>
    <s v="BCJ0204-15"/>
    <x v="64"/>
    <x v="11"/>
    <x v="1"/>
    <n v="24"/>
    <n v="2"/>
    <n v="43"/>
    <n v="31"/>
    <n v="60"/>
  </r>
  <r>
    <x v="210"/>
    <x v="1"/>
    <x v="0"/>
    <x v="2"/>
    <x v="2"/>
    <s v="BI"/>
    <s v="BCJ0204-15"/>
    <x v="65"/>
    <x v="11"/>
    <x v="1"/>
    <n v="24"/>
    <n v="2"/>
    <n v="43"/>
    <n v="31"/>
    <n v="60"/>
  </r>
  <r>
    <x v="210"/>
    <x v="1"/>
    <x v="0"/>
    <x v="2"/>
    <x v="2"/>
    <s v="BI"/>
    <s v="BCJ0204-15"/>
    <x v="379"/>
    <x v="11"/>
    <x v="1"/>
    <n v="24"/>
    <n v="2"/>
    <n v="43"/>
    <n v="32"/>
    <n v="60"/>
  </r>
  <r>
    <x v="210"/>
    <x v="1"/>
    <x v="0"/>
    <x v="2"/>
    <x v="2"/>
    <s v="BI"/>
    <s v="BCJ0204-15"/>
    <x v="380"/>
    <x v="11"/>
    <x v="1"/>
    <n v="24"/>
    <n v="2"/>
    <n v="43"/>
    <n v="33"/>
    <n v="60"/>
  </r>
  <r>
    <x v="210"/>
    <x v="1"/>
    <x v="0"/>
    <x v="2"/>
    <x v="3"/>
    <s v="Física"/>
    <s v="NHT3035-13"/>
    <x v="974"/>
    <x v="241"/>
    <x v="3"/>
    <n v="48"/>
    <n v="4"/>
    <n v="40"/>
    <n v="4"/>
    <n v="48"/>
  </r>
  <r>
    <x v="210"/>
    <x v="1"/>
    <x v="0"/>
    <x v="2"/>
    <x v="5"/>
    <s v="Física"/>
    <s v="NHZ3020-15"/>
    <x v="975"/>
    <x v="383"/>
    <x v="1"/>
    <n v="48"/>
    <n v="4"/>
    <n v="40"/>
    <n v="4"/>
    <n v="48"/>
  </r>
  <r>
    <x v="211"/>
    <x v="1"/>
    <x v="1"/>
    <x v="2"/>
    <x v="2"/>
    <s v="BI"/>
    <s v="BCJ0205-15"/>
    <x v="390"/>
    <x v="12"/>
    <x v="3"/>
    <n v="12"/>
    <n v="1"/>
    <n v="40"/>
    <n v="27"/>
    <n v="48"/>
  </r>
  <r>
    <x v="211"/>
    <x v="1"/>
    <x v="1"/>
    <x v="2"/>
    <x v="2"/>
    <s v="BI"/>
    <s v="BCJ0205-15"/>
    <x v="644"/>
    <x v="12"/>
    <x v="3"/>
    <n v="12"/>
    <n v="1"/>
    <n v="40"/>
    <n v="26"/>
    <n v="48"/>
  </r>
  <r>
    <x v="211"/>
    <x v="1"/>
    <x v="1"/>
    <x v="2"/>
    <x v="2"/>
    <s v="BI"/>
    <s v="BCS0001-15"/>
    <x v="976"/>
    <x v="48"/>
    <x v="0"/>
    <n v="36"/>
    <n v="3"/>
    <n v="40"/>
    <n v="29"/>
    <n v="38"/>
  </r>
  <r>
    <x v="211"/>
    <x v="1"/>
    <x v="1"/>
    <x v="2"/>
    <x v="2"/>
    <s v="BI"/>
    <s v="BCS0001-15"/>
    <x v="977"/>
    <x v="48"/>
    <x v="0"/>
    <n v="36"/>
    <n v="3"/>
    <n v="41"/>
    <n v="31"/>
    <n v="38"/>
  </r>
  <r>
    <x v="211"/>
    <x v="1"/>
    <x v="1"/>
    <x v="2"/>
    <x v="2"/>
    <s v="BI"/>
    <s v="BCS0002-15"/>
    <x v="547"/>
    <x v="104"/>
    <x v="3"/>
    <n v="24"/>
    <n v="2"/>
    <n v="55"/>
    <n v="38"/>
    <n v="24"/>
  </r>
  <r>
    <x v="211"/>
    <x v="1"/>
    <x v="1"/>
    <x v="2"/>
    <x v="2"/>
    <s v="BI"/>
    <s v="BCS0002-15"/>
    <x v="978"/>
    <x v="104"/>
    <x v="3"/>
    <n v="24"/>
    <n v="2"/>
    <n v="55"/>
    <n v="30"/>
    <n v="24"/>
  </r>
  <r>
    <x v="211"/>
    <x v="1"/>
    <x v="1"/>
    <x v="2"/>
    <x v="2"/>
    <s v="BI"/>
    <s v="BCS0002-15"/>
    <x v="677"/>
    <x v="104"/>
    <x v="3"/>
    <n v="24"/>
    <n v="2"/>
    <n v="55"/>
    <n v="37"/>
    <n v="24"/>
  </r>
  <r>
    <x v="211"/>
    <x v="1"/>
    <x v="1"/>
    <x v="2"/>
    <x v="2"/>
    <s v="BI"/>
    <s v="BCS0002-15"/>
    <x v="978"/>
    <x v="104"/>
    <x v="1"/>
    <n v="24"/>
    <n v="2"/>
    <n v="55"/>
    <n v="43"/>
    <n v="24"/>
  </r>
  <r>
    <x v="211"/>
    <x v="1"/>
    <x v="1"/>
    <x v="2"/>
    <x v="2"/>
    <s v="BI"/>
    <s v="BCS0002-15"/>
    <x v="979"/>
    <x v="104"/>
    <x v="1"/>
    <n v="24"/>
    <n v="2"/>
    <n v="55"/>
    <n v="38"/>
    <n v="24"/>
  </r>
  <r>
    <x v="211"/>
    <x v="1"/>
    <x v="1"/>
    <x v="2"/>
    <x v="2"/>
    <s v="BI"/>
    <s v="BCS0002-15"/>
    <x v="221"/>
    <x v="104"/>
    <x v="1"/>
    <n v="24"/>
    <n v="2"/>
    <n v="55"/>
    <n v="45"/>
    <n v="24"/>
  </r>
  <r>
    <x v="211"/>
    <x v="1"/>
    <x v="1"/>
    <x v="0"/>
    <x v="0"/>
    <s v="-"/>
    <s v="NMA-220"/>
    <x v="980"/>
    <x v="384"/>
    <x v="3"/>
    <n v="48"/>
    <n v="4"/>
    <n v="40"/>
    <n v="4"/>
    <n v="144"/>
  </r>
  <r>
    <x v="212"/>
    <x v="1"/>
    <x v="1"/>
    <x v="2"/>
    <x v="3"/>
    <s v="Química"/>
    <s v="NHT4048-13"/>
    <x v="488"/>
    <x v="190"/>
    <x v="3"/>
    <n v="48"/>
    <n v="4"/>
    <n v="40"/>
    <n v="7"/>
    <n v="72"/>
  </r>
  <r>
    <x v="212"/>
    <x v="1"/>
    <x v="1"/>
    <x v="0"/>
    <x v="0"/>
    <s v="-"/>
    <s v="CT3037"/>
    <x v="291"/>
    <x v="126"/>
    <x v="1"/>
    <n v="36"/>
    <n v="3"/>
    <n v="100"/>
    <n v="6"/>
    <n v="144"/>
  </r>
  <r>
    <x v="212"/>
    <x v="1"/>
    <x v="1"/>
    <x v="0"/>
    <x v="0"/>
    <s v="-"/>
    <s v="CT3037"/>
    <x v="292"/>
    <x v="126"/>
    <x v="1"/>
    <n v="0"/>
    <n v="0"/>
    <n v="30"/>
    <n v="6"/>
    <n v="144"/>
  </r>
  <r>
    <x v="212"/>
    <x v="1"/>
    <x v="1"/>
    <x v="0"/>
    <x v="0"/>
    <s v="-"/>
    <s v="CT3040"/>
    <x v="293"/>
    <x v="127"/>
    <x v="3"/>
    <n v="12"/>
    <n v="1"/>
    <n v="100"/>
    <n v="7"/>
    <n v="72"/>
  </r>
  <r>
    <x v="212"/>
    <x v="1"/>
    <x v="1"/>
    <x v="0"/>
    <x v="0"/>
    <s v="-"/>
    <s v="CT3040"/>
    <x v="294"/>
    <x v="127"/>
    <x v="3"/>
    <n v="0"/>
    <n v="0"/>
    <n v="40"/>
    <n v="1"/>
    <n v="72"/>
  </r>
  <r>
    <x v="212"/>
    <x v="1"/>
    <x v="1"/>
    <x v="0"/>
    <x v="0"/>
    <s v="-"/>
    <s v="DAI-001"/>
    <x v="981"/>
    <x v="385"/>
    <x v="3"/>
    <n v="1"/>
    <n v="8.3333333333333329E-2"/>
    <n v="18"/>
    <n v="12"/>
    <n v="144"/>
  </r>
  <r>
    <x v="212"/>
    <x v="1"/>
    <x v="1"/>
    <x v="2"/>
    <x v="3"/>
    <s v="Química"/>
    <s v="NHT4048-13"/>
    <x v="489"/>
    <x v="190"/>
    <x v="3"/>
    <n v="48"/>
    <n v="4"/>
    <n v="40"/>
    <n v="16"/>
    <n v="72"/>
  </r>
  <r>
    <x v="212"/>
    <x v="1"/>
    <x v="1"/>
    <x v="1"/>
    <x v="1"/>
    <m/>
    <m/>
    <x v="5"/>
    <x v="386"/>
    <x v="2"/>
    <n v="50.952328767123277"/>
    <n v="4.2460273972602733"/>
    <m/>
    <m/>
    <m/>
  </r>
  <r>
    <x v="213"/>
    <x v="0"/>
    <x v="3"/>
    <x v="0"/>
    <x v="0"/>
    <s v="-"/>
    <s v="CTA-101"/>
    <x v="363"/>
    <x v="387"/>
    <x v="3"/>
    <n v="24"/>
    <n v="2"/>
    <n v="40"/>
    <n v="23"/>
    <n v="144"/>
  </r>
  <r>
    <x v="213"/>
    <x v="0"/>
    <x v="3"/>
    <x v="0"/>
    <x v="0"/>
    <s v="-"/>
    <s v="EVD-001"/>
    <x v="707"/>
    <x v="293"/>
    <x v="0"/>
    <n v="36"/>
    <n v="3"/>
    <n v="100"/>
    <n v="4"/>
    <n v="216"/>
  </r>
  <r>
    <x v="213"/>
    <x v="0"/>
    <x v="3"/>
    <x v="0"/>
    <x v="0"/>
    <s v="-"/>
    <s v="EVD-001"/>
    <x v="708"/>
    <x v="293"/>
    <x v="0"/>
    <n v="0"/>
    <n v="0"/>
    <n v="50"/>
    <n v="5"/>
    <n v="216"/>
  </r>
  <r>
    <x v="213"/>
    <x v="0"/>
    <x v="3"/>
    <x v="0"/>
    <x v="0"/>
    <s v="-"/>
    <s v="EVD-101"/>
    <x v="448"/>
    <x v="176"/>
    <x v="1"/>
    <n v="48"/>
    <n v="4"/>
    <n v="100"/>
    <n v="4"/>
    <n v="288"/>
  </r>
  <r>
    <x v="213"/>
    <x v="0"/>
    <x v="3"/>
    <x v="0"/>
    <x v="0"/>
    <s v="-"/>
    <s v="EVD-101"/>
    <x v="449"/>
    <x v="176"/>
    <x v="1"/>
    <n v="0"/>
    <n v="0"/>
    <n v="30"/>
    <n v="9"/>
    <n v="288"/>
  </r>
  <r>
    <x v="214"/>
    <x v="1"/>
    <x v="0"/>
    <x v="2"/>
    <x v="2"/>
    <s v="BI"/>
    <s v="BCJ0203-15"/>
    <x v="387"/>
    <x v="65"/>
    <x v="0"/>
    <n v="12"/>
    <n v="1"/>
    <n v="40"/>
    <n v="26"/>
    <n v="66"/>
  </r>
  <r>
    <x v="214"/>
    <x v="1"/>
    <x v="0"/>
    <x v="2"/>
    <x v="2"/>
    <s v="BI"/>
    <s v="BCJ0203-15"/>
    <x v="388"/>
    <x v="65"/>
    <x v="0"/>
    <n v="12"/>
    <n v="1"/>
    <n v="40"/>
    <n v="29"/>
    <n v="66"/>
  </r>
  <r>
    <x v="214"/>
    <x v="1"/>
    <x v="0"/>
    <x v="2"/>
    <x v="2"/>
    <s v="BI"/>
    <s v="BCJ0203-15"/>
    <x v="982"/>
    <x v="65"/>
    <x v="0"/>
    <n v="24"/>
    <n v="2"/>
    <n v="40"/>
    <n v="27"/>
    <n v="66"/>
  </r>
  <r>
    <x v="214"/>
    <x v="1"/>
    <x v="0"/>
    <x v="2"/>
    <x v="2"/>
    <s v="BI"/>
    <s v="BCJ0203-15"/>
    <x v="983"/>
    <x v="65"/>
    <x v="0"/>
    <n v="24"/>
    <n v="2"/>
    <n v="40"/>
    <n v="28"/>
    <n v="66"/>
  </r>
  <r>
    <x v="214"/>
    <x v="1"/>
    <x v="0"/>
    <x v="2"/>
    <x v="2"/>
    <s v="BI"/>
    <s v="BCJ0203-15"/>
    <x v="720"/>
    <x v="65"/>
    <x v="0"/>
    <n v="24"/>
    <n v="2"/>
    <n v="41"/>
    <n v="28"/>
    <n v="66"/>
  </r>
  <r>
    <x v="214"/>
    <x v="1"/>
    <x v="0"/>
    <x v="2"/>
    <x v="2"/>
    <s v="BI"/>
    <s v="BCJ0205-15"/>
    <x v="791"/>
    <x v="12"/>
    <x v="3"/>
    <n v="12"/>
    <n v="1"/>
    <n v="45"/>
    <n v="31"/>
    <n v="48"/>
  </r>
  <r>
    <x v="214"/>
    <x v="1"/>
    <x v="0"/>
    <x v="2"/>
    <x v="2"/>
    <s v="BI"/>
    <s v="BCJ0205-15"/>
    <x v="109"/>
    <x v="12"/>
    <x v="3"/>
    <n v="24"/>
    <n v="2"/>
    <n v="45"/>
    <n v="33"/>
    <n v="48"/>
  </r>
  <r>
    <x v="214"/>
    <x v="1"/>
    <x v="0"/>
    <x v="2"/>
    <x v="2"/>
    <s v="BI"/>
    <s v="BCJ0205-15"/>
    <x v="110"/>
    <x v="12"/>
    <x v="3"/>
    <n v="24"/>
    <n v="2"/>
    <n v="45"/>
    <n v="29"/>
    <n v="48"/>
  </r>
  <r>
    <x v="214"/>
    <x v="1"/>
    <x v="0"/>
    <x v="2"/>
    <x v="2"/>
    <s v="BI"/>
    <s v="BCJ0205-15"/>
    <x v="106"/>
    <x v="12"/>
    <x v="3"/>
    <n v="12"/>
    <n v="1"/>
    <n v="45"/>
    <n v="28"/>
    <n v="48"/>
  </r>
  <r>
    <x v="214"/>
    <x v="1"/>
    <x v="0"/>
    <x v="0"/>
    <x v="0"/>
    <s v="-"/>
    <s v="BTC-102"/>
    <x v="532"/>
    <x v="210"/>
    <x v="0"/>
    <n v="24"/>
    <n v="2"/>
    <n v="100"/>
    <n v="8"/>
    <n v="144"/>
  </r>
  <r>
    <x v="214"/>
    <x v="1"/>
    <x v="0"/>
    <x v="0"/>
    <x v="0"/>
    <s v="-"/>
    <s v="BTC-102"/>
    <x v="533"/>
    <x v="210"/>
    <x v="0"/>
    <n v="0"/>
    <n v="0"/>
    <n v="50"/>
    <n v="14"/>
    <n v="144"/>
  </r>
  <r>
    <x v="215"/>
    <x v="1"/>
    <x v="1"/>
    <x v="2"/>
    <x v="2"/>
    <s v="BI"/>
    <s v="BCL0307-15"/>
    <x v="136"/>
    <x v="40"/>
    <x v="3"/>
    <n v="24"/>
    <n v="2"/>
    <n v="40"/>
    <n v="30"/>
    <n v="60"/>
  </r>
  <r>
    <x v="215"/>
    <x v="1"/>
    <x v="1"/>
    <x v="2"/>
    <x v="2"/>
    <s v="BI"/>
    <s v="BCL0307-15"/>
    <x v="142"/>
    <x v="40"/>
    <x v="3"/>
    <n v="24"/>
    <n v="2"/>
    <n v="40"/>
    <n v="28"/>
    <n v="60"/>
  </r>
  <r>
    <x v="215"/>
    <x v="1"/>
    <x v="1"/>
    <x v="2"/>
    <x v="2"/>
    <s v="BI"/>
    <s v="BCS0001-15"/>
    <x v="984"/>
    <x v="48"/>
    <x v="0"/>
    <n v="36"/>
    <n v="3"/>
    <n v="41"/>
    <n v="31"/>
    <n v="38"/>
  </r>
  <r>
    <x v="215"/>
    <x v="1"/>
    <x v="1"/>
    <x v="2"/>
    <x v="2"/>
    <s v="BI"/>
    <s v="BCS0001-15"/>
    <x v="985"/>
    <x v="48"/>
    <x v="0"/>
    <n v="36"/>
    <n v="3"/>
    <n v="40"/>
    <n v="29"/>
    <n v="38"/>
  </r>
  <r>
    <x v="215"/>
    <x v="1"/>
    <x v="1"/>
    <x v="0"/>
    <x v="0"/>
    <s v="-"/>
    <s v="CT3034"/>
    <x v="967"/>
    <x v="380"/>
    <x v="3"/>
    <n v="36"/>
    <n v="3"/>
    <n v="100"/>
    <n v="11"/>
    <n v="192"/>
  </r>
  <r>
    <x v="215"/>
    <x v="1"/>
    <x v="1"/>
    <x v="0"/>
    <x v="0"/>
    <s v="-"/>
    <s v="CT3034"/>
    <x v="968"/>
    <x v="380"/>
    <x v="3"/>
    <n v="0"/>
    <n v="0"/>
    <n v="50"/>
    <n v="21"/>
    <n v="192"/>
  </r>
  <r>
    <x v="215"/>
    <x v="1"/>
    <x v="1"/>
    <x v="2"/>
    <x v="3"/>
    <s v="Química"/>
    <s v="NHT4023-13"/>
    <x v="986"/>
    <x v="216"/>
    <x v="3"/>
    <n v="48"/>
    <n v="4"/>
    <n v="43"/>
    <n v="29"/>
    <n v="48"/>
  </r>
  <r>
    <x v="215"/>
    <x v="1"/>
    <x v="1"/>
    <x v="0"/>
    <x v="0"/>
    <s v="-"/>
    <s v="NMA-101"/>
    <x v="465"/>
    <x v="181"/>
    <x v="3"/>
    <n v="36"/>
    <n v="3"/>
    <n v="100"/>
    <n v="4"/>
    <n v="216"/>
  </r>
  <r>
    <x v="215"/>
    <x v="1"/>
    <x v="1"/>
    <x v="0"/>
    <x v="0"/>
    <s v="-"/>
    <s v="NMA-101"/>
    <x v="466"/>
    <x v="181"/>
    <x v="3"/>
    <n v="0"/>
    <n v="0"/>
    <n v="40"/>
    <n v="23"/>
    <n v="216"/>
  </r>
  <r>
    <x v="215"/>
    <x v="1"/>
    <x v="1"/>
    <x v="0"/>
    <x v="0"/>
    <s v="-"/>
    <s v="NMA-103"/>
    <x v="987"/>
    <x v="388"/>
    <x v="1"/>
    <n v="24"/>
    <n v="2"/>
    <n v="100"/>
    <n v="6"/>
    <n v="72"/>
  </r>
  <r>
    <x v="215"/>
    <x v="1"/>
    <x v="1"/>
    <x v="0"/>
    <x v="0"/>
    <s v="-"/>
    <s v="NMA-103"/>
    <x v="988"/>
    <x v="388"/>
    <x v="1"/>
    <n v="0"/>
    <n v="0"/>
    <n v="30"/>
    <n v="22"/>
    <n v="72"/>
  </r>
  <r>
    <x v="216"/>
    <x v="1"/>
    <x v="5"/>
    <x v="2"/>
    <x v="2"/>
    <s v="BI"/>
    <s v="BIR0004-15"/>
    <x v="923"/>
    <x v="35"/>
    <x v="1"/>
    <n v="36"/>
    <n v="3"/>
    <n v="102"/>
    <n v="93"/>
    <n v="36"/>
  </r>
  <r>
    <x v="216"/>
    <x v="1"/>
    <x v="5"/>
    <x v="2"/>
    <x v="2"/>
    <s v="BI"/>
    <s v="BIR0004-15"/>
    <x v="702"/>
    <x v="35"/>
    <x v="1"/>
    <n v="36"/>
    <n v="3"/>
    <n v="122"/>
    <n v="84"/>
    <n v="36"/>
  </r>
  <r>
    <x v="216"/>
    <x v="1"/>
    <x v="5"/>
    <x v="2"/>
    <x v="2"/>
    <s v="BI"/>
    <s v="BIR0004-15"/>
    <x v="500"/>
    <x v="35"/>
    <x v="0"/>
    <n v="36"/>
    <n v="3"/>
    <n v="116"/>
    <n v="104"/>
    <n v="36"/>
  </r>
  <r>
    <x v="216"/>
    <x v="1"/>
    <x v="5"/>
    <x v="2"/>
    <x v="2"/>
    <s v="BI"/>
    <s v="BIR0004-15"/>
    <x v="502"/>
    <x v="35"/>
    <x v="0"/>
    <n v="36"/>
    <n v="3"/>
    <n v="113"/>
    <n v="101"/>
    <n v="36"/>
  </r>
  <r>
    <x v="216"/>
    <x v="1"/>
    <x v="5"/>
    <x v="2"/>
    <x v="3"/>
    <s v="Filosofia"/>
    <s v="NHH2019-13"/>
    <x v="989"/>
    <x v="60"/>
    <x v="0"/>
    <n v="48"/>
    <n v="4"/>
    <n v="50"/>
    <n v="18"/>
    <n v="48"/>
  </r>
  <r>
    <x v="217"/>
    <x v="2"/>
    <x v="7"/>
    <x v="2"/>
    <x v="5"/>
    <s v="Licenciaturas"/>
    <s v="NHZ5014-15"/>
    <x v="990"/>
    <x v="305"/>
    <x v="1"/>
    <n v="24"/>
    <n v="2"/>
    <n v="46"/>
    <n v="36"/>
    <n v="24"/>
  </r>
  <r>
    <x v="217"/>
    <x v="2"/>
    <x v="7"/>
    <x v="2"/>
    <x v="3"/>
    <s v="Física"/>
    <s v="NHT3004-13"/>
    <x v="494"/>
    <x v="195"/>
    <x v="1"/>
    <n v="24"/>
    <n v="2"/>
    <n v="15"/>
    <n v="1"/>
    <n v="80"/>
  </r>
  <r>
    <x v="217"/>
    <x v="2"/>
    <x v="7"/>
    <x v="2"/>
    <x v="3"/>
    <s v="Física"/>
    <s v="NHT3004-13"/>
    <x v="495"/>
    <x v="195"/>
    <x v="1"/>
    <n v="0"/>
    <n v="0"/>
    <n v="15"/>
    <n v="0"/>
    <n v="80"/>
  </r>
  <r>
    <x v="217"/>
    <x v="2"/>
    <x v="7"/>
    <x v="2"/>
    <x v="3"/>
    <s v="Física"/>
    <s v="NHT3005-13"/>
    <x v="496"/>
    <x v="196"/>
    <x v="1"/>
    <n v="0"/>
    <n v="0"/>
    <n v="15"/>
    <n v="2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K227" firstHeaderRow="1" firstDataRow="2" firstDataCol="1" rowPageCount="1" colPageCount="1"/>
  <pivotFields count="15">
    <pivotField axis="axisRow" showAll="0">
      <items count="238">
        <item x="0"/>
        <item x="2"/>
        <item x="3"/>
        <item x="4"/>
        <item x="5"/>
        <item m="1" x="22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18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3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6"/>
        <item x="95"/>
        <item x="96"/>
        <item x="97"/>
        <item x="98"/>
        <item x="99"/>
        <item x="100"/>
        <item x="102"/>
        <item x="103"/>
        <item x="104"/>
        <item m="1" x="228"/>
        <item x="105"/>
        <item m="1" x="233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4"/>
        <item x="217"/>
        <item x="101"/>
        <item x="1"/>
        <item m="1" x="222"/>
        <item m="1" x="225"/>
        <item m="1" x="220"/>
        <item x="32"/>
        <item x="112"/>
        <item m="1" x="219"/>
        <item m="1" x="235"/>
        <item m="1" x="227"/>
        <item m="1" x="230"/>
        <item m="1" x="232"/>
        <item m="1" x="224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 sortType="ascending">
      <items count="16">
        <item m="1" x="11"/>
        <item x="8"/>
        <item x="1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1"/>
    <field x="0"/>
  </rowFields>
  <rowItems count="223">
    <i>
      <x/>
    </i>
    <i r="1">
      <x/>
    </i>
    <i r="1">
      <x v="2"/>
    </i>
    <i r="1">
      <x v="47"/>
    </i>
    <i r="1">
      <x v="53"/>
    </i>
    <i r="1">
      <x v="65"/>
    </i>
    <i r="1">
      <x v="68"/>
    </i>
    <i r="1">
      <x v="114"/>
    </i>
    <i r="1">
      <x v="118"/>
    </i>
    <i r="1">
      <x v="218"/>
    </i>
    <i>
      <x v="1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10"/>
    </i>
    <i r="1">
      <x v="112"/>
    </i>
    <i r="1">
      <x v="113"/>
    </i>
    <i r="1">
      <x v="115"/>
    </i>
    <i r="1">
      <x v="116"/>
    </i>
    <i r="1">
      <x v="11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6"/>
    </i>
    <i r="1">
      <x v="177"/>
    </i>
    <i r="1">
      <x v="178"/>
    </i>
    <i r="1">
      <x v="179"/>
    </i>
    <i r="1">
      <x v="180"/>
    </i>
    <i r="1">
      <x v="182"/>
    </i>
    <i r="1">
      <x v="183"/>
    </i>
    <i r="1">
      <x v="184"/>
    </i>
    <i r="1">
      <x v="185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9"/>
    </i>
    <i r="1">
      <x v="220"/>
    </i>
    <i r="1">
      <x v="221"/>
    </i>
    <i r="1">
      <x v="224"/>
    </i>
    <i r="1">
      <x v="225"/>
    </i>
    <i r="1">
      <x v="229"/>
    </i>
    <i r="1">
      <x v="230"/>
    </i>
    <i>
      <x v="2"/>
    </i>
    <i r="1">
      <x v="15"/>
    </i>
    <i r="1">
      <x v="29"/>
    </i>
    <i r="1">
      <x v="43"/>
    </i>
    <i r="1">
      <x v="56"/>
    </i>
    <i r="1">
      <x v="61"/>
    </i>
    <i r="1">
      <x v="62"/>
    </i>
    <i r="1">
      <x v="63"/>
    </i>
    <i r="1">
      <x v="64"/>
    </i>
    <i r="1">
      <x v="79"/>
    </i>
    <i r="1">
      <x v="84"/>
    </i>
    <i r="1">
      <x v="111"/>
    </i>
    <i r="1">
      <x v="143"/>
    </i>
    <i r="1">
      <x v="153"/>
    </i>
    <i r="1">
      <x v="174"/>
    </i>
    <i r="1">
      <x v="175"/>
    </i>
    <i r="1">
      <x v="181"/>
    </i>
    <i r="1">
      <x v="186"/>
    </i>
    <i r="1">
      <x v="194"/>
    </i>
    <i r="1">
      <x v="201"/>
    </i>
    <i r="1">
      <x v="209"/>
    </i>
    <i r="1">
      <x v="223"/>
    </i>
    <i t="grand">
      <x/>
    </i>
  </rowItems>
  <colFields count="1">
    <field x="4"/>
  </colFields>
  <colItems count="10">
    <i>
      <x v="1"/>
    </i>
    <i>
      <x v="2"/>
    </i>
    <i>
      <x v="3"/>
    </i>
    <i>
      <x v="4"/>
    </i>
    <i>
      <x v="6"/>
    </i>
    <i>
      <x v="9"/>
    </i>
    <i>
      <x v="10"/>
    </i>
    <i>
      <x v="11"/>
    </i>
    <i>
      <x v="12"/>
    </i>
    <i t="grand">
      <x/>
    </i>
  </colItems>
  <pageFields count="1">
    <pageField fld="3" hier="-1"/>
  </pageFields>
  <dataFields count="1">
    <dataField name="Soma de CRED_DOCENTE" fld="11" baseField="0" baseItem="0"/>
  </dataFields>
  <formats count="5">
    <format dxfId="30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9">
      <pivotArea grandCol="1" outline="0" collapsedLevelsAreSubtotals="1" fieldPosition="0"/>
    </format>
    <format dxfId="2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:B3652" firstHeaderRow="1" firstDataRow="1" firstDataCol="1"/>
  <pivotFields count="15">
    <pivotField axis="axisRow" showAll="0">
      <items count="238">
        <item x="0"/>
        <item x="2"/>
        <item x="3"/>
        <item x="4"/>
        <item x="5"/>
        <item m="1" x="22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18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3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6"/>
        <item x="95"/>
        <item x="96"/>
        <item x="97"/>
        <item x="98"/>
        <item x="99"/>
        <item x="100"/>
        <item x="102"/>
        <item x="103"/>
        <item x="104"/>
        <item m="1" x="228"/>
        <item x="105"/>
        <item m="1" x="233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4"/>
        <item x="217"/>
        <item x="101"/>
        <item x="1"/>
        <item m="1" x="222"/>
        <item m="1" x="225"/>
        <item m="1" x="220"/>
        <item x="32"/>
        <item x="112"/>
        <item m="1" x="219"/>
        <item m="1" x="235"/>
        <item m="1" x="227"/>
        <item m="1" x="230"/>
        <item m="1" x="232"/>
        <item m="1" x="224"/>
        <item t="default"/>
      </items>
    </pivotField>
    <pivotField showAll="0"/>
    <pivotField showAll="0"/>
    <pivotField axis="axisRow" showAll="0">
      <items count="6">
        <item x="3"/>
        <item x="2"/>
        <item x="0"/>
        <item m="1" x="4"/>
        <item x="1"/>
        <item t="default"/>
      </items>
    </pivotField>
    <pivotField showAll="0"/>
    <pivotField showAll="0"/>
    <pivotField showAll="0"/>
    <pivotField axis="axisRow" showAll="0">
      <items count="993">
        <item x="23"/>
        <item x="87"/>
        <item x="88"/>
        <item x="89"/>
        <item x="308"/>
        <item x="309"/>
        <item x="905"/>
        <item x="906"/>
        <item x="668"/>
        <item x="310"/>
        <item x="311"/>
        <item x="669"/>
        <item x="670"/>
        <item x="671"/>
        <item x="262"/>
        <item x="263"/>
        <item x="648"/>
        <item x="649"/>
        <item x="90"/>
        <item x="91"/>
        <item x="958"/>
        <item x="959"/>
        <item x="678"/>
        <item x="568"/>
        <item x="569"/>
        <item x="533"/>
        <item x="532"/>
        <item x="415"/>
        <item x="416"/>
        <item x="406"/>
        <item x="407"/>
        <item x="408"/>
        <item x="417"/>
        <item x="419"/>
        <item x="421"/>
        <item x="418"/>
        <item x="420"/>
        <item x="422"/>
        <item x="423"/>
        <item x="424"/>
        <item x="315"/>
        <item x="208"/>
        <item x="209"/>
        <item x="222"/>
        <item x="223"/>
        <item x="801"/>
        <item x="539"/>
        <item x="540"/>
        <item x="60"/>
        <item x="61"/>
        <item x="224"/>
        <item x="225"/>
        <item x="784"/>
        <item x="785"/>
        <item x="49"/>
        <item x="558"/>
        <item x="553"/>
        <item x="559"/>
        <item x="554"/>
        <item x="560"/>
        <item x="555"/>
        <item x="967"/>
        <item x="968"/>
        <item x="543"/>
        <item x="544"/>
        <item x="143"/>
        <item x="144"/>
        <item x="291"/>
        <item x="292"/>
        <item x="295"/>
        <item x="296"/>
        <item x="293"/>
        <item x="294"/>
        <item x="363"/>
        <item x="870"/>
        <item x="96"/>
        <item x="562"/>
        <item x="16"/>
        <item x="83"/>
        <item x="682"/>
        <item x="19"/>
        <item x="244"/>
        <item x="134"/>
        <item x="55"/>
        <item x="665"/>
        <item x="206"/>
        <item x="523"/>
        <item x="259"/>
        <item x="246"/>
        <item x="910"/>
        <item x="849"/>
        <item x="579"/>
        <item x="207"/>
        <item x="924"/>
        <item x="62"/>
        <item x="871"/>
        <item x="97"/>
        <item x="563"/>
        <item x="17"/>
        <item x="84"/>
        <item x="723"/>
        <item x="47"/>
        <item x="276"/>
        <item x="135"/>
        <item x="56"/>
        <item x="362"/>
        <item x="254"/>
        <item x="232"/>
        <item x="237"/>
        <item x="547"/>
        <item x="825"/>
        <item x="372"/>
        <item x="506"/>
        <item x="375"/>
        <item x="501"/>
        <item x="595"/>
        <item x="94"/>
        <item x="564"/>
        <item x="18"/>
        <item x="192"/>
        <item x="896"/>
        <item x="809"/>
        <item x="136"/>
        <item x="57"/>
        <item x="557"/>
        <item x="255"/>
        <item x="530"/>
        <item x="404"/>
        <item x="475"/>
        <item x="586"/>
        <item x="247"/>
        <item x="335"/>
        <item x="600"/>
        <item x="251"/>
        <item x="721"/>
        <item x="760"/>
        <item x="37"/>
        <item x="984"/>
        <item x="336"/>
        <item x="601"/>
        <item x="252"/>
        <item x="722"/>
        <item x="175"/>
        <item x="85"/>
        <item x="782"/>
        <item x="337"/>
        <item x="320"/>
        <item x="368"/>
        <item x="331"/>
        <item x="111"/>
        <item x="610"/>
        <item x="718"/>
        <item x="324"/>
        <item x="791"/>
        <item x="289"/>
        <item x="832"/>
        <item x="719"/>
        <item x="325"/>
        <item x="461"/>
        <item x="290"/>
        <item x="51"/>
        <item x="565"/>
        <item x="54"/>
        <item x="692"/>
        <item x="534"/>
        <item x="709"/>
        <item x="542"/>
        <item x="953"/>
        <item x="698"/>
        <item x="210"/>
        <item x="593"/>
        <item x="402"/>
        <item x="694"/>
        <item x="122"/>
        <item x="364"/>
        <item x="365"/>
        <item x="490"/>
        <item x="935"/>
        <item x="821"/>
        <item x="27"/>
        <item x="169"/>
        <item x="383"/>
        <item x="381"/>
        <item x="938"/>
        <item x="274"/>
        <item x="428"/>
        <item x="835"/>
        <item x="925"/>
        <item x="829"/>
        <item x="847"/>
        <item x="634"/>
        <item x="948"/>
        <item x="163"/>
        <item x="639"/>
        <item x="287"/>
        <item x="758"/>
        <item x="884"/>
        <item x="42"/>
        <item x="426"/>
        <item x="828"/>
        <item x="683"/>
        <item x="743"/>
        <item x="818"/>
        <item x="500"/>
        <item x="44"/>
        <item x="612"/>
        <item x="693"/>
        <item x="812"/>
        <item x="297"/>
        <item x="981"/>
        <item x="891"/>
        <item x="476"/>
        <item x="522"/>
        <item x="93"/>
        <item x="526"/>
        <item x="450"/>
        <item x="513"/>
        <item x="602"/>
        <item x="193"/>
        <item x="964"/>
        <item x="903"/>
        <item x="717"/>
        <item x="63"/>
        <item x="969"/>
        <item x="333"/>
        <item x="802"/>
        <item x="955"/>
        <item x="488"/>
        <item x="545"/>
        <item x="796"/>
        <item x="748"/>
        <item x="824"/>
        <item x="636"/>
        <item x="654"/>
        <item x="756"/>
        <item x="844"/>
        <item x="971"/>
        <item x="130"/>
        <item x="837"/>
        <item x="228"/>
        <item x="230"/>
        <item x="736"/>
        <item x="45"/>
        <item x="663"/>
        <item x="652"/>
        <item x="619"/>
        <item x="161"/>
        <item x="753"/>
        <item x="933"/>
        <item x="767"/>
        <item x="886"/>
        <item x="131"/>
        <item x="31"/>
        <item x="733"/>
        <item x="864"/>
        <item x="33"/>
        <item x="960"/>
        <item x="510"/>
        <item x="201"/>
        <item x="271"/>
        <item x="241"/>
        <item x="212"/>
        <item x="699"/>
        <item x="202"/>
        <item x="672"/>
        <item x="304"/>
        <item x="305"/>
        <item x="679"/>
        <item x="650"/>
        <item x="820"/>
        <item x="25"/>
        <item x="888"/>
        <item x="527"/>
        <item x="711"/>
        <item x="797"/>
        <item x="822"/>
        <item x="21"/>
        <item x="632"/>
        <item x="570"/>
        <item x="851"/>
        <item x="691"/>
        <item x="354"/>
        <item x="954"/>
        <item x="386"/>
        <item x="439"/>
        <item x="22"/>
        <item x="471"/>
        <item x="517"/>
        <item x="728"/>
        <item x="750"/>
        <item x="827"/>
        <item x="486"/>
        <item x="38"/>
        <item x="50"/>
        <item x="866"/>
        <item x="907"/>
        <item x="666"/>
        <item x="942"/>
        <item x="431"/>
        <item x="786"/>
        <item x="561"/>
        <item x="780"/>
        <item x="226"/>
        <item x="187"/>
        <item x="788"/>
        <item x="930"/>
        <item x="944"/>
        <item x="492"/>
        <item x="8"/>
        <item x="681"/>
        <item x="40"/>
        <item x="319"/>
        <item x="249"/>
        <item x="651"/>
        <item x="312"/>
        <item x="203"/>
        <item x="576"/>
        <item x="125"/>
        <item x="641"/>
        <item x="504"/>
        <item x="738"/>
        <item x="133"/>
        <item x="217"/>
        <item x="327"/>
        <item x="794"/>
        <item x="686"/>
        <item x="598"/>
        <item x="627"/>
        <item x="621"/>
        <item x="355"/>
        <item x="922"/>
        <item x="628"/>
        <item x="892"/>
        <item x="214"/>
        <item x="189"/>
        <item x="932"/>
        <item x="235"/>
        <item x="52"/>
        <item x="734"/>
        <item x="218"/>
        <item x="798"/>
        <item x="171"/>
        <item x="387"/>
        <item x="95"/>
        <item x="328"/>
        <item x="104"/>
        <item x="194"/>
        <item x="897"/>
        <item x="637"/>
        <item x="146"/>
        <item x="137"/>
        <item x="552"/>
        <item x="713"/>
        <item x="238"/>
        <item x="739"/>
        <item x="804"/>
        <item x="911"/>
        <item x="6"/>
        <item x="674"/>
        <item x="172"/>
        <item x="388"/>
        <item x="369"/>
        <item x="329"/>
        <item x="105"/>
        <item x="195"/>
        <item x="724"/>
        <item x="277"/>
        <item x="138"/>
        <item x="616"/>
        <item x="800"/>
        <item x="524"/>
        <item x="879"/>
        <item x="978"/>
        <item x="826"/>
        <item x="148"/>
        <item x="173"/>
        <item x="321"/>
        <item x="98"/>
        <item x="15"/>
        <item x="462"/>
        <item x="196"/>
        <item x="245"/>
        <item x="139"/>
        <item x="617"/>
        <item x="839"/>
        <item x="405"/>
        <item x="587"/>
        <item x="248"/>
        <item x="346"/>
        <item x="343"/>
        <item x="566"/>
        <item x="761"/>
        <item x="112"/>
        <item x="985"/>
        <item x="347"/>
        <item x="344"/>
        <item x="567"/>
        <item x="176"/>
        <item x="113"/>
        <item x="763"/>
        <item x="348"/>
        <item x="99"/>
        <item x="463"/>
        <item x="332"/>
        <item x="86"/>
        <item x="976"/>
        <item x="854"/>
        <item x="789"/>
        <item x="855"/>
        <item x="790"/>
        <item x="716"/>
        <item x="28"/>
        <item x="170"/>
        <item x="927"/>
        <item x="382"/>
        <item x="965"/>
        <item x="842"/>
        <item x="947"/>
        <item x="883"/>
        <item x="850"/>
        <item x="956"/>
        <item x="502"/>
        <item x="126"/>
        <item x="400"/>
        <item x="813"/>
        <item x="7"/>
        <item x="313"/>
        <item x="599"/>
        <item x="893"/>
        <item x="808"/>
        <item x="607"/>
        <item x="473"/>
        <item x="834"/>
        <item x="239"/>
        <item x="770"/>
        <item x="278"/>
        <item x="376"/>
        <item x="127"/>
        <item x="603"/>
        <item x="43"/>
        <item x="585"/>
        <item x="35"/>
        <item x="366"/>
        <item x="754"/>
        <item x="166"/>
        <item x="36"/>
        <item x="795"/>
        <item x="799"/>
        <item x="494"/>
        <item x="496"/>
        <item x="498"/>
        <item x="946"/>
        <item x="443"/>
        <item x="444"/>
        <item x="583"/>
        <item x="10"/>
        <item x="345"/>
        <item x="389"/>
        <item x="810"/>
        <item x="349"/>
        <item x="322"/>
        <item x="350"/>
        <item x="393"/>
        <item x="622"/>
        <item x="197"/>
        <item x="856"/>
        <item x="394"/>
        <item x="326"/>
        <item x="811"/>
        <item x="689"/>
        <item x="747"/>
        <item x="580"/>
        <item x="732"/>
        <item x="503"/>
        <item x="658"/>
        <item x="410"/>
        <item x="704"/>
        <item x="705"/>
        <item x="703"/>
        <item x="715"/>
        <item x="706"/>
        <item x="805"/>
        <item x="806"/>
        <item x="690"/>
        <item x="216"/>
        <item x="707"/>
        <item x="708"/>
        <item x="279"/>
        <item x="280"/>
        <item x="508"/>
        <item x="509"/>
        <item x="264"/>
        <item x="266"/>
        <item x="265"/>
        <item x="268"/>
        <item x="267"/>
        <item x="448"/>
        <item x="449"/>
        <item x="520"/>
        <item x="521"/>
        <item x="269"/>
        <item x="270"/>
        <item x="819"/>
        <item x="316"/>
        <item x="317"/>
        <item x="281"/>
        <item x="282"/>
        <item x="204"/>
        <item x="227"/>
        <item x="454"/>
        <item x="128"/>
        <item x="286"/>
        <item x="846"/>
        <item x="427"/>
        <item x="306"/>
        <item x="752"/>
        <item x="661"/>
        <item x="351"/>
        <item x="384"/>
        <item x="352"/>
        <item x="385"/>
        <item x="159"/>
        <item x="160"/>
        <item x="889"/>
        <item x="890"/>
        <item x="479"/>
        <item x="482"/>
        <item x="480"/>
        <item x="483"/>
        <item x="685"/>
        <item x="469"/>
        <item x="470"/>
        <item x="0"/>
        <item x="12"/>
        <item x="13"/>
        <item x="14"/>
        <item x="588"/>
        <item x="898"/>
        <item x="70"/>
        <item x="899"/>
        <item x="71"/>
        <item x="72"/>
        <item x="900"/>
        <item x="73"/>
        <item x="901"/>
        <item x="913"/>
        <item x="914"/>
        <item x="915"/>
        <item x="916"/>
        <item x="917"/>
        <item x="918"/>
        <item x="919"/>
        <item x="920"/>
        <item x="145"/>
        <item x="338"/>
        <item x="642"/>
        <item x="467"/>
        <item x="433"/>
        <item x="109"/>
        <item x="459"/>
        <item x="655"/>
        <item x="20"/>
        <item x="940"/>
        <item x="429"/>
        <item x="58"/>
        <item x="76"/>
        <item x="256"/>
        <item x="608"/>
        <item x="260"/>
        <item x="677"/>
        <item x="515"/>
        <item x="591"/>
        <item x="647"/>
        <item x="377"/>
        <item x="618"/>
        <item x="990"/>
        <item x="339"/>
        <item x="643"/>
        <item x="468"/>
        <item x="434"/>
        <item x="110"/>
        <item x="460"/>
        <item x="861"/>
        <item x="858"/>
        <item x="518"/>
        <item x="430"/>
        <item x="59"/>
        <item x="77"/>
        <item x="257"/>
        <item x="233"/>
        <item x="880"/>
        <item x="646"/>
        <item x="745"/>
        <item x="373"/>
        <item x="575"/>
        <item x="446"/>
        <item x="701"/>
        <item x="340"/>
        <item x="323"/>
        <item x="100"/>
        <item x="435"/>
        <item x="106"/>
        <item x="390"/>
        <item x="793"/>
        <item x="147"/>
        <item x="213"/>
        <item x="219"/>
        <item x="78"/>
        <item x="258"/>
        <item x="783"/>
        <item x="815"/>
        <item x="979"/>
        <item x="440"/>
        <item x="205"/>
        <item x="982"/>
        <item x="101"/>
        <item x="107"/>
        <item x="528"/>
        <item x="572"/>
        <item x="928"/>
        <item x="983"/>
        <item x="157"/>
        <item x="395"/>
        <item x="177"/>
        <item x="573"/>
        <item x="740"/>
        <item x="720"/>
        <item x="158"/>
        <item x="396"/>
        <item x="413"/>
        <item x="574"/>
        <item x="341"/>
        <item x="64"/>
        <item x="596"/>
        <item x="909"/>
        <item x="356"/>
        <item x="240"/>
        <item x="342"/>
        <item x="65"/>
        <item x="597"/>
        <item x="762"/>
        <item x="357"/>
        <item x="283"/>
        <item x="538"/>
        <item x="358"/>
        <item x="535"/>
        <item x="710"/>
        <item x="986"/>
        <item x="817"/>
        <item x="211"/>
        <item x="594"/>
        <item x="403"/>
        <item x="963"/>
        <item x="695"/>
        <item x="123"/>
        <item x="675"/>
        <item x="936"/>
        <item x="581"/>
        <item x="370"/>
        <item x="961"/>
        <item x="330"/>
        <item x="939"/>
        <item x="275"/>
        <item x="730"/>
        <item x="662"/>
        <item x="836"/>
        <item x="926"/>
        <item x="830"/>
        <item x="848"/>
        <item x="973"/>
        <item x="949"/>
        <item x="164"/>
        <item x="640"/>
        <item x="288"/>
        <item x="759"/>
        <item x="885"/>
        <item x="452"/>
        <item x="284"/>
        <item x="638"/>
        <item x="684"/>
        <item x="744"/>
        <item x="505"/>
        <item x="24"/>
        <item x="923"/>
        <item x="242"/>
        <item x="613"/>
        <item x="537"/>
        <item x="298"/>
        <item x="129"/>
        <item x="150"/>
        <item x="273"/>
        <item x="887"/>
        <item x="451"/>
        <item x="353"/>
        <item x="75"/>
        <item x="514"/>
        <item x="974"/>
        <item x="464"/>
        <item x="726"/>
        <item x="484"/>
        <item x="803"/>
        <item x="970"/>
        <item x="556"/>
        <item x="489"/>
        <item x="546"/>
        <item x="411"/>
        <item x="749"/>
        <item x="442"/>
        <item x="840"/>
        <item x="727"/>
        <item x="769"/>
        <item x="757"/>
        <item x="845"/>
        <item x="455"/>
        <item x="972"/>
        <item x="989"/>
        <item x="831"/>
        <item x="307"/>
        <item x="229"/>
        <item x="231"/>
        <item x="737"/>
        <item x="46"/>
        <item x="664"/>
        <item x="653"/>
        <item x="620"/>
        <item x="162"/>
        <item x="950"/>
        <item x="934"/>
        <item x="768"/>
        <item x="635"/>
        <item x="132"/>
        <item x="32"/>
        <item x="491"/>
        <item x="865"/>
        <item x="34"/>
        <item x="92"/>
        <item x="511"/>
        <item x="272"/>
        <item x="549"/>
        <item x="882"/>
        <item x="124"/>
        <item x="409"/>
        <item x="700"/>
        <item x="731"/>
        <item x="676"/>
        <item x="957"/>
        <item x="26"/>
        <item x="680"/>
        <item x="378"/>
        <item x="318"/>
        <item x="712"/>
        <item x="807"/>
        <item x="823"/>
        <item x="814"/>
        <item x="626"/>
        <item x="687"/>
        <item x="198"/>
        <item x="792"/>
        <item x="660"/>
        <item x="863"/>
        <item x="481"/>
        <item x="902"/>
        <item x="74"/>
        <item x="725"/>
        <item x="29"/>
        <item x="472"/>
        <item x="512"/>
        <item x="536"/>
        <item x="833"/>
        <item x="531"/>
        <item x="487"/>
        <item x="39"/>
        <item x="541"/>
        <item x="867"/>
        <item x="908"/>
        <item x="667"/>
        <item x="943"/>
        <item x="432"/>
        <item x="787"/>
        <item x="425"/>
        <item x="781"/>
        <item x="334"/>
        <item x="188"/>
        <item x="234"/>
        <item x="931"/>
        <item x="945"/>
        <item x="868"/>
        <item x="729"/>
        <item x="841"/>
        <item x="673"/>
        <item x="41"/>
        <item x="250"/>
        <item x="742"/>
        <item x="577"/>
        <item x="937"/>
        <item x="456"/>
        <item x="951"/>
        <item x="838"/>
        <item x="975"/>
        <item x="30"/>
        <item x="485"/>
        <item x="174"/>
        <item x="215"/>
        <item x="190"/>
        <item x="236"/>
        <item x="714"/>
        <item x="53"/>
        <item x="735"/>
        <item x="151"/>
        <item x="873"/>
        <item x="102"/>
        <item x="436"/>
        <item x="477"/>
        <item x="625"/>
        <item x="656"/>
        <item x="859"/>
        <item x="941"/>
        <item x="140"/>
        <item x="904"/>
        <item x="359"/>
        <item x="314"/>
        <item x="525"/>
        <item x="474"/>
        <item x="548"/>
        <item x="516"/>
        <item x="149"/>
        <item x="152"/>
        <item x="874"/>
        <item x="103"/>
        <item x="437"/>
        <item x="478"/>
        <item x="645"/>
        <item x="862"/>
        <item x="657"/>
        <item x="519"/>
        <item x="141"/>
        <item x="771"/>
        <item x="360"/>
        <item x="606"/>
        <item x="741"/>
        <item x="881"/>
        <item x="221"/>
        <item x="746"/>
        <item x="966"/>
        <item x="153"/>
        <item x="875"/>
        <item x="253"/>
        <item x="438"/>
        <item x="644"/>
        <item x="191"/>
        <item x="142"/>
        <item x="220"/>
        <item x="361"/>
        <item x="764"/>
        <item x="816"/>
        <item x="441"/>
        <item x="507"/>
        <item x="397"/>
        <item x="66"/>
        <item x="108"/>
        <item x="529"/>
        <item x="79"/>
        <item x="929"/>
        <item x="398"/>
        <item x="67"/>
        <item x="68"/>
        <item x="178"/>
        <item x="80"/>
        <item x="977"/>
        <item x="399"/>
        <item x="168"/>
        <item x="69"/>
        <item x="414"/>
        <item x="81"/>
        <item x="611"/>
        <item x="457"/>
        <item x="379"/>
        <item x="458"/>
        <item x="380"/>
        <item x="371"/>
        <item x="962"/>
        <item x="48"/>
        <item x="912"/>
        <item x="374"/>
        <item x="299"/>
        <item x="453"/>
        <item x="285"/>
        <item x="633"/>
        <item x="592"/>
        <item x="447"/>
        <item x="702"/>
        <item x="243"/>
        <item x="401"/>
        <item x="582"/>
        <item x="659"/>
        <item x="751"/>
        <item x="609"/>
        <item x="261"/>
        <item x="895"/>
        <item x="82"/>
        <item x="300"/>
        <item x="843"/>
        <item x="301"/>
        <item x="302"/>
        <item x="303"/>
        <item x="465"/>
        <item x="466"/>
        <item x="987"/>
        <item x="988"/>
        <item x="614"/>
        <item x="615"/>
        <item x="696"/>
        <item x="697"/>
        <item x="391"/>
        <item x="392"/>
        <item x="1"/>
        <item x="2"/>
        <item x="3"/>
        <item x="4"/>
        <item x="589"/>
        <item x="590"/>
        <item x="852"/>
        <item x="853"/>
        <item x="550"/>
        <item x="551"/>
        <item x="980"/>
        <item x="199"/>
        <item x="200"/>
        <item x="765"/>
        <item x="766"/>
        <item x="179"/>
        <item x="180"/>
        <item x="181"/>
        <item x="182"/>
        <item x="183"/>
        <item x="184"/>
        <item x="185"/>
        <item x="186"/>
        <item x="165"/>
        <item x="367"/>
        <item x="755"/>
        <item x="167"/>
        <item x="952"/>
        <item x="9"/>
        <item x="894"/>
        <item x="495"/>
        <item x="497"/>
        <item x="499"/>
        <item x="869"/>
        <item x="412"/>
        <item x="445"/>
        <item x="584"/>
        <item x="11"/>
        <item x="154"/>
        <item x="876"/>
        <item x="156"/>
        <item x="877"/>
        <item x="155"/>
        <item x="878"/>
        <item x="857"/>
        <item x="921"/>
        <item x="872"/>
        <item x="623"/>
        <item x="624"/>
        <item x="604"/>
        <item x="605"/>
        <item x="688"/>
        <item x="571"/>
        <item x="493"/>
        <item x="860"/>
        <item m="1" x="991"/>
        <item x="629"/>
        <item x="772"/>
        <item x="773"/>
        <item x="774"/>
        <item x="775"/>
        <item x="776"/>
        <item x="777"/>
        <item x="778"/>
        <item x="779"/>
        <item x="114"/>
        <item x="115"/>
        <item x="116"/>
        <item x="117"/>
        <item x="118"/>
        <item x="119"/>
        <item x="120"/>
        <item x="121"/>
        <item x="630"/>
        <item x="631"/>
        <item x="578"/>
        <item x="5"/>
        <item t="default"/>
      </items>
    </pivotField>
    <pivotField axis="axisRow" showAll="0">
      <items count="390">
        <item x="203"/>
        <item x="209"/>
        <item x="260"/>
        <item x="269"/>
        <item x="230"/>
        <item x="229"/>
        <item x="372"/>
        <item x="48"/>
        <item x="234"/>
        <item x="35"/>
        <item x="114"/>
        <item x="293"/>
        <item x="86"/>
        <item x="54"/>
        <item x="120"/>
        <item x="177"/>
        <item x="97"/>
        <item x="336"/>
        <item x="50"/>
        <item x="32"/>
        <item x="334"/>
        <item x="206"/>
        <item x="245"/>
        <item x="189"/>
        <item x="51"/>
        <item x="30"/>
        <item x="145"/>
        <item x="378"/>
        <item x="126"/>
        <item x="387"/>
        <item x="278"/>
        <item x="181"/>
        <item x="289"/>
        <item x="116"/>
        <item x="130"/>
        <item x="78"/>
        <item x="68"/>
        <item x="251"/>
        <item x="254"/>
        <item x="239"/>
        <item x="274"/>
        <item x="192"/>
        <item x="363"/>
        <item x="149"/>
        <item x="226"/>
        <item x="89"/>
        <item x="22"/>
        <item x="16"/>
        <item x="85"/>
        <item x="28"/>
        <item x="167"/>
        <item x="111"/>
        <item x="220"/>
        <item x="205"/>
        <item x="69"/>
        <item x="153"/>
        <item x="158"/>
        <item x="176"/>
        <item x="99"/>
        <item x="70"/>
        <item x="24"/>
        <item x="143"/>
        <item x="204"/>
        <item x="123"/>
        <item x="295"/>
        <item x="232"/>
        <item x="193"/>
        <item x="328"/>
        <item x="332"/>
        <item x="31"/>
        <item x="280"/>
        <item x="182"/>
        <item x="283"/>
        <item x="15"/>
        <item x="183"/>
        <item x="219"/>
        <item x="266"/>
        <item x="240"/>
        <item x="38"/>
        <item x="106"/>
        <item x="222"/>
        <item x="223"/>
        <item x="317"/>
        <item x="318"/>
        <item x="44"/>
        <item x="45"/>
        <item x="118"/>
        <item x="162"/>
        <item x="119"/>
        <item x="242"/>
        <item x="7"/>
        <item x="160"/>
        <item x="329"/>
        <item x="26"/>
        <item x="150"/>
        <item x="27"/>
        <item x="313"/>
        <item x="75"/>
        <item x="195"/>
        <item x="196"/>
        <item x="197"/>
        <item x="355"/>
        <item x="173"/>
        <item x="174"/>
        <item x="233"/>
        <item x="8"/>
        <item x="344"/>
        <item x="315"/>
        <item x="376"/>
        <item x="71"/>
        <item x="322"/>
        <item x="346"/>
        <item x="33"/>
        <item x="179"/>
        <item x="262"/>
        <item x="101"/>
        <item x="151"/>
        <item x="4"/>
        <item x="263"/>
        <item x="353"/>
        <item x="139"/>
        <item x="166"/>
        <item x="65"/>
        <item x="11"/>
        <item x="12"/>
        <item x="296"/>
        <item x="258"/>
        <item x="356"/>
        <item x="381"/>
        <item x="339"/>
        <item x="370"/>
        <item x="60"/>
        <item x="366"/>
        <item x="340"/>
        <item x="135"/>
        <item x="109"/>
        <item x="110"/>
        <item x="250"/>
        <item x="0"/>
        <item x="1"/>
        <item x="2"/>
        <item x="9"/>
        <item x="10"/>
        <item x="147"/>
        <item x="14"/>
        <item x="186"/>
        <item x="20"/>
        <item x="364"/>
        <item x="282"/>
        <item x="163"/>
        <item x="144"/>
        <item x="207"/>
        <item x="231"/>
        <item x="137"/>
        <item x="362"/>
        <item x="325"/>
        <item x="105"/>
        <item x="383"/>
        <item x="95"/>
        <item x="227"/>
        <item x="55"/>
        <item x="194"/>
        <item x="124"/>
        <item x="290"/>
        <item x="273"/>
        <item x="201"/>
        <item x="357"/>
        <item x="306"/>
        <item x="259"/>
        <item x="36"/>
        <item x="316"/>
        <item x="125"/>
        <item x="180"/>
        <item x="270"/>
        <item x="264"/>
        <item x="199"/>
        <item x="102"/>
        <item x="246"/>
        <item x="56"/>
        <item x="13"/>
        <item x="49"/>
        <item x="21"/>
        <item x="249"/>
        <item x="154"/>
        <item x="281"/>
        <item x="79"/>
        <item x="184"/>
        <item x="375"/>
        <item x="88"/>
        <item x="228"/>
        <item x="359"/>
        <item x="155"/>
        <item x="87"/>
        <item x="216"/>
        <item x="286"/>
        <item x="354"/>
        <item x="61"/>
        <item x="236"/>
        <item x="350"/>
        <item x="384"/>
        <item x="214"/>
        <item x="379"/>
        <item x="241"/>
        <item x="171"/>
        <item x="187"/>
        <item x="185"/>
        <item x="267"/>
        <item x="301"/>
        <item x="152"/>
        <item x="261"/>
        <item x="272"/>
        <item x="361"/>
        <item x="198"/>
        <item x="285"/>
        <item x="377"/>
        <item x="210"/>
        <item x="142"/>
        <item x="349"/>
        <item x="299"/>
        <item x="37"/>
        <item x="92"/>
        <item x="238"/>
        <item x="298"/>
        <item x="279"/>
        <item x="132"/>
        <item x="133"/>
        <item x="275"/>
        <item x="323"/>
        <item x="247"/>
        <item x="188"/>
        <item x="211"/>
        <item x="63"/>
        <item x="255"/>
        <item x="374"/>
        <item x="25"/>
        <item x="73"/>
        <item x="373"/>
        <item x="312"/>
        <item x="369"/>
        <item x="74"/>
        <item x="6"/>
        <item x="5"/>
        <item x="294"/>
        <item x="327"/>
        <item x="338"/>
        <item x="159"/>
        <item x="303"/>
        <item x="310"/>
        <item x="309"/>
        <item x="371"/>
        <item x="367"/>
        <item x="172"/>
        <item x="43"/>
        <item x="291"/>
        <item x="42"/>
        <item x="302"/>
        <item x="237"/>
        <item x="108"/>
        <item x="256"/>
        <item x="319"/>
        <item x="131"/>
        <item x="146"/>
        <item x="288"/>
        <item x="104"/>
        <item x="385"/>
        <item x="305"/>
        <item x="107"/>
        <item x="148"/>
        <item x="190"/>
        <item x="321"/>
        <item x="80"/>
        <item x="380"/>
        <item x="218"/>
        <item x="342"/>
        <item x="170"/>
        <item x="252"/>
        <item x="202"/>
        <item x="39"/>
        <item x="178"/>
        <item x="138"/>
        <item x="388"/>
        <item x="81"/>
        <item x="368"/>
        <item x="215"/>
        <item x="41"/>
        <item x="333"/>
        <item x="156"/>
        <item x="157"/>
        <item x="331"/>
        <item x="96"/>
        <item x="121"/>
        <item x="200"/>
        <item x="129"/>
        <item x="307"/>
        <item x="345"/>
        <item x="320"/>
        <item x="265"/>
        <item x="134"/>
        <item x="311"/>
        <item x="62"/>
        <item x="34"/>
        <item x="352"/>
        <item x="47"/>
        <item x="257"/>
        <item x="348"/>
        <item x="287"/>
        <item x="64"/>
        <item x="243"/>
        <item x="113"/>
        <item x="59"/>
        <item x="57"/>
        <item x="165"/>
        <item x="347"/>
        <item x="117"/>
        <item x="235"/>
        <item x="358"/>
        <item x="100"/>
        <item x="127"/>
        <item x="128"/>
        <item x="140"/>
        <item x="52"/>
        <item x="212"/>
        <item x="324"/>
        <item x="67"/>
        <item x="66"/>
        <item x="40"/>
        <item x="46"/>
        <item x="93"/>
        <item x="53"/>
        <item x="337"/>
        <item x="18"/>
        <item x="91"/>
        <item x="94"/>
        <item x="90"/>
        <item x="3"/>
        <item x="17"/>
        <item x="19"/>
        <item x="23"/>
        <item x="29"/>
        <item x="58"/>
        <item x="72"/>
        <item x="76"/>
        <item x="77"/>
        <item x="82"/>
        <item x="83"/>
        <item x="84"/>
        <item x="98"/>
        <item x="103"/>
        <item x="112"/>
        <item x="115"/>
        <item x="122"/>
        <item x="136"/>
        <item x="141"/>
        <item x="161"/>
        <item x="164"/>
        <item x="168"/>
        <item x="169"/>
        <item x="175"/>
        <item x="191"/>
        <item x="208"/>
        <item x="213"/>
        <item x="217"/>
        <item x="221"/>
        <item x="224"/>
        <item x="225"/>
        <item x="244"/>
        <item x="248"/>
        <item x="253"/>
        <item x="268"/>
        <item x="271"/>
        <item x="276"/>
        <item x="277"/>
        <item x="284"/>
        <item x="292"/>
        <item x="297"/>
        <item x="300"/>
        <item x="304"/>
        <item x="308"/>
        <item x="314"/>
        <item x="326"/>
        <item x="330"/>
        <item x="335"/>
        <item x="341"/>
        <item x="343"/>
        <item x="351"/>
        <item x="360"/>
        <item x="365"/>
        <item x="382"/>
        <item x="386"/>
        <item t="default"/>
      </items>
    </pivotField>
    <pivotField axis="axisRow" showAll="0">
      <items count="10">
        <item x="2"/>
        <item x="4"/>
        <item x="6"/>
        <item x="5"/>
        <item x="3"/>
        <item x="7"/>
        <item x="0"/>
        <item x="8"/>
        <item x="1"/>
        <item t="default"/>
      </items>
    </pivotField>
    <pivotField showAll="0"/>
    <pivotField dataField="1" showAll="0"/>
    <pivotField showAll="0"/>
    <pivotField showAll="0"/>
    <pivotField showAll="0"/>
  </pivotFields>
  <rowFields count="5">
    <field x="0"/>
    <field x="3"/>
    <field x="9"/>
    <field x="8"/>
    <field x="7"/>
  </rowFields>
  <rowItems count="3651">
    <i>
      <x/>
    </i>
    <i r="1">
      <x v="2"/>
    </i>
    <i r="2">
      <x v="6"/>
    </i>
    <i r="3">
      <x v="138"/>
    </i>
    <i r="4">
      <x v="532"/>
    </i>
    <i r="3">
      <x v="139"/>
    </i>
    <i r="4">
      <x v="915"/>
    </i>
    <i r="4">
      <x v="916"/>
    </i>
    <i r="2">
      <x v="8"/>
    </i>
    <i r="3">
      <x v="140"/>
    </i>
    <i r="4">
      <x v="917"/>
    </i>
    <i r="4">
      <x v="918"/>
    </i>
    <i>
      <x v="1"/>
    </i>
    <i r="1">
      <x v="1"/>
    </i>
    <i r="2">
      <x v="4"/>
    </i>
    <i r="3">
      <x v="241"/>
    </i>
    <i r="4">
      <x v="425"/>
    </i>
    <i r="2">
      <x v="6"/>
    </i>
    <i r="3">
      <x v="105"/>
    </i>
    <i r="4">
      <x v="455"/>
    </i>
    <i r="4">
      <x v="952"/>
    </i>
    <i r="3">
      <x v="117"/>
    </i>
    <i r="4">
      <x v="357"/>
    </i>
    <i r="2">
      <x v="8"/>
    </i>
    <i r="3">
      <x v="90"/>
    </i>
    <i r="4">
      <x v="943"/>
    </i>
    <i r="3">
      <x v="105"/>
    </i>
    <i r="4">
      <x v="455"/>
    </i>
    <i r="3">
      <x v="240"/>
    </i>
    <i r="4">
      <x v="308"/>
    </i>
    <i>
      <x v="2"/>
    </i>
    <i r="1">
      <x v="2"/>
    </i>
    <i r="2">
      <x v="4"/>
    </i>
    <i r="3">
      <x v="141"/>
    </i>
    <i r="4">
      <x v="533"/>
    </i>
    <i r="4">
      <x v="534"/>
    </i>
    <i r="2">
      <x v="8"/>
    </i>
    <i r="3">
      <x v="142"/>
    </i>
    <i r="4">
      <x v="535"/>
    </i>
    <i>
      <x v="3"/>
    </i>
    <i r="1">
      <x v="1"/>
    </i>
    <i r="2">
      <x v="1"/>
    </i>
    <i r="3">
      <x v="47"/>
    </i>
    <i r="4">
      <x/>
    </i>
    <i r="2">
      <x v="4"/>
    </i>
    <i r="3">
      <x v="179"/>
    </i>
    <i r="4">
      <x v="80"/>
    </i>
    <i r="4">
      <x v="561"/>
    </i>
    <i r="2">
      <x v="6"/>
    </i>
    <i r="3">
      <x v="73"/>
    </i>
    <i r="4">
      <x v="285"/>
    </i>
    <i r="2">
      <x v="8"/>
    </i>
    <i r="3">
      <x v="123"/>
    </i>
    <i r="4">
      <x v="378"/>
    </i>
    <i r="3">
      <x v="124"/>
    </i>
    <i r="4">
      <x v="77"/>
    </i>
    <i r="4">
      <x v="98"/>
    </i>
    <i r="4">
      <x v="118"/>
    </i>
    <i r="3">
      <x v="144"/>
    </i>
    <i r="4">
      <x v="276"/>
    </i>
    <i r="1">
      <x v="4"/>
    </i>
    <i r="2">
      <x/>
    </i>
    <i r="3">
      <x v="335"/>
    </i>
    <i r="4">
      <x v="991"/>
    </i>
    <i>
      <x v="4"/>
    </i>
    <i r="1">
      <x v="1"/>
    </i>
    <i r="2">
      <x v="4"/>
    </i>
    <i r="3">
      <x v="117"/>
    </i>
    <i r="4">
      <x v="682"/>
    </i>
    <i r="2">
      <x v="8"/>
    </i>
    <i r="3">
      <x v="330"/>
    </i>
    <i r="4">
      <x v="270"/>
    </i>
    <i r="4">
      <x v="746"/>
    </i>
    <i r="1">
      <x v="4"/>
    </i>
    <i r="2">
      <x/>
    </i>
    <i r="3">
      <x v="336"/>
    </i>
    <i r="4">
      <x v="991"/>
    </i>
    <i>
      <x v="6"/>
    </i>
    <i r="1">
      <x v="1"/>
    </i>
    <i r="2">
      <x v="3"/>
    </i>
    <i r="3">
      <x v="46"/>
    </i>
    <i r="4">
      <x/>
    </i>
    <i r="2">
      <x v="4"/>
    </i>
    <i r="3">
      <x v="146"/>
    </i>
    <i r="4">
      <x v="179"/>
    </i>
    <i r="4">
      <x v="411"/>
    </i>
    <i r="2">
      <x v="6"/>
    </i>
    <i r="3">
      <x v="73"/>
    </i>
    <i r="4">
      <x v="764"/>
    </i>
    <i r="2">
      <x v="8"/>
    </i>
    <i r="3">
      <x v="181"/>
    </i>
    <i r="4">
      <x v="799"/>
    </i>
    <i r="1">
      <x v="4"/>
    </i>
    <i r="2">
      <x/>
    </i>
    <i r="3">
      <x v="337"/>
    </i>
    <i r="4">
      <x v="991"/>
    </i>
    <i>
      <x v="7"/>
    </i>
    <i r="1">
      <x v="1"/>
    </i>
    <i r="2">
      <x v="3"/>
    </i>
    <i r="3">
      <x v="49"/>
    </i>
    <i r="4">
      <x/>
    </i>
    <i r="2">
      <x v="6"/>
    </i>
    <i r="3">
      <x v="60"/>
    </i>
    <i r="4">
      <x v="252"/>
    </i>
    <i r="4">
      <x v="731"/>
    </i>
    <i r="3">
      <x v="95"/>
    </i>
    <i r="4">
      <x v="445"/>
    </i>
    <i r="2">
      <x v="8"/>
    </i>
    <i r="3">
      <x v="93"/>
    </i>
    <i r="4">
      <x v="441"/>
    </i>
    <i r="3">
      <x v="234"/>
    </i>
    <i r="4">
      <x v="255"/>
    </i>
    <i r="4">
      <x v="734"/>
    </i>
    <i r="1">
      <x v="4"/>
    </i>
    <i r="2">
      <x/>
    </i>
    <i r="3">
      <x v="338"/>
    </i>
    <i r="4">
      <x v="991"/>
    </i>
    <i>
      <x v="8"/>
    </i>
    <i r="1">
      <x v="1"/>
    </i>
    <i r="2">
      <x v="6"/>
    </i>
    <i r="3">
      <x v="69"/>
    </i>
    <i r="4">
      <x v="292"/>
    </i>
    <i r="4">
      <x v="771"/>
    </i>
    <i r="2">
      <x v="8"/>
    </i>
    <i r="3">
      <x v="19"/>
    </i>
    <i r="4">
      <x v="310"/>
    </i>
    <i r="4">
      <x v="790"/>
    </i>
    <i r="3">
      <x v="25"/>
    </i>
    <i r="4">
      <x v="136"/>
    </i>
    <i>
      <x v="9"/>
    </i>
    <i r="1">
      <x v="1"/>
    </i>
    <i r="2">
      <x v="4"/>
    </i>
    <i r="3">
      <x v="112"/>
    </i>
    <i r="4">
      <x v="197"/>
    </i>
    <i r="2">
      <x v="6"/>
    </i>
    <i r="3">
      <x v="9"/>
    </i>
    <i r="4">
      <x v="204"/>
    </i>
    <i r="3">
      <x v="300"/>
    </i>
    <i r="4">
      <x v="439"/>
    </i>
    <i r="2">
      <x v="8"/>
    </i>
    <i r="3">
      <x v="169"/>
    </i>
    <i r="4">
      <x v="242"/>
    </i>
    <i r="4">
      <x v="721"/>
    </i>
    <i>
      <x v="10"/>
    </i>
    <i r="1">
      <x v="1"/>
    </i>
    <i r="2">
      <x v="4"/>
    </i>
    <i r="3">
      <x v="179"/>
    </i>
    <i r="4">
      <x v="101"/>
    </i>
    <i r="2">
      <x v="6"/>
    </i>
    <i r="3">
      <x v="78"/>
    </i>
    <i r="4">
      <x v="293"/>
    </i>
    <i r="3">
      <x v="179"/>
    </i>
    <i r="4">
      <x v="881"/>
    </i>
    <i r="1">
      <x v="2"/>
    </i>
    <i r="2">
      <x v="4"/>
    </i>
    <i r="3">
      <x v="219"/>
    </i>
    <i r="4">
      <x v="54"/>
    </i>
    <i>
      <x v="11"/>
    </i>
    <i r="1">
      <x v="1"/>
    </i>
    <i r="2">
      <x v="8"/>
    </i>
    <i r="3">
      <x v="25"/>
    </i>
    <i r="4">
      <x v="160"/>
    </i>
    <i r="3">
      <x v="277"/>
    </i>
    <i r="4">
      <x v="337"/>
    </i>
    <i r="4">
      <x v="806"/>
    </i>
    <i>
      <x v="12"/>
    </i>
    <i r="1">
      <x v="1"/>
    </i>
    <i r="2">
      <x v="4"/>
    </i>
    <i r="3">
      <x v="252"/>
    </i>
    <i r="4">
      <x v="222"/>
    </i>
    <i r="3">
      <x v="325"/>
    </i>
    <i r="4">
      <x v="162"/>
    </i>
    <i r="2">
      <x v="6"/>
    </i>
    <i r="3">
      <x v="254"/>
    </i>
    <i r="4">
      <x v="94"/>
    </i>
    <i r="3">
      <x v="325"/>
    </i>
    <i r="4">
      <x v="83"/>
    </i>
    <i r="4">
      <x v="104"/>
    </i>
    <i r="4">
      <x v="123"/>
    </i>
    <i r="4">
      <x v="564"/>
    </i>
    <i r="4">
      <x v="586"/>
    </i>
    <i r="1">
      <x v="2"/>
    </i>
    <i r="2">
      <x v="6"/>
    </i>
    <i r="3">
      <x v="284"/>
    </i>
    <i r="4">
      <x v="48"/>
    </i>
    <i r="4">
      <x v="49"/>
    </i>
    <i>
      <x v="13"/>
    </i>
    <i r="1">
      <x v="1"/>
    </i>
    <i r="2">
      <x v="4"/>
    </i>
    <i r="3">
      <x v="124"/>
    </i>
    <i r="4">
      <x v="865"/>
    </i>
    <i r="4">
      <x v="871"/>
    </i>
    <i r="3">
      <x v="302"/>
    </i>
    <i r="4">
      <x v="694"/>
    </i>
    <i r="2">
      <x v="6"/>
    </i>
    <i r="3">
      <x v="326"/>
    </i>
    <i r="4">
      <x v="762"/>
    </i>
    <i r="2">
      <x v="8"/>
    </i>
    <i r="3">
      <x v="123"/>
    </i>
    <i r="4">
      <x v="632"/>
    </i>
    <i r="4">
      <x v="638"/>
    </i>
    <i r="4">
      <x v="858"/>
    </i>
    <i r="4">
      <x v="864"/>
    </i>
    <i r="1">
      <x v="2"/>
    </i>
    <i r="2">
      <x v="4"/>
    </i>
    <i r="3">
      <x v="84"/>
    </i>
    <i r="4">
      <x v="538"/>
    </i>
    <i r="4">
      <x v="540"/>
    </i>
    <i r="2">
      <x v="6"/>
    </i>
    <i r="3">
      <x v="84"/>
    </i>
    <i r="4">
      <x v="541"/>
    </i>
    <i r="3">
      <x v="85"/>
    </i>
    <i r="4">
      <x v="543"/>
    </i>
    <i>
      <x v="14"/>
    </i>
    <i r="1">
      <x v="1"/>
    </i>
    <i r="2">
      <x v="6"/>
    </i>
    <i r="3">
      <x v="7"/>
    </i>
    <i r="4">
      <x v="899"/>
    </i>
    <i r="2">
      <x v="8"/>
    </i>
    <i r="3">
      <x v="25"/>
    </i>
    <i r="4">
      <x v="565"/>
    </i>
    <i r="4">
      <x v="587"/>
    </i>
    <i r="4">
      <x v="607"/>
    </i>
    <i r="4">
      <x v="861"/>
    </i>
    <i r="4">
      <x v="867"/>
    </i>
    <i r="4">
      <x v="873"/>
    </i>
    <i>
      <x v="15"/>
    </i>
    <i r="1">
      <x v="1"/>
    </i>
    <i r="2">
      <x v="8"/>
    </i>
    <i r="3">
      <x v="124"/>
    </i>
    <i r="4">
      <x v="78"/>
    </i>
    <i r="4">
      <x v="99"/>
    </i>
    <i>
      <x v="16"/>
    </i>
    <i r="1">
      <x v="1"/>
    </i>
    <i r="2">
      <x v="4"/>
    </i>
    <i r="3">
      <x v="320"/>
    </i>
    <i r="4">
      <x v="213"/>
    </i>
    <i r="2">
      <x v="6"/>
    </i>
    <i r="3">
      <x v="24"/>
    </i>
    <i r="4">
      <x v="735"/>
    </i>
    <i r="2">
      <x v="8"/>
    </i>
    <i r="3">
      <x v="25"/>
    </i>
    <i r="4">
      <x v="143"/>
    </i>
    <i r="4">
      <x v="404"/>
    </i>
    <i r="4">
      <x v="587"/>
    </i>
    <i r="1">
      <x v="2"/>
    </i>
    <i r="2">
      <x v="4"/>
    </i>
    <i r="3">
      <x v="180"/>
    </i>
    <i r="4">
      <x v="1"/>
    </i>
    <i r="4">
      <x v="2"/>
    </i>
    <i r="2">
      <x v="8"/>
    </i>
    <i r="3">
      <x v="18"/>
    </i>
    <i r="4">
      <x v="18"/>
    </i>
    <i r="4">
      <x v="19"/>
    </i>
    <i r="3">
      <x v="180"/>
    </i>
    <i r="4">
      <x v="3"/>
    </i>
    <i>
      <x v="17"/>
    </i>
    <i r="1">
      <x v="1"/>
    </i>
    <i r="2">
      <x v="4"/>
    </i>
    <i r="3">
      <x v="123"/>
    </i>
    <i r="4">
      <x v="116"/>
    </i>
    <i r="4">
      <x v="343"/>
    </i>
    <i r="3">
      <x v="124"/>
    </i>
    <i r="4">
      <x v="77"/>
    </i>
    <i r="4">
      <x v="98"/>
    </i>
    <i r="4">
      <x v="345"/>
    </i>
    <i r="4">
      <x v="363"/>
    </i>
    <i r="4">
      <x v="601"/>
    </i>
    <i r="4">
      <x v="616"/>
    </i>
    <i r="4">
      <x v="859"/>
    </i>
    <i r="2">
      <x v="8"/>
    </i>
    <i r="3">
      <x v="123"/>
    </i>
    <i r="4">
      <x v="75"/>
    </i>
    <i r="4">
      <x v="96"/>
    </i>
    <i r="4">
      <x v="377"/>
    </i>
    <i r="4">
      <x v="401"/>
    </i>
    <i r="4">
      <x v="599"/>
    </i>
    <i r="4">
      <x v="615"/>
    </i>
    <i r="4">
      <x v="810"/>
    </i>
    <i r="4">
      <x v="828"/>
    </i>
    <i r="3">
      <x v="124"/>
    </i>
    <i r="4">
      <x v="118"/>
    </i>
    <i r="4">
      <x v="558"/>
    </i>
    <i r="4">
      <x v="580"/>
    </i>
    <i>
      <x v="18"/>
    </i>
    <i r="1">
      <x/>
    </i>
    <i r="2">
      <x/>
    </i>
    <i r="3">
      <x v="328"/>
    </i>
    <i r="4">
      <x v="980"/>
    </i>
    <i r="4">
      <x v="981"/>
    </i>
    <i r="4">
      <x v="982"/>
    </i>
    <i r="4">
      <x v="983"/>
    </i>
    <i r="4">
      <x v="984"/>
    </i>
    <i r="4">
      <x v="985"/>
    </i>
    <i r="4">
      <x v="986"/>
    </i>
    <i r="4">
      <x v="987"/>
    </i>
    <i r="1">
      <x v="1"/>
    </i>
    <i r="2">
      <x v="4"/>
    </i>
    <i r="3">
      <x v="13"/>
    </i>
    <i r="4">
      <x v="173"/>
    </i>
    <i r="4">
      <x v="654"/>
    </i>
    <i r="3">
      <x v="160"/>
    </i>
    <i r="4">
      <x v="740"/>
    </i>
    <i r="2">
      <x v="8"/>
    </i>
    <i r="3">
      <x v="25"/>
    </i>
    <i r="4">
      <x v="136"/>
    </i>
    <i r="4">
      <x v="143"/>
    </i>
    <i r="4">
      <x v="149"/>
    </i>
    <i r="4">
      <x v="392"/>
    </i>
    <i r="4">
      <x v="398"/>
    </i>
    <i r="4">
      <x v="404"/>
    </i>
    <i r="3">
      <x v="178"/>
    </i>
    <i r="4">
      <x v="317"/>
    </i>
    <i>
      <x v="19"/>
    </i>
    <i r="1">
      <x v="1"/>
    </i>
    <i r="2">
      <x v="6"/>
    </i>
    <i r="3">
      <x v="9"/>
    </i>
    <i r="4">
      <x v="422"/>
    </i>
    <i r="4">
      <x v="437"/>
    </i>
    <i r="1">
      <x v="2"/>
    </i>
    <i r="2">
      <x v="4"/>
    </i>
    <i r="3">
      <x v="310"/>
    </i>
    <i r="4">
      <x v="510"/>
    </i>
    <i r="1">
      <x v="4"/>
    </i>
    <i r="2">
      <x/>
    </i>
    <i r="3">
      <x v="339"/>
    </i>
    <i r="4">
      <x v="991"/>
    </i>
    <i>
      <x v="20"/>
    </i>
    <i r="1">
      <x v="1"/>
    </i>
    <i r="2">
      <x v="6"/>
    </i>
    <i r="3">
      <x v="131"/>
    </i>
    <i r="4">
      <x v="237"/>
    </i>
    <i r="3">
      <x v="309"/>
    </i>
    <i r="4">
      <x v="688"/>
    </i>
    <i r="2">
      <x v="8"/>
    </i>
    <i r="3">
      <x v="196"/>
    </i>
    <i r="4">
      <x v="251"/>
    </i>
    <i r="4">
      <x v="730"/>
    </i>
    <i r="3">
      <x v="299"/>
    </i>
    <i r="4">
      <x v="321"/>
    </i>
    <i>
      <x v="21"/>
    </i>
    <i r="1">
      <x v="1"/>
    </i>
    <i r="2">
      <x v="1"/>
    </i>
    <i r="3">
      <x v="54"/>
    </i>
    <i r="4">
      <x/>
    </i>
    <i r="2">
      <x v="2"/>
    </i>
    <i r="3">
      <x v="54"/>
    </i>
    <i r="4">
      <x/>
    </i>
    <i r="2">
      <x v="4"/>
    </i>
    <i r="3">
      <x v="60"/>
    </i>
    <i r="4">
      <x v="382"/>
    </i>
    <i r="3">
      <x v="122"/>
    </i>
    <i r="4">
      <x v="122"/>
    </i>
    <i r="3">
      <x v="124"/>
    </i>
    <i r="4">
      <x v="367"/>
    </i>
    <i r="3">
      <x v="231"/>
    </i>
    <i r="4">
      <x v="82"/>
    </i>
    <i r="3">
      <x v="300"/>
    </i>
    <i r="4">
      <x v="350"/>
    </i>
    <i r="3">
      <x v="306"/>
    </i>
    <i r="4">
      <x v="103"/>
    </i>
    <i r="3">
      <x v="323"/>
    </i>
    <i r="4">
      <x v="835"/>
    </i>
    <i r="4">
      <x v="850"/>
    </i>
    <i r="3">
      <x v="324"/>
    </i>
    <i r="4">
      <x v="817"/>
    </i>
    <i r="1">
      <x v="2"/>
    </i>
    <i r="2">
      <x v="8"/>
    </i>
    <i r="3">
      <x v="36"/>
    </i>
    <i r="4">
      <x v="66"/>
    </i>
    <i r="3">
      <x v="123"/>
    </i>
    <i r="4">
      <x v="65"/>
    </i>
    <i r="3">
      <x v="124"/>
    </i>
    <i r="4">
      <x v="553"/>
    </i>
    <i>
      <x v="22"/>
    </i>
    <i r="1">
      <x v="1"/>
    </i>
    <i r="2">
      <x v="4"/>
    </i>
    <i r="3">
      <x v="9"/>
    </i>
    <i r="4">
      <x v="689"/>
    </i>
    <i r="2">
      <x v="6"/>
    </i>
    <i r="3">
      <x v="9"/>
    </i>
    <i r="4">
      <x v="374"/>
    </i>
    <i r="4">
      <x v="825"/>
    </i>
    <i r="2">
      <x v="8"/>
    </i>
    <i r="3">
      <x v="7"/>
    </i>
    <i r="4">
      <x v="349"/>
    </i>
    <i r="3">
      <x v="124"/>
    </i>
    <i r="4">
      <x v="604"/>
    </i>
    <i>
      <x v="23"/>
    </i>
    <i r="1">
      <x v="1"/>
    </i>
    <i r="2">
      <x v="6"/>
    </i>
    <i r="3">
      <x v="59"/>
    </i>
    <i r="4">
      <x v="808"/>
    </i>
    <i r="3">
      <x v="123"/>
    </i>
    <i r="4">
      <x v="844"/>
    </i>
    <i r="4">
      <x v="957"/>
    </i>
    <i r="3">
      <x v="124"/>
    </i>
    <i r="4">
      <x v="955"/>
    </i>
    <i r="3">
      <x v="146"/>
    </i>
    <i r="4">
      <x v="826"/>
    </i>
    <i r="3">
      <x v="179"/>
    </i>
    <i r="4">
      <x v="953"/>
    </i>
    <i r="2">
      <x v="8"/>
    </i>
    <i r="3">
      <x v="109"/>
    </i>
    <i r="4">
      <x v="627"/>
    </i>
    <i r="3">
      <x v="122"/>
    </i>
    <i r="4">
      <x v="621"/>
    </i>
    <i r="1">
      <x v="2"/>
    </i>
    <i r="2">
      <x v="8"/>
    </i>
    <i r="3">
      <x v="109"/>
    </i>
    <i r="4">
      <x v="521"/>
    </i>
    <i r="3">
      <x v="123"/>
    </i>
    <i r="4">
      <x v="522"/>
    </i>
    <i r="1">
      <x v="4"/>
    </i>
    <i r="2">
      <x/>
    </i>
    <i r="3">
      <x v="340"/>
    </i>
    <i r="4">
      <x v="991"/>
    </i>
    <i>
      <x v="24"/>
    </i>
    <i r="1">
      <x v="1"/>
    </i>
    <i r="2">
      <x v="4"/>
    </i>
    <i r="3">
      <x v="97"/>
    </i>
    <i r="4">
      <x v="444"/>
    </i>
    <i r="4">
      <x v="941"/>
    </i>
    <i r="3">
      <x v="239"/>
    </i>
    <i r="4">
      <x v="192"/>
    </i>
    <i r="4">
      <x v="671"/>
    </i>
    <i r="2">
      <x v="8"/>
    </i>
    <i r="3">
      <x v="93"/>
    </i>
    <i r="4">
      <x v="938"/>
    </i>
    <i r="3">
      <x v="235"/>
    </i>
    <i r="4">
      <x v="246"/>
    </i>
    <i r="4">
      <x v="725"/>
    </i>
    <i r="1">
      <x v="4"/>
    </i>
    <i r="2">
      <x/>
    </i>
    <i r="3">
      <x v="341"/>
    </i>
    <i r="4">
      <x v="991"/>
    </i>
    <i r="3">
      <x v="342"/>
    </i>
    <i r="4">
      <x v="991"/>
    </i>
    <i>
      <x v="25"/>
    </i>
    <i r="1">
      <x v="1"/>
    </i>
    <i r="2">
      <x v="4"/>
    </i>
    <i r="3">
      <x v="123"/>
    </i>
    <i r="4">
      <x v="75"/>
    </i>
    <i r="4">
      <x v="96"/>
    </i>
    <i r="4">
      <x v="116"/>
    </i>
    <i r="2">
      <x v="6"/>
    </i>
    <i r="3">
      <x v="35"/>
    </i>
    <i r="4">
      <x v="801"/>
    </i>
    <i r="3">
      <x v="122"/>
    </i>
    <i r="4">
      <x v="341"/>
    </i>
    <i r="4">
      <x v="359"/>
    </i>
    <i r="4">
      <x v="375"/>
    </i>
    <i r="2">
      <x v="8"/>
    </i>
    <i r="3">
      <x v="123"/>
    </i>
    <i r="4">
      <x v="870"/>
    </i>
    <i r="3">
      <x v="146"/>
    </i>
    <i r="4">
      <x v="180"/>
    </i>
    <i r="4">
      <x v="412"/>
    </i>
    <i>
      <x v="27"/>
    </i>
    <i r="1">
      <x/>
    </i>
    <i r="2">
      <x/>
    </i>
    <i r="3">
      <x v="185"/>
    </i>
    <i r="4">
      <x v="930"/>
    </i>
    <i r="4">
      <x v="931"/>
    </i>
    <i r="4">
      <x v="932"/>
    </i>
    <i r="4">
      <x v="933"/>
    </i>
    <i r="4">
      <x v="934"/>
    </i>
    <i r="4">
      <x v="935"/>
    </i>
    <i r="4">
      <x v="936"/>
    </i>
    <i r="4">
      <x v="937"/>
    </i>
    <i r="1">
      <x v="1"/>
    </i>
    <i r="2">
      <x v="4"/>
    </i>
    <i r="3">
      <x v="325"/>
    </i>
    <i r="4">
      <x v="142"/>
    </i>
    <i r="4">
      <x v="397"/>
    </i>
    <i r="4">
      <x v="623"/>
    </i>
    <i r="4">
      <x v="866"/>
    </i>
    <i r="2">
      <x v="6"/>
    </i>
    <i r="3">
      <x v="270"/>
    </i>
    <i r="4">
      <x v="303"/>
    </i>
    <i r="4">
      <x v="782"/>
    </i>
    <i r="3">
      <x v="281"/>
    </i>
    <i r="4">
      <x v="334"/>
    </i>
    <i r="4">
      <x v="803"/>
    </i>
    <i r="1">
      <x v="4"/>
    </i>
    <i r="2">
      <x/>
    </i>
    <i r="3">
      <x v="343"/>
    </i>
    <i r="4">
      <x v="991"/>
    </i>
    <i r="3">
      <x v="344"/>
    </i>
    <i r="4">
      <x v="991"/>
    </i>
    <i>
      <x v="28"/>
    </i>
    <i r="1">
      <x v="1"/>
    </i>
    <i r="2">
      <x v="2"/>
    </i>
    <i r="3">
      <x v="48"/>
    </i>
    <i r="4">
      <x/>
    </i>
    <i r="1">
      <x v="4"/>
    </i>
    <i r="2">
      <x/>
    </i>
    <i r="3">
      <x v="345"/>
    </i>
    <i r="4">
      <x v="991"/>
    </i>
    <i>
      <x v="29"/>
    </i>
    <i r="1">
      <x v="1"/>
    </i>
    <i r="2">
      <x v="8"/>
    </i>
    <i r="3">
      <x v="12"/>
    </i>
    <i r="4">
      <x v="849"/>
    </i>
    <i>
      <x v="30"/>
    </i>
    <i r="1">
      <x v="1"/>
    </i>
    <i r="2">
      <x v="4"/>
    </i>
    <i r="3">
      <x v="124"/>
    </i>
    <i r="4">
      <x v="78"/>
    </i>
    <i r="4">
      <x v="99"/>
    </i>
    <i r="4">
      <x v="119"/>
    </i>
    <i r="4">
      <x v="346"/>
    </i>
    <i r="4">
      <x v="364"/>
    </i>
    <i r="4">
      <x v="380"/>
    </i>
    <i r="3">
      <x v="192"/>
    </i>
    <i r="4">
      <x v="218"/>
    </i>
    <i r="2">
      <x v="6"/>
    </i>
    <i r="3">
      <x v="122"/>
    </i>
    <i r="4">
      <x v="341"/>
    </i>
    <i r="4">
      <x v="359"/>
    </i>
    <i r="4">
      <x v="464"/>
    </i>
    <i r="3">
      <x v="188"/>
    </i>
    <i r="4">
      <x v="756"/>
    </i>
    <i r="2">
      <x v="8"/>
    </i>
    <i r="3">
      <x v="45"/>
    </i>
    <i r="4">
      <x v="926"/>
    </i>
    <i r="1">
      <x v="2"/>
    </i>
    <i r="2">
      <x v="8"/>
    </i>
    <i r="3">
      <x v="333"/>
    </i>
    <i r="4">
      <x v="926"/>
    </i>
    <i r="4">
      <x v="927"/>
    </i>
    <i>
      <x v="32"/>
    </i>
    <i r="1">
      <x v="1"/>
    </i>
    <i r="2">
      <x v="6"/>
    </i>
    <i r="3">
      <x v="117"/>
    </i>
    <i r="4">
      <x v="613"/>
    </i>
    <i r="3">
      <x v="331"/>
    </i>
    <i r="4">
      <x v="258"/>
    </i>
    <i r="2">
      <x v="8"/>
    </i>
    <i r="3">
      <x v="220"/>
    </i>
    <i r="4">
      <x v="263"/>
    </i>
    <i r="3">
      <x v="327"/>
    </i>
    <i r="4">
      <x v="315"/>
    </i>
    <i r="1">
      <x v="2"/>
    </i>
    <i r="2">
      <x v="8"/>
    </i>
    <i r="3">
      <x v="332"/>
    </i>
    <i r="4">
      <x v="507"/>
    </i>
    <i>
      <x v="33"/>
    </i>
    <i r="1">
      <x v="1"/>
    </i>
    <i r="2">
      <x v="4"/>
    </i>
    <i r="3">
      <x v="289"/>
    </i>
    <i r="4">
      <x v="169"/>
    </i>
    <i r="4">
      <x v="649"/>
    </i>
    <i r="2">
      <x v="6"/>
    </i>
    <i r="3">
      <x v="117"/>
    </i>
    <i r="4">
      <x v="92"/>
    </i>
    <i r="2">
      <x v="8"/>
    </i>
    <i r="3">
      <x v="16"/>
    </i>
    <i r="4">
      <x v="261"/>
    </i>
    <i r="3">
      <x v="25"/>
    </i>
    <i r="4">
      <x v="85"/>
    </i>
    <i r="1">
      <x v="2"/>
    </i>
    <i r="2">
      <x v="4"/>
    </i>
    <i r="3">
      <x v="158"/>
    </i>
    <i r="4">
      <x v="41"/>
    </i>
    <i r="4">
      <x v="42"/>
    </i>
    <i>
      <x v="34"/>
    </i>
    <i r="1">
      <x v="1"/>
    </i>
    <i r="2">
      <x v="6"/>
    </i>
    <i r="3">
      <x v="325"/>
    </i>
    <i r="4">
      <x v="82"/>
    </i>
    <i r="4">
      <x v="103"/>
    </i>
    <i r="4">
      <x v="122"/>
    </i>
    <i r="4">
      <x v="605"/>
    </i>
    <i r="2">
      <x v="8"/>
    </i>
    <i r="3">
      <x v="58"/>
    </i>
    <i r="4">
      <x v="333"/>
    </i>
    <i r="4">
      <x v="802"/>
    </i>
    <i>
      <x v="35"/>
    </i>
    <i r="1">
      <x v="1"/>
    </i>
    <i r="2">
      <x v="6"/>
    </i>
    <i r="3">
      <x v="115"/>
    </i>
    <i r="4">
      <x v="322"/>
    </i>
    <i r="3">
      <x v="176"/>
    </i>
    <i r="4">
      <x v="339"/>
    </i>
    <i r="1">
      <x v="2"/>
    </i>
    <i r="2">
      <x v="8"/>
    </i>
    <i r="3">
      <x v="316"/>
    </i>
    <i r="4">
      <x v="484"/>
    </i>
    <i r="1">
      <x v="4"/>
    </i>
    <i r="2">
      <x/>
    </i>
    <i r="3">
      <x v="347"/>
    </i>
    <i r="4">
      <x v="991"/>
    </i>
    <i>
      <x v="36"/>
    </i>
    <i r="1">
      <x v="1"/>
    </i>
    <i r="2">
      <x v="4"/>
    </i>
    <i r="3">
      <x v="263"/>
    </i>
    <i r="4">
      <x v="841"/>
    </i>
    <i r="3">
      <x v="325"/>
    </i>
    <i r="4">
      <x v="606"/>
    </i>
    <i r="4">
      <x v="851"/>
    </i>
    <i r="2">
      <x v="6"/>
    </i>
    <i r="3">
      <x v="69"/>
    </i>
    <i r="4">
      <x v="292"/>
    </i>
    <i r="4">
      <x v="771"/>
    </i>
    <i r="2">
      <x v="8"/>
    </i>
    <i r="3">
      <x v="266"/>
    </i>
    <i r="4">
      <x v="302"/>
    </i>
    <i r="1">
      <x v="2"/>
    </i>
    <i r="2">
      <x v="4"/>
    </i>
    <i r="3">
      <x v="156"/>
    </i>
    <i r="4">
      <x v="43"/>
    </i>
    <i r="4">
      <x v="44"/>
    </i>
    <i r="2">
      <x v="8"/>
    </i>
    <i r="3">
      <x v="79"/>
    </i>
    <i r="4">
      <x v="50"/>
    </i>
    <i r="4">
      <x v="51"/>
    </i>
    <i>
      <x v="37"/>
    </i>
    <i r="1">
      <x v="1"/>
    </i>
    <i r="2">
      <x v="2"/>
    </i>
    <i r="3">
      <x v="51"/>
    </i>
    <i r="4">
      <x/>
    </i>
    <i r="2">
      <x v="6"/>
    </i>
    <i r="3">
      <x v="136"/>
    </i>
    <i r="4">
      <x v="240"/>
    </i>
    <i r="4">
      <x v="719"/>
    </i>
    <i r="2">
      <x v="8"/>
    </i>
    <i r="3">
      <x v="135"/>
    </i>
    <i r="4">
      <x v="239"/>
    </i>
    <i r="4">
      <x v="718"/>
    </i>
    <i r="1">
      <x v="2"/>
    </i>
    <i r="2">
      <x v="8"/>
    </i>
    <i r="3">
      <x v="257"/>
    </i>
    <i r="4">
      <x v="508"/>
    </i>
    <i r="1">
      <x v="4"/>
    </i>
    <i r="2">
      <x/>
    </i>
    <i r="3">
      <x v="348"/>
    </i>
    <i r="4">
      <x v="991"/>
    </i>
    <i>
      <x v="38"/>
    </i>
    <i r="1">
      <x v="1"/>
    </i>
    <i r="2">
      <x v="6"/>
    </i>
    <i r="3">
      <x v="7"/>
    </i>
    <i r="4">
      <x v="107"/>
    </i>
    <i r="4">
      <x v="589"/>
    </i>
    <i r="3">
      <x v="308"/>
    </i>
    <i r="4">
      <x v="783"/>
    </i>
    <i r="2">
      <x v="8"/>
    </i>
    <i r="3">
      <x v="10"/>
    </i>
    <i r="4">
      <x v="336"/>
    </i>
    <i r="4">
      <x v="804"/>
    </i>
    <i>
      <x v="39"/>
    </i>
    <i r="1">
      <x v="1"/>
    </i>
    <i r="2">
      <x v="6"/>
    </i>
    <i r="3">
      <x v="7"/>
    </i>
    <i r="4">
      <x v="108"/>
    </i>
    <i r="4">
      <x v="353"/>
    </i>
    <i r="4">
      <x v="433"/>
    </i>
    <i r="4">
      <x v="636"/>
    </i>
    <i r="2">
      <x v="8"/>
    </i>
    <i r="3">
      <x v="320"/>
    </i>
    <i r="4">
      <x v="260"/>
    </i>
    <i r="1">
      <x v="4"/>
    </i>
    <i r="2">
      <x/>
    </i>
    <i r="3">
      <x v="349"/>
    </i>
    <i r="4">
      <x v="991"/>
    </i>
    <i>
      <x v="40"/>
    </i>
    <i r="1">
      <x v="1"/>
    </i>
    <i r="2">
      <x v="8"/>
    </i>
    <i r="3">
      <x v="9"/>
    </i>
    <i r="4">
      <x v="684"/>
    </i>
    <i r="4">
      <x v="891"/>
    </i>
    <i>
      <x v="41"/>
    </i>
    <i r="1">
      <x v="1"/>
    </i>
    <i r="2">
      <x v="4"/>
    </i>
    <i r="3">
      <x v="263"/>
    </i>
    <i r="4">
      <x v="88"/>
    </i>
    <i r="2">
      <x v="6"/>
    </i>
    <i r="3">
      <x v="33"/>
    </i>
    <i r="4">
      <x v="312"/>
    </i>
    <i r="4">
      <x v="791"/>
    </i>
    <i r="3">
      <x v="117"/>
    </i>
    <i r="4">
      <x v="130"/>
    </i>
    <i r="4">
      <x v="387"/>
    </i>
    <i r="2">
      <x v="8"/>
    </i>
    <i r="3">
      <x v="12"/>
    </i>
    <i r="4">
      <x v="81"/>
    </i>
    <i r="4">
      <x v="381"/>
    </i>
    <i>
      <x v="42"/>
    </i>
    <i r="1">
      <x v="1"/>
    </i>
    <i r="2">
      <x v="8"/>
    </i>
    <i r="3">
      <x v="123"/>
    </i>
    <i r="4">
      <x v="133"/>
    </i>
    <i r="4">
      <x v="140"/>
    </i>
    <i r="4">
      <x v="615"/>
    </i>
    <i r="4">
      <x v="621"/>
    </i>
    <i r="4">
      <x v="627"/>
    </i>
    <i r="4">
      <x v="810"/>
    </i>
    <i r="4">
      <x v="828"/>
    </i>
    <i r="4">
      <x v="846"/>
    </i>
    <i>
      <x v="43"/>
    </i>
    <i r="1">
      <x v="1"/>
    </i>
    <i r="2">
      <x v="6"/>
    </i>
    <i r="3">
      <x v="7"/>
    </i>
    <i r="4">
      <x v="87"/>
    </i>
    <i r="4">
      <x v="568"/>
    </i>
    <i r="4">
      <x v="897"/>
    </i>
    <i r="2">
      <x v="8"/>
    </i>
    <i r="3">
      <x v="25"/>
    </i>
    <i r="4">
      <x v="85"/>
    </i>
    <i r="4">
      <x v="106"/>
    </i>
    <i r="4">
      <x v="125"/>
    </i>
    <i r="4">
      <x v="566"/>
    </i>
    <i r="4">
      <x v="588"/>
    </i>
    <i r="4">
      <x v="608"/>
    </i>
    <i r="1">
      <x v="2"/>
    </i>
    <i r="2">
      <x v="6"/>
    </i>
    <i r="3">
      <x v="313"/>
    </i>
    <i r="4">
      <x v="14"/>
    </i>
    <i r="4">
      <x v="15"/>
    </i>
    <i>
      <x v="45"/>
    </i>
    <i r="1">
      <x v="1"/>
    </i>
    <i r="2">
      <x v="4"/>
    </i>
    <i r="3">
      <x v="320"/>
    </i>
    <i r="4">
      <x v="690"/>
    </i>
    <i r="2">
      <x v="8"/>
    </i>
    <i r="3">
      <x v="290"/>
    </i>
    <i r="4">
      <x v="259"/>
    </i>
    <i r="4">
      <x v="737"/>
    </i>
    <i r="1">
      <x v="2"/>
    </i>
    <i r="2">
      <x v="4"/>
    </i>
    <i r="3">
      <x v="86"/>
    </i>
    <i r="4">
      <x v="491"/>
    </i>
    <i r="4">
      <x v="493"/>
    </i>
    <i r="2">
      <x v="6"/>
    </i>
    <i r="3">
      <x v="88"/>
    </i>
    <i r="4">
      <x v="495"/>
    </i>
    <i r="2">
      <x v="8"/>
    </i>
    <i r="3">
      <x v="14"/>
    </i>
    <i r="4">
      <x v="500"/>
    </i>
    <i r="4">
      <x v="501"/>
    </i>
    <i r="3">
      <x v="86"/>
    </i>
    <i r="4">
      <x v="492"/>
    </i>
    <i r="3">
      <x v="88"/>
    </i>
    <i r="4">
      <x v="494"/>
    </i>
    <i r="1">
      <x v="4"/>
    </i>
    <i r="2">
      <x/>
    </i>
    <i r="3">
      <x v="350"/>
    </i>
    <i r="4">
      <x v="991"/>
    </i>
    <i>
      <x v="46"/>
    </i>
    <i r="1">
      <x v="1"/>
    </i>
    <i r="2">
      <x v="4"/>
    </i>
    <i r="3">
      <x v="12"/>
    </i>
    <i r="4">
      <x v="184"/>
    </i>
    <i r="4">
      <x v="662"/>
    </i>
    <i r="2">
      <x v="8"/>
    </i>
    <i r="3">
      <x v="12"/>
    </i>
    <i r="4">
      <x v="102"/>
    </i>
    <i r="4">
      <x v="366"/>
    </i>
    <i r="3">
      <x v="263"/>
    </i>
    <i r="4">
      <x v="435"/>
    </i>
    <i r="1">
      <x v="2"/>
    </i>
    <i r="2">
      <x v="4"/>
    </i>
    <i r="3">
      <x v="162"/>
    </i>
    <i r="4">
      <x v="505"/>
    </i>
    <i r="4">
      <x v="506"/>
    </i>
    <i r="2">
      <x v="8"/>
    </i>
    <i r="3">
      <x v="63"/>
    </i>
    <i r="4">
      <x v="487"/>
    </i>
    <i r="4">
      <x v="488"/>
    </i>
    <i>
      <x v="47"/>
    </i>
    <i r="1">
      <x v="1"/>
    </i>
    <i r="2">
      <x v="4"/>
    </i>
    <i r="3">
      <x v="124"/>
    </i>
    <i r="4">
      <x v="642"/>
    </i>
    <i>
      <x v="48"/>
    </i>
    <i r="1">
      <x v="1"/>
    </i>
    <i r="2">
      <x v="4"/>
    </i>
    <i r="3">
      <x v="171"/>
    </i>
    <i r="4">
      <x v="194"/>
    </i>
    <i r="4">
      <x v="673"/>
    </i>
    <i r="2">
      <x v="6"/>
    </i>
    <i r="3">
      <x v="300"/>
    </i>
    <i r="4">
      <x v="677"/>
    </i>
    <i r="4">
      <x v="886"/>
    </i>
    <i r="1">
      <x v="2"/>
    </i>
    <i r="2">
      <x v="8"/>
    </i>
    <i r="3">
      <x v="310"/>
    </i>
    <i r="4">
      <x v="511"/>
    </i>
    <i>
      <x v="49"/>
    </i>
    <i r="1">
      <x v="1"/>
    </i>
    <i r="2">
      <x v="4"/>
    </i>
    <i r="3">
      <x v="325"/>
    </i>
    <i r="4">
      <x v="154"/>
    </i>
    <i r="4">
      <x v="159"/>
    </i>
    <i r="4">
      <x v="162"/>
    </i>
    <i r="4">
      <x v="835"/>
    </i>
    <i r="2">
      <x v="6"/>
    </i>
    <i r="3">
      <x v="292"/>
    </i>
    <i r="4">
      <x v="208"/>
    </i>
    <i r="4">
      <x v="687"/>
    </i>
    <i r="1">
      <x v="2"/>
    </i>
    <i r="2">
      <x v="4"/>
    </i>
    <i r="3">
      <x v="317"/>
    </i>
    <i r="4">
      <x v="71"/>
    </i>
    <i r="4">
      <x v="72"/>
    </i>
    <i r="3">
      <x v="318"/>
    </i>
    <i r="4">
      <x v="69"/>
    </i>
    <i r="4">
      <x v="70"/>
    </i>
    <i r="2">
      <x v="8"/>
    </i>
    <i r="3">
      <x v="28"/>
    </i>
    <i r="4">
      <x v="67"/>
    </i>
    <i r="4">
      <x v="68"/>
    </i>
    <i>
      <x v="50"/>
    </i>
    <i r="1">
      <x v="1"/>
    </i>
    <i r="2">
      <x v="6"/>
    </i>
    <i r="3">
      <x v="117"/>
    </i>
    <i r="4">
      <x v="900"/>
    </i>
    <i r="3">
      <x v="225"/>
    </i>
    <i r="4">
      <x v="266"/>
    </i>
    <i r="2">
      <x v="8"/>
    </i>
    <i r="3">
      <x v="224"/>
    </i>
    <i r="4">
      <x v="265"/>
    </i>
    <i r="3">
      <x v="263"/>
    </i>
    <i r="4">
      <x v="884"/>
    </i>
    <i r="1">
      <x v="2"/>
    </i>
    <i r="2">
      <x v="8"/>
    </i>
    <i r="3">
      <x v="34"/>
    </i>
    <i r="4">
      <x v="902"/>
    </i>
    <i r="4">
      <x v="903"/>
    </i>
    <i r="3">
      <x v="260"/>
    </i>
    <i r="4">
      <x v="904"/>
    </i>
    <i>
      <x v="51"/>
    </i>
    <i r="1">
      <x v="1"/>
    </i>
    <i r="2">
      <x v="6"/>
    </i>
    <i r="3">
      <x v="134"/>
    </i>
    <i r="4">
      <x v="717"/>
    </i>
    <i r="1">
      <x v="2"/>
    </i>
    <i r="2">
      <x v="8"/>
    </i>
    <i r="3">
      <x v="297"/>
    </i>
    <i r="4">
      <x v="514"/>
    </i>
    <i r="1">
      <x v="4"/>
    </i>
    <i r="2">
      <x/>
    </i>
    <i r="3">
      <x v="351"/>
    </i>
    <i r="4">
      <x v="991"/>
    </i>
    <i>
      <x v="52"/>
    </i>
    <i r="1">
      <x v="1"/>
    </i>
    <i r="2">
      <x v="4"/>
    </i>
    <i r="3">
      <x v="120"/>
    </i>
    <i r="4">
      <x v="314"/>
    </i>
    <i r="2">
      <x v="8"/>
    </i>
    <i r="3">
      <x v="25"/>
    </i>
    <i r="4">
      <x v="149"/>
    </i>
    <i r="3">
      <x v="319"/>
    </i>
    <i r="4">
      <x v="426"/>
    </i>
    <i r="1">
      <x v="2"/>
    </i>
    <i r="2">
      <x v="4"/>
    </i>
    <i r="3">
      <x v="180"/>
    </i>
    <i r="4">
      <x v="1"/>
    </i>
    <i r="4">
      <x v="2"/>
    </i>
    <i r="2">
      <x v="6"/>
    </i>
    <i r="3">
      <x v="153"/>
    </i>
    <i r="4">
      <x v="4"/>
    </i>
    <i r="4">
      <x v="5"/>
    </i>
    <i r="2">
      <x v="8"/>
    </i>
    <i r="3">
      <x v="279"/>
    </i>
    <i r="4">
      <x v="9"/>
    </i>
    <i r="4">
      <x v="10"/>
    </i>
    <i r="1">
      <x v="4"/>
    </i>
    <i r="2">
      <x/>
    </i>
    <i r="3">
      <x v="352"/>
    </i>
    <i r="4">
      <x v="991"/>
    </i>
    <i>
      <x v="53"/>
    </i>
    <i r="1">
      <x v="1"/>
    </i>
    <i r="2">
      <x v="8"/>
    </i>
    <i r="3">
      <x v="25"/>
    </i>
    <i r="4">
      <x v="820"/>
    </i>
    <i>
      <x v="54"/>
    </i>
    <i r="1">
      <x v="1"/>
    </i>
    <i r="2">
      <x v="4"/>
    </i>
    <i r="3">
      <x v="25"/>
    </i>
    <i r="4">
      <x v="85"/>
    </i>
    <i r="3">
      <x v="26"/>
    </i>
    <i r="4">
      <x v="311"/>
    </i>
    <i r="2">
      <x v="6"/>
    </i>
    <i r="3">
      <x v="150"/>
    </i>
    <i r="4">
      <x v="749"/>
    </i>
    <i r="2">
      <x v="8"/>
    </i>
    <i r="3">
      <x v="25"/>
    </i>
    <i r="4">
      <x v="125"/>
    </i>
    <i r="1">
      <x v="2"/>
    </i>
    <i r="2">
      <x v="4"/>
    </i>
    <i r="3">
      <x v="61"/>
    </i>
    <i r="4">
      <x v="503"/>
    </i>
    <i r="4">
      <x v="504"/>
    </i>
    <i r="2">
      <x v="8"/>
    </i>
    <i r="3">
      <x v="216"/>
    </i>
    <i r="4">
      <x v="40"/>
    </i>
    <i>
      <x v="55"/>
    </i>
    <i r="1">
      <x v="1"/>
    </i>
    <i r="2">
      <x v="6"/>
    </i>
    <i r="3">
      <x v="122"/>
    </i>
    <i r="4">
      <x v="146"/>
    </i>
    <i r="4">
      <x v="376"/>
    </i>
    <i r="4">
      <x v="460"/>
    </i>
    <i r="4">
      <x v="598"/>
    </i>
    <i r="3">
      <x v="143"/>
    </i>
    <i r="4">
      <x v="323"/>
    </i>
    <i r="2">
      <x v="8"/>
    </i>
    <i r="3">
      <x v="123"/>
    </i>
    <i r="4">
      <x v="152"/>
    </i>
    <i r="4">
      <x v="157"/>
    </i>
    <i r="1">
      <x v="2"/>
    </i>
    <i r="2">
      <x v="8"/>
    </i>
    <i r="3">
      <x v="261"/>
    </i>
    <i r="4">
      <x v="467"/>
    </i>
    <i>
      <x v="56"/>
    </i>
    <i r="1">
      <x v="1"/>
    </i>
    <i r="2">
      <x v="6"/>
    </i>
    <i r="3">
      <x v="179"/>
    </i>
    <i r="4">
      <x v="660"/>
    </i>
    <i r="2">
      <x v="8"/>
    </i>
    <i r="3">
      <x v="123"/>
    </i>
    <i r="4">
      <x v="344"/>
    </i>
    <i r="4">
      <x v="362"/>
    </i>
    <i>
      <x v="57"/>
    </i>
    <i r="1">
      <x v="1"/>
    </i>
    <i r="2">
      <x v="4"/>
    </i>
    <i r="3">
      <x v="267"/>
    </i>
    <i r="4">
      <x v="224"/>
    </i>
    <i r="3">
      <x v="325"/>
    </i>
    <i r="4">
      <x v="148"/>
    </i>
    <i r="4">
      <x v="403"/>
    </i>
    <i r="2">
      <x v="8"/>
    </i>
    <i r="3">
      <x v="266"/>
    </i>
    <i r="4">
      <x v="781"/>
    </i>
    <i>
      <x v="58"/>
    </i>
    <i r="1">
      <x v="1"/>
    </i>
    <i r="2">
      <x v="6"/>
    </i>
    <i r="3">
      <x v="122"/>
    </i>
    <i r="4">
      <x v="131"/>
    </i>
    <i r="4">
      <x v="138"/>
    </i>
    <i r="4">
      <x v="145"/>
    </i>
    <i r="4">
      <x v="554"/>
    </i>
    <i r="4">
      <x v="576"/>
    </i>
    <i r="4">
      <x v="597"/>
    </i>
    <i r="4">
      <x v="631"/>
    </i>
    <i r="4">
      <x v="637"/>
    </i>
    <i r="2">
      <x v="8"/>
    </i>
    <i r="3">
      <x v="123"/>
    </i>
    <i r="4">
      <x v="75"/>
    </i>
    <i r="4">
      <x v="96"/>
    </i>
    <i r="4">
      <x v="116"/>
    </i>
    <i r="4">
      <x v="389"/>
    </i>
    <i r="4">
      <x v="395"/>
    </i>
    <i r="4">
      <x v="401"/>
    </i>
    <i>
      <x v="59"/>
    </i>
    <i r="1">
      <x v="1"/>
    </i>
    <i r="2">
      <x v="2"/>
    </i>
    <i r="3">
      <x v="43"/>
    </i>
    <i r="4">
      <x/>
    </i>
    <i r="2">
      <x v="4"/>
    </i>
    <i r="3">
      <x v="124"/>
    </i>
    <i r="4">
      <x v="693"/>
    </i>
    <i r="2">
      <x v="6"/>
    </i>
    <i r="3">
      <x v="7"/>
    </i>
    <i r="4">
      <x v="281"/>
    </i>
    <i r="3">
      <x v="60"/>
    </i>
    <i r="4">
      <x v="394"/>
    </i>
    <i r="3">
      <x v="124"/>
    </i>
    <i r="4">
      <x v="329"/>
    </i>
    <i r="4">
      <x v="388"/>
    </i>
    <i r="3">
      <x v="300"/>
    </i>
    <i r="4">
      <x v="456"/>
    </i>
    <i r="3">
      <x v="323"/>
    </i>
    <i r="4">
      <x v="459"/>
    </i>
    <i r="4">
      <x v="461"/>
    </i>
    <i r="3">
      <x v="324"/>
    </i>
    <i r="4">
      <x v="400"/>
    </i>
    <i r="1">
      <x v="2"/>
    </i>
    <i r="2">
      <x v="4"/>
    </i>
    <i r="3">
      <x v="36"/>
    </i>
    <i r="4">
      <x v="519"/>
    </i>
    <i r="3">
      <x v="123"/>
    </i>
    <i r="4">
      <x v="517"/>
    </i>
    <i>
      <x v="60"/>
    </i>
    <i r="1">
      <x v="1"/>
    </i>
    <i r="2">
      <x v="4"/>
    </i>
    <i r="3">
      <x v="123"/>
    </i>
    <i r="4">
      <x v="105"/>
    </i>
    <i r="3">
      <x v="124"/>
    </i>
    <i r="4">
      <x v="587"/>
    </i>
    <i r="2">
      <x v="8"/>
    </i>
    <i r="3">
      <x v="9"/>
    </i>
    <i r="4">
      <x v="398"/>
    </i>
    <i r="4">
      <x v="635"/>
    </i>
    <i r="4">
      <x v="641"/>
    </i>
    <i r="3">
      <x v="59"/>
    </i>
    <i r="4">
      <x v="644"/>
    </i>
    <i r="3">
      <x v="123"/>
    </i>
    <i r="4">
      <x v="837"/>
    </i>
    <i r="3">
      <x v="146"/>
    </i>
    <i r="4">
      <x v="819"/>
    </i>
    <i r="3">
      <x v="179"/>
    </i>
    <i r="4">
      <x v="852"/>
    </i>
    <i r="1">
      <x v="2"/>
    </i>
    <i r="2">
      <x v="4"/>
    </i>
    <i r="3">
      <x v="122"/>
    </i>
    <i r="4">
      <x v="73"/>
    </i>
    <i>
      <x v="61"/>
    </i>
    <i r="1">
      <x v="1"/>
    </i>
    <i r="2">
      <x v="4"/>
    </i>
    <i r="3">
      <x v="94"/>
    </i>
    <i r="4">
      <x v="939"/>
    </i>
    <i r="3">
      <x v="109"/>
    </i>
    <i r="4">
      <x v="174"/>
    </i>
    <i r="4">
      <x v="175"/>
    </i>
    <i r="3">
      <x v="123"/>
    </i>
    <i r="4">
      <x v="442"/>
    </i>
    <i>
      <x v="62"/>
    </i>
    <i r="1">
      <x v="1"/>
    </i>
    <i r="2">
      <x v="4"/>
    </i>
    <i r="3">
      <x v="146"/>
    </i>
    <i r="4">
      <x v="658"/>
    </i>
    <i r="4">
      <x v="879"/>
    </i>
    <i r="2">
      <x v="8"/>
    </i>
    <i r="3">
      <x v="123"/>
    </i>
    <i r="4">
      <x v="133"/>
    </i>
    <i r="4">
      <x v="140"/>
    </i>
    <i r="4">
      <x v="147"/>
    </i>
    <i r="4">
      <x v="343"/>
    </i>
    <i r="4">
      <x v="361"/>
    </i>
    <i r="4">
      <x v="377"/>
    </i>
    <i r="4">
      <x v="858"/>
    </i>
    <i r="4">
      <x v="864"/>
    </i>
    <i r="4">
      <x v="870"/>
    </i>
    <i>
      <x v="63"/>
    </i>
    <i r="1">
      <x v="1"/>
    </i>
    <i r="2">
      <x v="6"/>
    </i>
    <i r="3">
      <x v="109"/>
    </i>
    <i r="4">
      <x v="111"/>
    </i>
    <i r="4">
      <x v="593"/>
    </i>
    <i r="2">
      <x v="8"/>
    </i>
    <i r="3">
      <x v="123"/>
    </i>
    <i r="4">
      <x v="116"/>
    </i>
    <i r="4">
      <x v="147"/>
    </i>
    <i r="4">
      <x v="389"/>
    </i>
    <i r="4">
      <x v="395"/>
    </i>
    <i>
      <x v="64"/>
    </i>
    <i r="1">
      <x v="1"/>
    </i>
    <i r="2">
      <x v="6"/>
    </i>
    <i r="3">
      <x v="117"/>
    </i>
    <i r="4">
      <x v="113"/>
    </i>
    <i r="4">
      <x v="436"/>
    </i>
    <i r="4">
      <x v="573"/>
    </i>
    <i r="2">
      <x v="8"/>
    </i>
    <i r="3">
      <x v="12"/>
    </i>
    <i r="4">
      <x v="883"/>
    </i>
    <i r="3">
      <x v="116"/>
    </i>
    <i r="4">
      <x v="748"/>
    </i>
    <i>
      <x v="65"/>
    </i>
    <i r="1">
      <x v="1"/>
    </i>
    <i r="2">
      <x v="8"/>
    </i>
    <i r="3">
      <x v="123"/>
    </i>
    <i r="4">
      <x v="876"/>
    </i>
    <i r="4">
      <x v="878"/>
    </i>
    <i>
      <x v="66"/>
    </i>
    <i r="1">
      <x v="1"/>
    </i>
    <i r="2">
      <x v="4"/>
    </i>
    <i r="3">
      <x v="179"/>
    </i>
    <i r="4">
      <x v="182"/>
    </i>
    <i r="4">
      <x v="414"/>
    </i>
    <i r="2">
      <x v="6"/>
    </i>
    <i r="3">
      <x v="179"/>
    </i>
    <i r="4">
      <x v="181"/>
    </i>
    <i r="3">
      <x v="326"/>
    </i>
    <i r="4">
      <x v="283"/>
    </i>
    <i r="1">
      <x v="2"/>
    </i>
    <i r="2">
      <x v="8"/>
    </i>
    <i r="3">
      <x v="208"/>
    </i>
    <i r="4">
      <x v="518"/>
    </i>
    <i r="4">
      <x v="520"/>
    </i>
    <i>
      <x v="67"/>
    </i>
    <i r="1">
      <x v="1"/>
    </i>
    <i r="2">
      <x v="6"/>
    </i>
    <i r="3">
      <x v="122"/>
    </i>
    <i r="4">
      <x v="342"/>
    </i>
    <i r="4">
      <x v="360"/>
    </i>
    <i r="4">
      <x v="376"/>
    </i>
    <i r="4">
      <x v="457"/>
    </i>
    <i r="4">
      <x v="460"/>
    </i>
    <i r="2">
      <x v="8"/>
    </i>
    <i r="3">
      <x v="124"/>
    </i>
    <i r="4">
      <x v="602"/>
    </i>
    <i r="1">
      <x v="2"/>
    </i>
    <i r="2">
      <x v="8"/>
    </i>
    <i r="3">
      <x v="55"/>
    </i>
    <i r="4">
      <x v="913"/>
    </i>
    <i r="4">
      <x v="914"/>
    </i>
    <i>
      <x v="68"/>
    </i>
    <i r="1">
      <x v="1"/>
    </i>
    <i r="2">
      <x v="4"/>
    </i>
    <i r="3">
      <x v="124"/>
    </i>
    <i r="4">
      <x v="622"/>
    </i>
    <i r="4">
      <x v="628"/>
    </i>
    <i r="2">
      <x v="6"/>
    </i>
    <i r="3">
      <x v="122"/>
    </i>
    <i r="4">
      <x v="456"/>
    </i>
    <i r="4">
      <x v="462"/>
    </i>
    <i r="4">
      <x v="466"/>
    </i>
    <i>
      <x v="69"/>
    </i>
    <i r="1">
      <x v="1"/>
    </i>
    <i r="2">
      <x v="4"/>
    </i>
    <i r="3">
      <x v="191"/>
    </i>
    <i r="4">
      <x v="171"/>
    </i>
    <i r="4">
      <x v="651"/>
    </i>
    <i r="2">
      <x v="6"/>
    </i>
    <i r="3">
      <x v="122"/>
    </i>
    <i r="4">
      <x v="857"/>
    </i>
    <i r="4">
      <x v="863"/>
    </i>
    <i r="4">
      <x v="869"/>
    </i>
    <i r="2">
      <x v="8"/>
    </i>
    <i r="3">
      <x v="183"/>
    </i>
    <i r="4">
      <x v="423"/>
    </i>
    <i r="4">
      <x v="892"/>
    </i>
    <i>
      <x v="70"/>
    </i>
    <i r="1">
      <x v="1"/>
    </i>
    <i r="2">
      <x v="6"/>
    </i>
    <i r="3">
      <x v="7"/>
    </i>
    <i r="4">
      <x v="127"/>
    </i>
    <i r="4">
      <x v="385"/>
    </i>
    <i r="2">
      <x v="8"/>
    </i>
    <i r="3">
      <x v="220"/>
    </i>
    <i r="4">
      <x v="263"/>
    </i>
    <i r="4">
      <x v="741"/>
    </i>
    <i r="1">
      <x v="2"/>
    </i>
    <i r="2">
      <x v="6"/>
    </i>
    <i r="3">
      <x v="286"/>
    </i>
    <i r="4">
      <x v="29"/>
    </i>
    <i r="3">
      <x v="287"/>
    </i>
    <i r="4">
      <x v="30"/>
    </i>
    <i r="4">
      <x v="31"/>
    </i>
    <i>
      <x v="71"/>
    </i>
    <i r="1">
      <x v="1"/>
    </i>
    <i r="2">
      <x v="4"/>
    </i>
    <i r="3">
      <x v="90"/>
    </i>
    <i r="4">
      <x v="943"/>
    </i>
    <i r="3">
      <x v="91"/>
    </i>
    <i r="4">
      <x v="949"/>
    </i>
    <i r="3">
      <x v="105"/>
    </i>
    <i r="4">
      <x v="455"/>
    </i>
    <i r="3">
      <x v="245"/>
    </i>
    <i r="4">
      <x v="705"/>
    </i>
    <i r="2">
      <x v="6"/>
    </i>
    <i r="3">
      <x v="90"/>
    </i>
    <i r="4">
      <x v="943"/>
    </i>
    <i r="3">
      <x v="91"/>
    </i>
    <i r="4">
      <x v="949"/>
    </i>
    <i r="1">
      <x v="2"/>
    </i>
    <i r="2">
      <x v="6"/>
    </i>
    <i r="3">
      <x v="56"/>
    </i>
    <i r="4">
      <x v="475"/>
    </i>
    <i r="1">
      <x v="4"/>
    </i>
    <i r="2">
      <x/>
    </i>
    <i r="3">
      <x v="353"/>
    </i>
    <i r="4">
      <x v="991"/>
    </i>
    <i>
      <x v="72"/>
    </i>
    <i r="1">
      <x v="1"/>
    </i>
    <i r="2">
      <x v="4"/>
    </i>
    <i r="3">
      <x v="325"/>
    </i>
    <i r="4">
      <x v="629"/>
    </i>
    <i r="4">
      <x v="872"/>
    </i>
    <i r="2">
      <x v="6"/>
    </i>
    <i r="3">
      <x v="149"/>
    </i>
    <i r="4">
      <x v="779"/>
    </i>
    <i r="1">
      <x v="2"/>
    </i>
    <i r="2">
      <x v="4"/>
    </i>
    <i r="3">
      <x v="87"/>
    </i>
    <i r="4">
      <x v="32"/>
    </i>
    <i r="4">
      <x v="35"/>
    </i>
    <i r="3">
      <x v="286"/>
    </i>
    <i r="4">
      <x v="27"/>
    </i>
    <i r="4">
      <x v="28"/>
    </i>
    <i r="2">
      <x v="6"/>
    </i>
    <i r="3">
      <x v="87"/>
    </i>
    <i r="4">
      <x v="33"/>
    </i>
    <i r="4">
      <x v="36"/>
    </i>
    <i r="3">
      <x v="88"/>
    </i>
    <i r="4">
      <x v="38"/>
    </i>
    <i r="2">
      <x v="8"/>
    </i>
    <i r="3">
      <x v="87"/>
    </i>
    <i r="4">
      <x v="34"/>
    </i>
    <i r="4">
      <x v="37"/>
    </i>
    <i r="3">
      <x v="88"/>
    </i>
    <i r="4">
      <x v="39"/>
    </i>
    <i r="1">
      <x v="4"/>
    </i>
    <i r="2">
      <x/>
    </i>
    <i r="3">
      <x v="354"/>
    </i>
    <i r="4">
      <x v="991"/>
    </i>
    <i>
      <x v="73"/>
    </i>
    <i r="1">
      <x v="1"/>
    </i>
    <i r="2">
      <x v="2"/>
    </i>
    <i r="3">
      <x v="50"/>
    </i>
    <i r="4">
      <x/>
    </i>
    <i r="2">
      <x v="4"/>
    </i>
    <i r="3">
      <x v="121"/>
    </i>
    <i r="4">
      <x v="185"/>
    </i>
    <i r="2">
      <x v="6"/>
    </i>
    <i r="3">
      <x v="300"/>
    </i>
    <i r="4">
      <x v="198"/>
    </i>
    <i r="1">
      <x v="2"/>
    </i>
    <i r="2">
      <x v="6"/>
    </i>
    <i r="3">
      <x v="311"/>
    </i>
    <i r="4">
      <x v="513"/>
    </i>
    <i r="1">
      <x v="4"/>
    </i>
    <i r="2">
      <x/>
    </i>
    <i r="3">
      <x v="355"/>
    </i>
    <i r="4">
      <x v="991"/>
    </i>
    <i r="3">
      <x v="356"/>
    </i>
    <i r="4">
      <x v="991"/>
    </i>
    <i>
      <x v="74"/>
    </i>
    <i r="1">
      <x v="1"/>
    </i>
    <i r="2">
      <x v="4"/>
    </i>
    <i r="3">
      <x v="325"/>
    </i>
    <i r="4">
      <x v="563"/>
    </i>
    <i r="4">
      <x v="585"/>
    </i>
    <i r="2">
      <x v="8"/>
    </i>
    <i r="3">
      <x v="274"/>
    </i>
    <i r="4">
      <x v="298"/>
    </i>
    <i r="4">
      <x v="777"/>
    </i>
    <i>
      <x v="75"/>
    </i>
    <i r="1">
      <x v="1"/>
    </i>
    <i r="2">
      <x v="6"/>
    </i>
    <i r="3">
      <x v="203"/>
    </i>
    <i r="4">
      <x v="284"/>
    </i>
    <i r="2">
      <x v="8"/>
    </i>
    <i r="3">
      <x v="123"/>
    </i>
    <i r="4">
      <x v="557"/>
    </i>
    <i r="4">
      <x v="579"/>
    </i>
    <i r="4">
      <x v="600"/>
    </i>
    <i r="4">
      <x v="811"/>
    </i>
    <i r="4">
      <x v="829"/>
    </i>
    <i r="4">
      <x v="847"/>
    </i>
    <i>
      <x v="76"/>
    </i>
    <i r="1">
      <x v="1"/>
    </i>
    <i r="2">
      <x v="4"/>
    </i>
    <i r="3">
      <x v="102"/>
    </i>
    <i r="4">
      <x v="452"/>
    </i>
    <i r="4">
      <x v="949"/>
    </i>
    <i r="3">
      <x v="103"/>
    </i>
    <i r="4">
      <x v="453"/>
    </i>
    <i r="4">
      <x v="950"/>
    </i>
    <i r="3">
      <x v="251"/>
    </i>
    <i r="4">
      <x v="707"/>
    </i>
    <i r="2">
      <x v="6"/>
    </i>
    <i r="3">
      <x v="109"/>
    </i>
    <i r="4">
      <x v="612"/>
    </i>
    <i r="4">
      <x v="855"/>
    </i>
    <i r="1">
      <x v="4"/>
    </i>
    <i r="2">
      <x/>
    </i>
    <i r="3">
      <x v="357"/>
    </i>
    <i r="4">
      <x v="991"/>
    </i>
    <i>
      <x v="77"/>
    </i>
    <i r="1">
      <x v="1"/>
    </i>
    <i r="2">
      <x v="4"/>
    </i>
    <i r="3">
      <x v="15"/>
    </i>
    <i r="4">
      <x v="215"/>
    </i>
    <i r="4">
      <x v="692"/>
    </i>
    <i r="2">
      <x v="6"/>
    </i>
    <i r="3">
      <x v="117"/>
    </i>
    <i r="4">
      <x v="595"/>
    </i>
    <i r="4">
      <x v="889"/>
    </i>
    <i r="2">
      <x v="8"/>
    </i>
    <i r="3">
      <x v="12"/>
    </i>
    <i r="4">
      <x v="662"/>
    </i>
    <i r="1">
      <x v="2"/>
    </i>
    <i r="2">
      <x v="8"/>
    </i>
    <i r="3">
      <x v="57"/>
    </i>
    <i r="4">
      <x v="496"/>
    </i>
    <i r="4">
      <x v="497"/>
    </i>
    <i>
      <x v="78"/>
    </i>
    <i r="1">
      <x v="1"/>
    </i>
    <i r="2">
      <x v="4"/>
    </i>
    <i r="3">
      <x v="112"/>
    </i>
    <i r="4">
      <x v="676"/>
    </i>
    <i r="4">
      <x v="885"/>
    </i>
    <i r="2">
      <x v="6"/>
    </i>
    <i r="3">
      <x v="113"/>
    </i>
    <i r="4">
      <x v="713"/>
    </i>
    <i r="2">
      <x v="8"/>
    </i>
    <i r="3">
      <x v="172"/>
    </i>
    <i r="4">
      <x v="795"/>
    </i>
    <i r="1">
      <x v="2"/>
    </i>
    <i r="2">
      <x v="6"/>
    </i>
    <i r="3">
      <x v="278"/>
    </i>
    <i r="4">
      <x v="509"/>
    </i>
    <i>
      <x v="79"/>
    </i>
    <i r="1">
      <x v="1"/>
    </i>
    <i r="2">
      <x v="6"/>
    </i>
    <i r="3">
      <x v="122"/>
    </i>
    <i r="4">
      <x v="631"/>
    </i>
    <i r="4">
      <x v="637"/>
    </i>
    <i r="4">
      <x v="875"/>
    </i>
    <i r="4">
      <x v="877"/>
    </i>
    <i r="2">
      <x v="8"/>
    </i>
    <i r="3">
      <x v="124"/>
    </i>
    <i r="4">
      <x v="559"/>
    </i>
    <i r="4">
      <x v="581"/>
    </i>
    <i r="4">
      <x v="602"/>
    </i>
    <i>
      <x v="80"/>
    </i>
    <i r="1">
      <x v="1"/>
    </i>
    <i r="2">
      <x v="1"/>
    </i>
    <i r="3">
      <x v="45"/>
    </i>
    <i r="4">
      <x/>
    </i>
    <i r="2">
      <x v="4"/>
    </i>
    <i r="3">
      <x v="124"/>
    </i>
    <i r="4">
      <x v="118"/>
    </i>
    <i r="4">
      <x v="158"/>
    </i>
    <i r="4">
      <x v="379"/>
    </i>
    <i r="4">
      <x v="402"/>
    </i>
    <i r="3">
      <x v="192"/>
    </i>
    <i r="4">
      <x v="697"/>
    </i>
    <i r="1">
      <x v="2"/>
    </i>
    <i r="2">
      <x v="4"/>
    </i>
    <i r="3">
      <x v="31"/>
    </i>
    <i r="4">
      <x v="905"/>
    </i>
    <i r="4">
      <x v="906"/>
    </i>
    <i>
      <x v="81"/>
    </i>
    <i r="1">
      <x v="1"/>
    </i>
    <i r="2">
      <x v="4"/>
    </i>
    <i r="3">
      <x v="123"/>
    </i>
    <i r="4">
      <x v="556"/>
    </i>
    <i r="4">
      <x v="578"/>
    </i>
    <i r="4">
      <x v="599"/>
    </i>
    <i r="4">
      <x v="810"/>
    </i>
    <i r="4">
      <x v="828"/>
    </i>
    <i r="4">
      <x v="846"/>
    </i>
    <i r="2">
      <x v="8"/>
    </i>
    <i r="3">
      <x v="74"/>
    </i>
    <i r="4">
      <x v="286"/>
    </i>
    <i r="4">
      <x v="765"/>
    </i>
    <i r="1">
      <x v="2"/>
    </i>
    <i r="2">
      <x v="6"/>
    </i>
    <i r="3">
      <x v="71"/>
    </i>
    <i r="4">
      <x v="530"/>
    </i>
    <i r="4">
      <x v="531"/>
    </i>
    <i>
      <x v="82"/>
    </i>
    <i r="1">
      <x v="1"/>
    </i>
    <i r="2">
      <x v="6"/>
    </i>
    <i r="3">
      <x v="7"/>
    </i>
    <i r="4">
      <x v="431"/>
    </i>
    <i r="4">
      <x v="822"/>
    </i>
    <i r="3">
      <x v="263"/>
    </i>
    <i r="4">
      <x v="128"/>
    </i>
    <i r="2">
      <x v="8"/>
    </i>
    <i r="3">
      <x v="25"/>
    </i>
    <i r="4">
      <x v="644"/>
    </i>
    <i r="4">
      <x v="819"/>
    </i>
    <i r="3">
      <x v="186"/>
    </i>
    <i r="4">
      <x v="211"/>
    </i>
    <i>
      <x v="83"/>
    </i>
    <i r="1">
      <x v="1"/>
    </i>
    <i r="2">
      <x v="4"/>
    </i>
    <i r="3">
      <x v="124"/>
    </i>
    <i r="4">
      <x v="812"/>
    </i>
    <i r="4">
      <x v="830"/>
    </i>
    <i r="1">
      <x v="2"/>
    </i>
    <i r="2">
      <x v="4"/>
    </i>
    <i r="3">
      <x v="205"/>
    </i>
    <i r="4">
      <x v="525"/>
    </i>
    <i r="4">
      <x v="527"/>
    </i>
    <i>
      <x v="84"/>
    </i>
    <i r="1">
      <x v="1"/>
    </i>
    <i r="2">
      <x v="8"/>
    </i>
    <i r="3">
      <x v="145"/>
    </i>
    <i r="4">
      <x v="760"/>
    </i>
    <i>
      <x v="85"/>
    </i>
    <i r="1">
      <x v="1"/>
    </i>
    <i r="2">
      <x v="4"/>
    </i>
    <i r="3">
      <x v="204"/>
    </i>
    <i r="4">
      <x v="699"/>
    </i>
    <i r="2">
      <x v="6"/>
    </i>
    <i r="3">
      <x v="122"/>
    </i>
    <i r="4">
      <x v="808"/>
    </i>
    <i r="4">
      <x v="826"/>
    </i>
    <i r="3">
      <x v="229"/>
    </i>
    <i r="4">
      <x v="800"/>
    </i>
    <i r="2">
      <x v="8"/>
    </i>
    <i r="3">
      <x v="124"/>
    </i>
    <i r="4">
      <x v="558"/>
    </i>
    <i r="4">
      <x v="580"/>
    </i>
    <i r="4">
      <x v="601"/>
    </i>
    <i r="1">
      <x v="2"/>
    </i>
    <i r="2">
      <x v="8"/>
    </i>
    <i r="3">
      <x v="205"/>
    </i>
    <i r="4">
      <x v="526"/>
    </i>
    <i r="4">
      <x v="528"/>
    </i>
    <i>
      <x v="86"/>
    </i>
    <i r="1">
      <x v="1"/>
    </i>
    <i r="2">
      <x v="4"/>
    </i>
    <i r="3">
      <x v="268"/>
    </i>
    <i r="4">
      <x v="227"/>
    </i>
    <i r="4">
      <x v="703"/>
    </i>
    <i r="2">
      <x v="8"/>
    </i>
    <i r="3">
      <x v="23"/>
    </i>
    <i r="4">
      <x v="291"/>
    </i>
    <i r="4">
      <x v="770"/>
    </i>
    <i r="1">
      <x v="2"/>
    </i>
    <i r="2">
      <x v="6"/>
    </i>
    <i r="3">
      <x v="284"/>
    </i>
    <i r="4">
      <x v="48"/>
    </i>
    <i r="4">
      <x v="49"/>
    </i>
    <i r="1">
      <x v="4"/>
    </i>
    <i r="2">
      <x/>
    </i>
    <i r="3">
      <x v="358"/>
    </i>
    <i r="4">
      <x v="991"/>
    </i>
    <i>
      <x v="87"/>
    </i>
    <i r="1">
      <x v="1"/>
    </i>
    <i r="2">
      <x v="2"/>
    </i>
    <i r="3">
      <x v="41"/>
    </i>
    <i r="4">
      <x/>
    </i>
    <i r="2">
      <x v="4"/>
    </i>
    <i r="3">
      <x v="59"/>
    </i>
    <i r="4">
      <x v="176"/>
    </i>
    <i r="3">
      <x v="98"/>
    </i>
    <i r="4">
      <x v="448"/>
    </i>
    <i r="4">
      <x v="945"/>
    </i>
    <i r="3">
      <x v="99"/>
    </i>
    <i r="4">
      <x v="449"/>
    </i>
    <i r="4">
      <x v="946"/>
    </i>
    <i r="3">
      <x v="100"/>
    </i>
    <i r="4">
      <x v="450"/>
    </i>
    <i r="4">
      <x v="947"/>
    </i>
    <i r="2">
      <x v="6"/>
    </i>
    <i r="3">
      <x v="60"/>
    </i>
    <i r="4">
      <x v="732"/>
    </i>
    <i r="3">
      <x v="66"/>
    </i>
    <i r="4">
      <x v="307"/>
    </i>
    <i r="1">
      <x v="2"/>
    </i>
    <i r="2">
      <x v="4"/>
    </i>
    <i r="3">
      <x v="161"/>
    </i>
    <i r="4">
      <x v="968"/>
    </i>
    <i r="2">
      <x v="5"/>
    </i>
    <i r="3">
      <x v="161"/>
    </i>
    <i r="4">
      <x v="968"/>
    </i>
    <i r="2">
      <x v="6"/>
    </i>
    <i r="3">
      <x v="56"/>
    </i>
    <i r="4">
      <x v="475"/>
    </i>
    <i>
      <x v="88"/>
    </i>
    <i r="1">
      <x v="1"/>
    </i>
    <i r="2">
      <x v="4"/>
    </i>
    <i r="3">
      <x v="9"/>
    </i>
    <i r="4">
      <x v="203"/>
    </i>
    <i r="2">
      <x v="6"/>
    </i>
    <i r="3">
      <x v="175"/>
    </i>
    <i r="4">
      <x v="319"/>
    </i>
    <i r="2">
      <x v="8"/>
    </i>
    <i r="3">
      <x v="9"/>
    </i>
    <i r="4">
      <x v="114"/>
    </i>
    <i r="4">
      <x v="421"/>
    </i>
    <i r="1">
      <x v="2"/>
    </i>
    <i r="2">
      <x v="4"/>
    </i>
    <i r="3">
      <x v="212"/>
    </i>
    <i r="4">
      <x v="473"/>
    </i>
    <i>
      <x v="89"/>
    </i>
    <i r="1">
      <x v="1"/>
    </i>
    <i r="2">
      <x v="4"/>
    </i>
    <i r="3">
      <x v="117"/>
    </i>
    <i r="4">
      <x v="681"/>
    </i>
    <i r="2">
      <x v="6"/>
    </i>
    <i r="3">
      <x v="117"/>
    </i>
    <i r="4">
      <x v="112"/>
    </i>
    <i r="4">
      <x v="856"/>
    </i>
    <i r="2">
      <x v="8"/>
    </i>
    <i r="3">
      <x v="165"/>
    </i>
    <i r="4">
      <x v="257"/>
    </i>
    <i r="4">
      <x v="736"/>
    </i>
    <i r="1">
      <x v="2"/>
    </i>
    <i r="2">
      <x v="6"/>
    </i>
    <i r="3">
      <x v="291"/>
    </i>
    <i r="4">
      <x v="489"/>
    </i>
    <i r="4">
      <x v="490"/>
    </i>
    <i>
      <x v="90"/>
    </i>
    <i r="1">
      <x v="1"/>
    </i>
    <i r="2">
      <x v="4"/>
    </i>
    <i r="3">
      <x v="276"/>
    </i>
    <i r="4">
      <x v="216"/>
    </i>
    <i r="4">
      <x v="695"/>
    </i>
    <i r="2">
      <x v="6"/>
    </i>
    <i r="3">
      <x v="122"/>
    </i>
    <i r="4">
      <x v="844"/>
    </i>
    <i r="4">
      <x v="869"/>
    </i>
    <i r="2">
      <x v="8"/>
    </i>
    <i r="3">
      <x v="208"/>
    </i>
    <i r="4">
      <x v="766"/>
    </i>
    <i>
      <x v="91"/>
    </i>
    <i r="1">
      <x v="1"/>
    </i>
    <i r="2">
      <x v="6"/>
    </i>
    <i r="3">
      <x v="109"/>
    </i>
    <i r="4">
      <x v="570"/>
    </i>
    <i r="4">
      <x v="824"/>
    </i>
    <i r="2">
      <x v="8"/>
    </i>
    <i r="3">
      <x v="208"/>
    </i>
    <i r="4">
      <x v="287"/>
    </i>
    <i>
      <x v="92"/>
    </i>
    <i r="1">
      <x v="1"/>
    </i>
    <i r="2">
      <x v="3"/>
    </i>
    <i r="3">
      <x v="53"/>
    </i>
    <i r="4">
      <x/>
    </i>
    <i r="2">
      <x v="4"/>
    </i>
    <i r="3">
      <x v="62"/>
    </i>
    <i r="4">
      <x v="212"/>
    </i>
    <i r="2">
      <x v="8"/>
    </i>
    <i r="3">
      <x v="12"/>
    </i>
    <i r="4">
      <x v="584"/>
    </i>
    <i r="4">
      <x v="834"/>
    </i>
    <i r="1">
      <x v="2"/>
    </i>
    <i r="2">
      <x v="6"/>
    </i>
    <i r="3">
      <x/>
    </i>
    <i r="4">
      <x v="498"/>
    </i>
    <i r="4">
      <x v="499"/>
    </i>
    <i r="2">
      <x v="8"/>
    </i>
    <i r="3">
      <x v="63"/>
    </i>
    <i r="4">
      <x v="487"/>
    </i>
    <i r="4">
      <x v="488"/>
    </i>
    <i>
      <x v="93"/>
    </i>
    <i r="1">
      <x v="1"/>
    </i>
    <i r="2">
      <x v="4"/>
    </i>
    <i r="3">
      <x v="21"/>
    </i>
    <i r="4">
      <x v="214"/>
    </i>
    <i r="2">
      <x v="6"/>
    </i>
    <i r="3">
      <x v="7"/>
    </i>
    <i r="4">
      <x v="86"/>
    </i>
    <i r="4">
      <x v="370"/>
    </i>
    <i r="4">
      <x v="821"/>
    </i>
    <i r="2">
      <x v="8"/>
    </i>
    <i r="3">
      <x v="151"/>
    </i>
    <i r="4">
      <x v="272"/>
    </i>
    <i r="1">
      <x v="4"/>
    </i>
    <i r="2">
      <x/>
    </i>
    <i r="3">
      <x v="359"/>
    </i>
    <i r="4">
      <x v="991"/>
    </i>
    <i>
      <x v="94"/>
    </i>
    <i r="1">
      <x v="1"/>
    </i>
    <i r="2">
      <x v="4"/>
    </i>
    <i r="3">
      <x v="325"/>
    </i>
    <i r="4">
      <x v="617"/>
    </i>
    <i r="4">
      <x v="623"/>
    </i>
    <i r="4">
      <x v="629"/>
    </i>
    <i r="4">
      <x v="860"/>
    </i>
    <i r="4">
      <x v="866"/>
    </i>
    <i r="4">
      <x v="872"/>
    </i>
    <i r="2">
      <x v="6"/>
    </i>
    <i r="3">
      <x v="7"/>
    </i>
    <i r="4">
      <x v="126"/>
    </i>
    <i r="2">
      <x v="8"/>
    </i>
    <i r="3">
      <x v="1"/>
    </i>
    <i r="4">
      <x v="769"/>
    </i>
    <i r="1">
      <x v="2"/>
    </i>
    <i r="2">
      <x v="8"/>
    </i>
    <i r="3">
      <x v="79"/>
    </i>
    <i r="4">
      <x v="50"/>
    </i>
    <i r="4">
      <x v="51"/>
    </i>
    <i>
      <x v="95"/>
    </i>
    <i r="1">
      <x v="1"/>
    </i>
    <i r="2">
      <x v="4"/>
    </i>
    <i r="3">
      <x v="230"/>
    </i>
    <i r="4">
      <x v="164"/>
    </i>
    <i r="4">
      <x v="645"/>
    </i>
    <i r="2">
      <x v="8"/>
    </i>
    <i r="3">
      <x v="321"/>
    </i>
    <i r="4">
      <x v="767"/>
    </i>
    <i r="1">
      <x v="2"/>
    </i>
    <i r="2">
      <x v="6"/>
    </i>
    <i r="3">
      <x v="215"/>
    </i>
    <i r="4">
      <x v="25"/>
    </i>
    <i r="4">
      <x v="26"/>
    </i>
    <i r="1">
      <x v="4"/>
    </i>
    <i r="2">
      <x/>
    </i>
    <i r="3">
      <x v="360"/>
    </i>
    <i r="4">
      <x v="991"/>
    </i>
    <i>
      <x v="96"/>
    </i>
    <i r="1">
      <x v="1"/>
    </i>
    <i r="2">
      <x v="4"/>
    </i>
    <i r="3">
      <x v="193"/>
    </i>
    <i r="4">
      <x v="166"/>
    </i>
    <i r="3">
      <x v="325"/>
    </i>
    <i r="4">
      <x v="643"/>
    </i>
    <i r="2">
      <x v="6"/>
    </i>
    <i r="3">
      <x v="78"/>
    </i>
    <i r="4">
      <x v="772"/>
    </i>
    <i r="2">
      <x v="8"/>
    </i>
    <i r="3">
      <x v="200"/>
    </i>
    <i r="4">
      <x v="686"/>
    </i>
    <i r="1">
      <x v="2"/>
    </i>
    <i r="2">
      <x v="4"/>
    </i>
    <i r="3">
      <x v="283"/>
    </i>
    <i r="4">
      <x v="46"/>
    </i>
    <i r="4">
      <x v="47"/>
    </i>
    <i r="1">
      <x v="4"/>
    </i>
    <i r="2">
      <x/>
    </i>
    <i r="3">
      <x v="361"/>
    </i>
    <i r="4">
      <x v="991"/>
    </i>
    <i>
      <x v="98"/>
    </i>
    <i r="1">
      <x v="1"/>
    </i>
    <i r="2">
      <x v="4"/>
    </i>
    <i r="3">
      <x v="75"/>
    </i>
    <i r="4">
      <x v="228"/>
    </i>
    <i r="4">
      <x v="704"/>
    </i>
    <i r="2">
      <x v="6"/>
    </i>
    <i r="3">
      <x v="325"/>
    </i>
    <i r="4">
      <x v="122"/>
    </i>
    <i r="4">
      <x v="585"/>
    </i>
    <i r="1">
      <x v="2"/>
    </i>
    <i r="2">
      <x v="6"/>
    </i>
    <i r="3">
      <x v="272"/>
    </i>
    <i r="4">
      <x v="63"/>
    </i>
    <i r="4">
      <x v="64"/>
    </i>
    <i>
      <x v="99"/>
    </i>
    <i r="1">
      <x v="1"/>
    </i>
    <i r="2">
      <x v="1"/>
    </i>
    <i r="3">
      <x v="52"/>
    </i>
    <i r="4">
      <x/>
    </i>
    <i r="2">
      <x v="3"/>
    </i>
    <i r="3">
      <x v="52"/>
    </i>
    <i r="4">
      <x/>
    </i>
    <i r="2">
      <x v="6"/>
    </i>
    <i r="3">
      <x v="263"/>
    </i>
    <i r="4">
      <x v="109"/>
    </i>
    <i r="4">
      <x v="823"/>
    </i>
    <i r="3">
      <x v="320"/>
    </i>
    <i r="4">
      <x v="260"/>
    </i>
    <i r="4">
      <x v="738"/>
    </i>
    <i r="1">
      <x v="2"/>
    </i>
    <i r="2">
      <x v="6"/>
    </i>
    <i r="3">
      <x v="158"/>
    </i>
    <i r="4">
      <x v="923"/>
    </i>
    <i r="4">
      <x v="924"/>
    </i>
    <i r="1">
      <x v="4"/>
    </i>
    <i r="2">
      <x/>
    </i>
    <i r="3">
      <x v="362"/>
    </i>
    <i r="4">
      <x v="991"/>
    </i>
    <i>
      <x v="100"/>
    </i>
    <i r="1">
      <x v="1"/>
    </i>
    <i r="2">
      <x v="4"/>
    </i>
    <i r="3">
      <x v="267"/>
    </i>
    <i r="4">
      <x v="702"/>
    </i>
    <i r="3">
      <x v="325"/>
    </i>
    <i r="4">
      <x v="104"/>
    </i>
    <i r="4">
      <x v="351"/>
    </i>
    <i r="2">
      <x v="8"/>
    </i>
    <i r="3">
      <x v="25"/>
    </i>
    <i r="4">
      <x v="392"/>
    </i>
    <i r="4">
      <x v="873"/>
    </i>
    <i r="1">
      <x v="2"/>
    </i>
    <i r="2">
      <x v="8"/>
    </i>
    <i r="3">
      <x v="79"/>
    </i>
    <i r="4">
      <x v="50"/>
    </i>
    <i r="4">
      <x v="51"/>
    </i>
    <i r="3">
      <x v="80"/>
    </i>
    <i r="4">
      <x v="56"/>
    </i>
    <i r="4">
      <x v="58"/>
    </i>
    <i r="3">
      <x v="81"/>
    </i>
    <i r="4">
      <x v="60"/>
    </i>
    <i r="1">
      <x v="4"/>
    </i>
    <i r="2">
      <x/>
    </i>
    <i r="3">
      <x v="363"/>
    </i>
    <i r="4">
      <x v="991"/>
    </i>
    <i>
      <x v="101"/>
    </i>
    <i r="1">
      <x v="1"/>
    </i>
    <i r="2">
      <x v="4"/>
    </i>
    <i r="3">
      <x v="25"/>
    </i>
    <i r="4">
      <x v="124"/>
    </i>
    <i r="2">
      <x v="6"/>
    </i>
    <i r="3">
      <x v="149"/>
    </i>
    <i r="4">
      <x v="300"/>
    </i>
    <i r="1">
      <x v="2"/>
    </i>
    <i r="2">
      <x v="4"/>
    </i>
    <i r="3">
      <x v="80"/>
    </i>
    <i r="4">
      <x v="55"/>
    </i>
    <i r="4">
      <x v="57"/>
    </i>
    <i r="3">
      <x v="81"/>
    </i>
    <i r="4">
      <x v="59"/>
    </i>
    <i r="1">
      <x v="4"/>
    </i>
    <i r="2">
      <x/>
    </i>
    <i r="3">
      <x v="364"/>
    </i>
    <i r="4">
      <x v="991"/>
    </i>
    <i>
      <x v="102"/>
    </i>
    <i r="1">
      <x v="1"/>
    </i>
    <i r="2">
      <x v="3"/>
    </i>
    <i r="3">
      <x v="44"/>
    </i>
    <i r="4">
      <x/>
    </i>
    <i r="2">
      <x v="4"/>
    </i>
    <i r="3">
      <x v="123"/>
    </i>
    <i r="4">
      <x v="76"/>
    </i>
    <i r="4">
      <x v="97"/>
    </i>
    <i r="4">
      <x v="117"/>
    </i>
    <i r="3">
      <x v="124"/>
    </i>
    <i r="4">
      <x v="161"/>
    </i>
    <i r="4">
      <x v="390"/>
    </i>
    <i r="4">
      <x v="396"/>
    </i>
    <i r="2">
      <x v="6"/>
    </i>
    <i r="3">
      <x v="189"/>
    </i>
    <i r="4">
      <x v="278"/>
    </i>
    <i r="1">
      <x v="2"/>
    </i>
    <i r="2">
      <x v="4"/>
    </i>
    <i r="3">
      <x v="159"/>
    </i>
    <i r="4">
      <x v="23"/>
    </i>
    <i r="4">
      <x v="24"/>
    </i>
    <i r="2">
      <x v="7"/>
    </i>
    <i r="3">
      <x v="5"/>
    </i>
    <i r="4">
      <x v="967"/>
    </i>
    <i>
      <x v="103"/>
    </i>
    <i r="1">
      <x v="1"/>
    </i>
    <i r="2">
      <x v="4"/>
    </i>
    <i r="3">
      <x v="4"/>
    </i>
    <i r="4">
      <x v="316"/>
    </i>
    <i r="4">
      <x v="793"/>
    </i>
    <i r="2">
      <x v="6"/>
    </i>
    <i r="3">
      <x v="117"/>
    </i>
    <i r="4">
      <x v="594"/>
    </i>
    <i r="2">
      <x v="8"/>
    </i>
    <i r="3">
      <x v="25"/>
    </i>
    <i r="4">
      <x v="618"/>
    </i>
    <i r="4">
      <x v="624"/>
    </i>
    <i r="4">
      <x v="630"/>
    </i>
    <i>
      <x v="104"/>
    </i>
    <i r="1">
      <x v="1"/>
    </i>
    <i r="2">
      <x v="4"/>
    </i>
    <i r="3">
      <x v="65"/>
    </i>
    <i r="4">
      <x v="657"/>
    </i>
    <i r="3">
      <x v="104"/>
    </i>
    <i r="4">
      <x v="454"/>
    </i>
    <i r="2">
      <x v="6"/>
    </i>
    <i r="3">
      <x v="60"/>
    </i>
    <i r="4">
      <x v="893"/>
    </i>
    <i r="3">
      <x v="104"/>
    </i>
    <i r="4">
      <x v="951"/>
    </i>
    <i r="3">
      <x v="117"/>
    </i>
    <i r="4">
      <x v="91"/>
    </i>
    <i r="2">
      <x v="8"/>
    </i>
    <i r="3">
      <x v="104"/>
    </i>
    <i r="4">
      <x v="454"/>
    </i>
    <i r="1">
      <x v="2"/>
    </i>
    <i r="2">
      <x v="4"/>
    </i>
    <i r="3">
      <x v="152"/>
    </i>
    <i r="4">
      <x v="471"/>
    </i>
    <i>
      <x v="105"/>
    </i>
    <i r="1">
      <x v="1"/>
    </i>
    <i r="2">
      <x v="4"/>
    </i>
    <i r="3">
      <x v="8"/>
    </i>
    <i r="4">
      <x v="440"/>
    </i>
    <i r="3">
      <x v="123"/>
    </i>
    <i r="4">
      <x v="76"/>
    </i>
    <i r="4">
      <x v="97"/>
    </i>
    <i r="2">
      <x v="6"/>
    </i>
    <i r="3">
      <x v="109"/>
    </i>
    <i r="4">
      <x v="129"/>
    </i>
    <i r="4">
      <x v="386"/>
    </i>
    <i r="1">
      <x v="2"/>
    </i>
    <i r="2">
      <x v="4"/>
    </i>
    <i r="3">
      <x v="197"/>
    </i>
    <i r="4">
      <x v="919"/>
    </i>
    <i r="4">
      <x v="920"/>
    </i>
    <i r="3">
      <x v="314"/>
    </i>
    <i r="4">
      <x v="536"/>
    </i>
    <i r="2">
      <x v="7"/>
    </i>
    <i r="3">
      <x v="5"/>
    </i>
    <i r="4">
      <x v="967"/>
    </i>
    <i>
      <x v="106"/>
    </i>
    <i r="1">
      <x v="1"/>
    </i>
    <i r="2">
      <x v="4"/>
    </i>
    <i r="3">
      <x v="256"/>
    </i>
    <i r="4">
      <x v="170"/>
    </i>
    <i r="4">
      <x v="650"/>
    </i>
    <i r="2">
      <x v="6"/>
    </i>
    <i r="3">
      <x v="109"/>
    </i>
    <i r="4">
      <x v="571"/>
    </i>
    <i r="4">
      <x v="888"/>
    </i>
    <i r="3">
      <x v="325"/>
    </i>
    <i r="4">
      <x v="104"/>
    </i>
    <i r="4">
      <x v="586"/>
    </i>
    <i>
      <x v="108"/>
    </i>
    <i r="1">
      <x v="1"/>
    </i>
    <i r="2">
      <x v="4"/>
    </i>
    <i r="3">
      <x v="124"/>
    </i>
    <i r="4">
      <x v="633"/>
    </i>
    <i r="4">
      <x v="639"/>
    </i>
    <i r="4">
      <x v="642"/>
    </i>
    <i r="2">
      <x v="6"/>
    </i>
    <i r="3">
      <x v="122"/>
    </i>
    <i r="4">
      <x v="115"/>
    </i>
    <i r="4">
      <x v="131"/>
    </i>
    <i r="3">
      <x v="221"/>
    </i>
    <i r="4">
      <x v="326"/>
    </i>
    <i r="2">
      <x v="8"/>
    </i>
    <i r="3">
      <x v="123"/>
    </i>
    <i r="4">
      <x v="600"/>
    </i>
    <i r="4">
      <x v="811"/>
    </i>
    <i r="4">
      <x v="829"/>
    </i>
    <i>
      <x v="110"/>
    </i>
    <i r="1">
      <x v="1"/>
    </i>
    <i r="2">
      <x v="2"/>
    </i>
    <i r="3">
      <x v="39"/>
    </i>
    <i r="4">
      <x/>
    </i>
    <i r="2">
      <x v="4"/>
    </i>
    <i r="3">
      <x v="202"/>
    </i>
    <i r="4">
      <x v="217"/>
    </i>
    <i r="2">
      <x v="6"/>
    </i>
    <i r="3">
      <x v="35"/>
    </i>
    <i r="4">
      <x v="438"/>
    </i>
    <i r="3">
      <x v="122"/>
    </i>
    <i r="4">
      <x v="132"/>
    </i>
    <i r="4">
      <x v="139"/>
    </i>
    <i r="4">
      <x v="146"/>
    </i>
    <i r="2">
      <x v="8"/>
    </i>
    <i r="3">
      <x v="77"/>
    </i>
    <i r="4">
      <x v="427"/>
    </i>
    <i r="1">
      <x v="2"/>
    </i>
    <i r="2">
      <x v="4"/>
    </i>
    <i r="3">
      <x v="307"/>
    </i>
    <i r="4">
      <x v="965"/>
    </i>
    <i r="2">
      <x v="5"/>
    </i>
    <i r="3">
      <x v="89"/>
    </i>
    <i r="4">
      <x v="964"/>
    </i>
    <i r="3">
      <x v="307"/>
    </i>
    <i r="4">
      <x v="965"/>
    </i>
    <i r="1">
      <x v="4"/>
    </i>
    <i r="2">
      <x/>
    </i>
    <i r="3">
      <x v="365"/>
    </i>
    <i r="4">
      <x v="991"/>
    </i>
    <i>
      <x v="111"/>
    </i>
    <i r="1">
      <x v="1"/>
    </i>
    <i r="2">
      <x v="6"/>
    </i>
    <i r="3">
      <x v="7"/>
    </i>
    <i r="4">
      <x v="430"/>
    </i>
    <i r="4">
      <x v="567"/>
    </i>
    <i r="4">
      <x v="896"/>
    </i>
    <i r="2">
      <x v="8"/>
    </i>
    <i r="3">
      <x v="25"/>
    </i>
    <i r="4">
      <x v="106"/>
    </i>
    <i r="4">
      <x v="820"/>
    </i>
    <i r="4">
      <x v="838"/>
    </i>
    <i>
      <x v="112"/>
    </i>
    <i r="1">
      <x v="1"/>
    </i>
    <i r="2">
      <x v="4"/>
    </i>
    <i r="3">
      <x v="22"/>
    </i>
    <i r="4">
      <x v="205"/>
    </i>
    <i r="4">
      <x v="685"/>
    </i>
    <i r="2">
      <x v="6"/>
    </i>
    <i r="3">
      <x v="7"/>
    </i>
    <i r="4">
      <x v="150"/>
    </i>
    <i r="4">
      <x v="874"/>
    </i>
    <i r="1">
      <x v="2"/>
    </i>
    <i r="2">
      <x v="4"/>
    </i>
    <i r="3">
      <x v="22"/>
    </i>
    <i r="4">
      <x v="909"/>
    </i>
    <i r="4">
      <x v="910"/>
    </i>
    <i>
      <x v="113"/>
    </i>
    <i r="1">
      <x v="1"/>
    </i>
    <i r="2">
      <x v="4"/>
    </i>
    <i r="3">
      <x v="325"/>
    </i>
    <i r="4">
      <x v="83"/>
    </i>
    <i r="4">
      <x v="104"/>
    </i>
    <i r="4">
      <x v="123"/>
    </i>
    <i r="4">
      <x v="351"/>
    </i>
    <i r="4">
      <x v="368"/>
    </i>
    <i r="4">
      <x v="383"/>
    </i>
    <i r="2">
      <x v="6"/>
    </i>
    <i r="3">
      <x v="270"/>
    </i>
    <i r="4">
      <x v="303"/>
    </i>
    <i r="4">
      <x v="782"/>
    </i>
    <i r="3">
      <x v="325"/>
    </i>
    <i r="4">
      <x v="103"/>
    </i>
    <i>
      <x v="114"/>
    </i>
    <i r="1">
      <x v="2"/>
    </i>
    <i r="2">
      <x v="6"/>
    </i>
    <i r="3">
      <x v="284"/>
    </i>
    <i r="4">
      <x v="48"/>
    </i>
    <i r="4">
      <x v="49"/>
    </i>
    <i>
      <x v="115"/>
    </i>
    <i r="1">
      <x v="1"/>
    </i>
    <i r="2">
      <x v="4"/>
    </i>
    <i r="3">
      <x v="9"/>
    </i>
    <i r="4">
      <x v="204"/>
    </i>
    <i r="4">
      <x v="574"/>
    </i>
    <i r="2">
      <x v="6"/>
    </i>
    <i r="3">
      <x v="177"/>
    </i>
    <i r="4">
      <x v="245"/>
    </i>
    <i r="4">
      <x v="724"/>
    </i>
    <i r="2">
      <x v="8"/>
    </i>
    <i r="3">
      <x v="228"/>
    </i>
    <i r="4">
      <x v="328"/>
    </i>
    <i>
      <x v="116"/>
    </i>
    <i r="1">
      <x v="1"/>
    </i>
    <i r="2">
      <x v="3"/>
    </i>
    <i r="3">
      <x v="45"/>
    </i>
    <i r="4">
      <x/>
    </i>
    <i r="2">
      <x v="4"/>
    </i>
    <i r="3">
      <x v="124"/>
    </i>
    <i r="4">
      <x v="559"/>
    </i>
    <i r="4">
      <x v="813"/>
    </i>
    <i r="2">
      <x v="6"/>
    </i>
    <i r="3">
      <x v="122"/>
    </i>
    <i r="4">
      <x v="459"/>
    </i>
    <i r="4">
      <x v="463"/>
    </i>
    <i r="4">
      <x v="962"/>
    </i>
    <i r="4">
      <x v="963"/>
    </i>
    <i r="3">
      <x v="144"/>
    </i>
    <i r="4">
      <x v="754"/>
    </i>
    <i r="3">
      <x v="229"/>
    </i>
    <i r="4">
      <x v="327"/>
    </i>
    <i r="2">
      <x v="8"/>
    </i>
    <i r="3">
      <x v="123"/>
    </i>
    <i r="4">
      <x v="343"/>
    </i>
    <i r="4">
      <x v="361"/>
    </i>
    <i r="3">
      <x v="182"/>
    </i>
    <i r="4">
      <x v="331"/>
    </i>
    <i r="1">
      <x v="2"/>
    </i>
    <i r="2">
      <x v="5"/>
    </i>
    <i r="3">
      <x v="137"/>
    </i>
    <i r="4">
      <x v="971"/>
    </i>
    <i>
      <x v="117"/>
    </i>
    <i r="1">
      <x v="1"/>
    </i>
    <i r="2">
      <x v="2"/>
    </i>
    <i r="3">
      <x v="37"/>
    </i>
    <i r="4">
      <x/>
    </i>
    <i r="2">
      <x v="4"/>
    </i>
    <i r="3">
      <x v="275"/>
    </i>
    <i r="4">
      <x v="988"/>
    </i>
    <i r="2">
      <x v="6"/>
    </i>
    <i r="3">
      <x v="254"/>
    </i>
    <i r="4">
      <x v="989"/>
    </i>
    <i r="1">
      <x v="4"/>
    </i>
    <i r="2">
      <x/>
    </i>
    <i r="3">
      <x v="367"/>
    </i>
    <i r="4">
      <x v="991"/>
    </i>
    <i>
      <x v="118"/>
    </i>
    <i r="1">
      <x v="1"/>
    </i>
    <i r="2">
      <x v="8"/>
    </i>
    <i r="3">
      <x v="123"/>
    </i>
    <i r="4">
      <x v="846"/>
    </i>
    <i>
      <x v="119"/>
    </i>
    <i r="1">
      <x v="1"/>
    </i>
    <i r="2">
      <x v="1"/>
    </i>
    <i r="3">
      <x v="45"/>
    </i>
    <i r="4">
      <x/>
    </i>
    <i r="2">
      <x v="4"/>
    </i>
    <i r="3">
      <x v="124"/>
    </i>
    <i r="4">
      <x v="77"/>
    </i>
    <i r="4">
      <x v="98"/>
    </i>
    <i r="4">
      <x v="118"/>
    </i>
    <i r="4">
      <x v="390"/>
    </i>
    <i r="4">
      <x v="396"/>
    </i>
    <i r="4">
      <x v="402"/>
    </i>
    <i r="2">
      <x v="6"/>
    </i>
    <i r="3">
      <x v="188"/>
    </i>
    <i r="4">
      <x v="277"/>
    </i>
    <i r="2">
      <x v="8"/>
    </i>
    <i r="3">
      <x v="123"/>
    </i>
    <i r="4">
      <x v="557"/>
    </i>
    <i r="4">
      <x v="579"/>
    </i>
    <i r="4">
      <x v="847"/>
    </i>
    <i r="3">
      <x v="189"/>
    </i>
    <i r="4">
      <x v="278"/>
    </i>
    <i r="1">
      <x v="2"/>
    </i>
    <i r="2">
      <x v="5"/>
    </i>
    <i r="3">
      <x v="137"/>
    </i>
    <i r="4">
      <x v="971"/>
    </i>
    <i>
      <x v="120"/>
    </i>
    <i r="1">
      <x v="1"/>
    </i>
    <i r="2">
      <x v="1"/>
    </i>
    <i r="3">
      <x v="38"/>
    </i>
    <i r="4">
      <x/>
    </i>
    <i r="2">
      <x v="2"/>
    </i>
    <i r="3">
      <x v="38"/>
    </i>
    <i r="4">
      <x/>
    </i>
    <i r="2">
      <x v="3"/>
    </i>
    <i r="3">
      <x v="38"/>
    </i>
    <i r="4">
      <x/>
    </i>
    <i r="2">
      <x v="4"/>
    </i>
    <i r="3">
      <x v="9"/>
    </i>
    <i r="4">
      <x v="421"/>
    </i>
    <i r="3">
      <x v="126"/>
    </i>
    <i r="4">
      <x v="232"/>
    </i>
    <i r="3">
      <x v="258"/>
    </i>
    <i r="4">
      <x v="190"/>
    </i>
    <i r="2">
      <x v="8"/>
    </i>
    <i r="3">
      <x v="232"/>
    </i>
    <i r="4">
      <x v="887"/>
    </i>
    <i r="3">
      <x v="303"/>
    </i>
    <i r="4">
      <x v="729"/>
    </i>
    <i>
      <x v="121"/>
    </i>
    <i r="1">
      <x v="1"/>
    </i>
    <i r="2">
      <x v="4"/>
    </i>
    <i r="3">
      <x v="123"/>
    </i>
    <i r="4">
      <x v="343"/>
    </i>
    <i r="4">
      <x v="361"/>
    </i>
    <i r="4">
      <x v="377"/>
    </i>
    <i r="3">
      <x v="179"/>
    </i>
    <i r="4">
      <x v="348"/>
    </i>
    <i r="2">
      <x v="8"/>
    </i>
    <i r="3">
      <x v="123"/>
    </i>
    <i r="4">
      <x v="76"/>
    </i>
    <i r="4">
      <x v="97"/>
    </i>
    <i r="4">
      <x v="117"/>
    </i>
    <i r="4">
      <x v="344"/>
    </i>
    <i r="4">
      <x v="362"/>
    </i>
    <i r="4">
      <x v="378"/>
    </i>
    <i>
      <x v="122"/>
    </i>
    <i r="1">
      <x v="1"/>
    </i>
    <i r="2">
      <x v="4"/>
    </i>
    <i r="3">
      <x v="168"/>
    </i>
    <i r="4">
      <x v="193"/>
    </i>
    <i r="4">
      <x v="672"/>
    </i>
    <i r="2">
      <x v="8"/>
    </i>
    <i r="3">
      <x v="2"/>
    </i>
    <i r="4">
      <x v="318"/>
    </i>
    <i r="3">
      <x v="232"/>
    </i>
    <i r="4">
      <x v="678"/>
    </i>
    <i r="4">
      <x v="887"/>
    </i>
    <i>
      <x v="123"/>
    </i>
    <i r="1">
      <x v="1"/>
    </i>
    <i r="2">
      <x v="4"/>
    </i>
    <i r="3">
      <x v="124"/>
    </i>
    <i r="4">
      <x v="78"/>
    </i>
    <i r="4">
      <x v="99"/>
    </i>
    <i r="4">
      <x v="346"/>
    </i>
    <i r="4">
      <x v="364"/>
    </i>
    <i r="4">
      <x v="559"/>
    </i>
    <i r="4">
      <x v="581"/>
    </i>
    <i r="4">
      <x v="602"/>
    </i>
    <i r="4">
      <x v="813"/>
    </i>
    <i r="4">
      <x v="831"/>
    </i>
    <i r="4">
      <x v="848"/>
    </i>
    <i r="2">
      <x v="6"/>
    </i>
    <i r="3">
      <x v="122"/>
    </i>
    <i r="4">
      <x v="555"/>
    </i>
    <i r="4">
      <x v="577"/>
    </i>
    <i r="4">
      <x v="598"/>
    </i>
    <i>
      <x v="124"/>
    </i>
    <i r="1">
      <x v="1"/>
    </i>
    <i r="2">
      <x v="4"/>
    </i>
    <i r="3">
      <x v="118"/>
    </i>
    <i r="4">
      <x v="313"/>
    </i>
    <i r="2">
      <x v="6"/>
    </i>
    <i r="3">
      <x v="117"/>
    </i>
    <i r="4">
      <x v="572"/>
    </i>
    <i r="3">
      <x v="263"/>
    </i>
    <i r="4">
      <x v="591"/>
    </i>
    <i r="2">
      <x v="8"/>
    </i>
    <i r="3">
      <x v="114"/>
    </i>
    <i r="4">
      <x v="268"/>
    </i>
    <i r="1">
      <x v="2"/>
    </i>
    <i r="2">
      <x v="4"/>
    </i>
    <i r="3">
      <x v="180"/>
    </i>
    <i r="4">
      <x v="1"/>
    </i>
    <i r="4">
      <x v="2"/>
    </i>
    <i r="3">
      <x v="209"/>
    </i>
    <i r="4">
      <x v="16"/>
    </i>
    <i r="4">
      <x v="17"/>
    </i>
    <i>
      <x v="125"/>
    </i>
    <i r="1">
      <x v="1"/>
    </i>
    <i r="2">
      <x v="4"/>
    </i>
    <i r="3">
      <x v="9"/>
    </i>
    <i r="4">
      <x v="422"/>
    </i>
    <i r="3">
      <x v="296"/>
    </i>
    <i r="4">
      <x v="233"/>
    </i>
    <i r="2">
      <x v="8"/>
    </i>
    <i r="3">
      <x v="174"/>
    </i>
    <i r="4">
      <x v="244"/>
    </i>
    <i r="4">
      <x v="723"/>
    </i>
    <i>
      <x v="126"/>
    </i>
    <i r="1">
      <x v="1"/>
    </i>
    <i r="2">
      <x v="4"/>
    </i>
    <i r="3">
      <x v="179"/>
    </i>
    <i r="4">
      <x v="833"/>
    </i>
    <i r="2">
      <x v="8"/>
    </i>
    <i r="3">
      <x v="146"/>
    </i>
    <i r="4">
      <x v="560"/>
    </i>
    <i r="4">
      <x v="814"/>
    </i>
    <i r="1">
      <x v="2"/>
    </i>
    <i r="2">
      <x v="4"/>
    </i>
    <i r="3">
      <x v="159"/>
    </i>
    <i r="4">
      <x v="23"/>
    </i>
    <i r="4">
      <x v="24"/>
    </i>
    <i r="1">
      <x v="4"/>
    </i>
    <i r="2">
      <x/>
    </i>
    <i r="3">
      <x v="367"/>
    </i>
    <i r="4">
      <x v="991"/>
    </i>
    <i>
      <x v="127"/>
    </i>
    <i r="1">
      <x v="1"/>
    </i>
    <i r="2">
      <x v="8"/>
    </i>
    <i r="3">
      <x v="176"/>
    </i>
    <i r="4">
      <x v="339"/>
    </i>
    <i r="3">
      <x v="206"/>
    </i>
    <i r="4">
      <x v="758"/>
    </i>
    <i r="3">
      <x v="234"/>
    </i>
    <i r="4">
      <x v="894"/>
    </i>
    <i r="1">
      <x v="2"/>
    </i>
    <i r="2">
      <x v="8"/>
    </i>
    <i r="3">
      <x v="76"/>
    </i>
    <i r="4">
      <x v="474"/>
    </i>
    <i r="1">
      <x v="4"/>
    </i>
    <i r="2">
      <x/>
    </i>
    <i r="3">
      <x v="368"/>
    </i>
    <i r="4">
      <x v="991"/>
    </i>
    <i>
      <x v="128"/>
    </i>
    <i r="1">
      <x v="1"/>
    </i>
    <i r="2">
      <x v="4"/>
    </i>
    <i r="3">
      <x v="121"/>
    </i>
    <i r="4">
      <x v="664"/>
    </i>
    <i r="2">
      <x v="6"/>
    </i>
    <i r="3">
      <x v="173"/>
    </i>
    <i r="4">
      <x v="243"/>
    </i>
    <i r="4">
      <x v="722"/>
    </i>
    <i r="1">
      <x v="2"/>
    </i>
    <i r="2">
      <x v="4"/>
    </i>
    <i r="3">
      <x v="3"/>
    </i>
    <i r="4">
      <x v="516"/>
    </i>
    <i r="1">
      <x v="4"/>
    </i>
    <i r="2">
      <x/>
    </i>
    <i r="3">
      <x v="369"/>
    </i>
    <i r="4">
      <x v="991"/>
    </i>
    <i>
      <x v="129"/>
    </i>
    <i r="1">
      <x v="1"/>
    </i>
    <i r="2">
      <x v="4"/>
    </i>
    <i r="3">
      <x v="25"/>
    </i>
    <i r="4">
      <x v="84"/>
    </i>
    <i r="4">
      <x v="105"/>
    </i>
    <i r="4">
      <x v="124"/>
    </i>
    <i r="4">
      <x v="565"/>
    </i>
    <i r="4">
      <x v="587"/>
    </i>
    <i r="2">
      <x v="8"/>
    </i>
    <i r="3">
      <x v="210"/>
    </i>
    <i r="4">
      <x v="296"/>
    </i>
    <i r="4">
      <x v="775"/>
    </i>
    <i>
      <x v="130"/>
    </i>
    <i r="1">
      <x v="1"/>
    </i>
    <i r="2">
      <x v="4"/>
    </i>
    <i r="3">
      <x v="25"/>
    </i>
    <i r="4">
      <x v="85"/>
    </i>
    <i r="2">
      <x v="6"/>
    </i>
    <i r="3">
      <x v="19"/>
    </i>
    <i r="4">
      <x v="789"/>
    </i>
    <i r="2">
      <x v="8"/>
    </i>
    <i r="3">
      <x v="164"/>
    </i>
    <i r="4">
      <x v="264"/>
    </i>
    <i r="1">
      <x v="2"/>
    </i>
    <i r="2">
      <x v="4"/>
    </i>
    <i r="3">
      <x v="88"/>
    </i>
    <i r="4">
      <x v="12"/>
    </i>
    <i r="3">
      <x v="180"/>
    </i>
    <i r="4">
      <x v="1"/>
    </i>
    <i r="4">
      <x v="2"/>
    </i>
    <i r="2">
      <x v="6"/>
    </i>
    <i r="3">
      <x v="86"/>
    </i>
    <i r="4">
      <x v="8"/>
    </i>
    <i r="3">
      <x v="87"/>
    </i>
    <i r="4">
      <x v="11"/>
    </i>
    <i r="3">
      <x v="88"/>
    </i>
    <i r="4">
      <x v="13"/>
    </i>
    <i r="2">
      <x v="8"/>
    </i>
    <i r="3">
      <x v="180"/>
    </i>
    <i r="4">
      <x v="3"/>
    </i>
    <i>
      <x v="131"/>
    </i>
    <i r="1">
      <x v="1"/>
    </i>
    <i r="2">
      <x v="1"/>
    </i>
    <i r="3">
      <x v="40"/>
    </i>
    <i r="4">
      <x/>
    </i>
    <i r="2">
      <x v="4"/>
    </i>
    <i r="3">
      <x v="59"/>
    </i>
    <i r="4">
      <x v="358"/>
    </i>
    <i r="4">
      <x v="655"/>
    </i>
    <i r="3">
      <x v="104"/>
    </i>
    <i r="4">
      <x v="951"/>
    </i>
    <i r="3">
      <x v="105"/>
    </i>
    <i r="4">
      <x v="952"/>
    </i>
    <i>
      <x v="133"/>
    </i>
    <i r="1">
      <x v="1"/>
    </i>
    <i r="2">
      <x v="4"/>
    </i>
    <i r="3">
      <x v="289"/>
    </i>
    <i r="4">
      <x v="649"/>
    </i>
    <i r="2">
      <x v="8"/>
    </i>
    <i r="3">
      <x v="226"/>
    </i>
    <i r="4">
      <x v="744"/>
    </i>
    <i r="1">
      <x v="4"/>
    </i>
    <i r="2">
      <x/>
    </i>
    <i r="3">
      <x v="370"/>
    </i>
    <i r="4">
      <x v="991"/>
    </i>
    <i>
      <x v="134"/>
    </i>
    <i r="1">
      <x v="1"/>
    </i>
    <i r="2">
      <x v="4"/>
    </i>
    <i r="3">
      <x v="289"/>
    </i>
    <i r="4">
      <x v="169"/>
    </i>
    <i r="2">
      <x v="6"/>
    </i>
    <i r="3">
      <x v="33"/>
    </i>
    <i r="4">
      <x v="312"/>
    </i>
    <i r="2">
      <x v="8"/>
    </i>
    <i r="3">
      <x v="263"/>
    </i>
    <i r="4">
      <x v="109"/>
    </i>
    <i r="1">
      <x v="2"/>
    </i>
    <i r="2">
      <x v="4"/>
    </i>
    <i r="3">
      <x v="87"/>
    </i>
    <i r="4">
      <x v="32"/>
    </i>
    <i r="4">
      <x v="35"/>
    </i>
    <i r="3">
      <x v="286"/>
    </i>
    <i r="4">
      <x v="27"/>
    </i>
    <i r="4">
      <x v="28"/>
    </i>
    <i r="2">
      <x v="6"/>
    </i>
    <i r="3">
      <x v="87"/>
    </i>
    <i r="4">
      <x v="33"/>
    </i>
    <i r="4">
      <x v="36"/>
    </i>
    <i r="3">
      <x v="88"/>
    </i>
    <i r="4">
      <x v="38"/>
    </i>
    <i r="2">
      <x v="8"/>
    </i>
    <i r="3">
      <x v="87"/>
    </i>
    <i r="4">
      <x v="34"/>
    </i>
    <i r="4">
      <x v="37"/>
    </i>
    <i r="3">
      <x v="88"/>
    </i>
    <i r="4">
      <x v="39"/>
    </i>
    <i r="1">
      <x v="4"/>
    </i>
    <i r="2">
      <x/>
    </i>
    <i r="3">
      <x v="371"/>
    </i>
    <i r="4">
      <x v="991"/>
    </i>
    <i>
      <x v="135"/>
    </i>
    <i r="1">
      <x v="1"/>
    </i>
    <i r="2">
      <x v="6"/>
    </i>
    <i r="3">
      <x v="19"/>
    </i>
    <i r="4">
      <x v="309"/>
    </i>
    <i r="3">
      <x v="263"/>
    </i>
    <i r="4">
      <x v="569"/>
    </i>
    <i r="2">
      <x v="8"/>
    </i>
    <i r="3">
      <x v="223"/>
    </i>
    <i r="4">
      <x v="747"/>
    </i>
    <i r="3">
      <x v="226"/>
    </i>
    <i r="4">
      <x v="267"/>
    </i>
    <i r="1">
      <x v="2"/>
    </i>
    <i r="2">
      <x v="4"/>
    </i>
    <i r="3">
      <x v="159"/>
    </i>
    <i r="4">
      <x v="23"/>
    </i>
    <i r="4">
      <x v="24"/>
    </i>
    <i r="2">
      <x v="8"/>
    </i>
    <i r="3">
      <x v="30"/>
    </i>
    <i r="4">
      <x v="22"/>
    </i>
    <i>
      <x v="136"/>
    </i>
    <i r="1">
      <x v="1"/>
    </i>
    <i r="2">
      <x v="4"/>
    </i>
    <i r="3">
      <x v="109"/>
    </i>
    <i r="4">
      <x v="200"/>
    </i>
    <i r="4">
      <x v="679"/>
    </i>
    <i r="2">
      <x v="8"/>
    </i>
    <i r="3">
      <x v="146"/>
    </i>
    <i r="4">
      <x v="79"/>
    </i>
    <i r="3">
      <x v="184"/>
    </i>
    <i r="4">
      <x v="325"/>
    </i>
    <i r="1">
      <x v="2"/>
    </i>
    <i r="2">
      <x v="4"/>
    </i>
    <i r="3">
      <x v="70"/>
    </i>
    <i r="4">
      <x v="529"/>
    </i>
    <i>
      <x v="137"/>
    </i>
    <i r="1">
      <x v="1"/>
    </i>
    <i r="2">
      <x v="6"/>
    </i>
    <i r="3">
      <x v="145"/>
    </i>
    <i r="4">
      <x v="760"/>
    </i>
    <i r="3">
      <x v="148"/>
    </i>
    <i r="4">
      <x v="755"/>
    </i>
    <i r="1">
      <x v="2"/>
    </i>
    <i r="2">
      <x v="5"/>
    </i>
    <i r="3">
      <x v="137"/>
    </i>
    <i r="4">
      <x v="971"/>
    </i>
    <i r="2">
      <x v="7"/>
    </i>
    <i r="3">
      <x v="72"/>
    </i>
    <i r="4">
      <x v="966"/>
    </i>
    <i r="1">
      <x v="4"/>
    </i>
    <i r="2">
      <x/>
    </i>
    <i r="3">
      <x v="372"/>
    </i>
    <i r="4">
      <x v="991"/>
    </i>
    <i>
      <x v="138"/>
    </i>
    <i r="1">
      <x v="1"/>
    </i>
    <i r="2">
      <x v="1"/>
    </i>
    <i r="3">
      <x v="46"/>
    </i>
    <i r="4">
      <x/>
    </i>
    <i r="2">
      <x v="4"/>
    </i>
    <i r="3">
      <x v="305"/>
    </i>
    <i r="4">
      <x v="163"/>
    </i>
    <i r="2">
      <x v="8"/>
    </i>
    <i r="3">
      <x v="206"/>
    </i>
    <i r="4">
      <x v="280"/>
    </i>
    <i r="1">
      <x v="2"/>
    </i>
    <i r="2">
      <x v="6"/>
    </i>
    <i r="3">
      <x v="213"/>
    </i>
    <i r="4">
      <x v="469"/>
    </i>
    <i r="2">
      <x v="8"/>
    </i>
    <i r="3">
      <x v="194"/>
    </i>
    <i r="4">
      <x v="483"/>
    </i>
    <i>
      <x v="139"/>
    </i>
    <i r="1">
      <x v="1"/>
    </i>
    <i r="2">
      <x v="4"/>
    </i>
    <i r="3">
      <x v="262"/>
    </i>
    <i r="4">
      <x v="172"/>
    </i>
    <i r="4">
      <x v="653"/>
    </i>
    <i r="2">
      <x v="8"/>
    </i>
    <i r="3">
      <x v="200"/>
    </i>
    <i r="4">
      <x v="206"/>
    </i>
    <i r="3">
      <x v="263"/>
    </i>
    <i r="4">
      <x v="128"/>
    </i>
    <i r="4">
      <x v="591"/>
    </i>
    <i r="1">
      <x v="2"/>
    </i>
    <i r="2">
      <x v="4"/>
    </i>
    <i r="3">
      <x v="32"/>
    </i>
    <i r="4">
      <x v="911"/>
    </i>
    <i r="4">
      <x v="912"/>
    </i>
    <i>
      <x v="140"/>
    </i>
    <i r="1">
      <x v="1"/>
    </i>
    <i r="2">
      <x v="4"/>
    </i>
    <i r="3">
      <x v="160"/>
    </i>
    <i r="4">
      <x v="262"/>
    </i>
    <i r="3">
      <x v="163"/>
    </i>
    <i r="4">
      <x v="168"/>
    </i>
    <i r="2">
      <x v="8"/>
    </i>
    <i r="3">
      <x v="164"/>
    </i>
    <i r="4">
      <x v="742"/>
    </i>
    <i r="1">
      <x v="2"/>
    </i>
    <i r="2">
      <x v="8"/>
    </i>
    <i r="3">
      <x v="180"/>
    </i>
    <i r="4">
      <x v="3"/>
    </i>
    <i>
      <x v="141"/>
    </i>
    <i r="1">
      <x v="1"/>
    </i>
    <i r="2">
      <x v="4"/>
    </i>
    <i r="3">
      <x v="9"/>
    </i>
    <i r="4">
      <x v="596"/>
    </i>
    <i r="4">
      <x v="890"/>
    </i>
    <i r="1">
      <x v="2"/>
    </i>
    <i r="2">
      <x v="4"/>
    </i>
    <i r="3">
      <x v="87"/>
    </i>
    <i r="4">
      <x v="476"/>
    </i>
    <i r="2">
      <x v="6"/>
    </i>
    <i r="3">
      <x v="87"/>
    </i>
    <i r="4">
      <x v="477"/>
    </i>
    <i r="3">
      <x v="253"/>
    </i>
    <i r="4">
      <x v="480"/>
    </i>
    <i r="2">
      <x v="8"/>
    </i>
    <i r="3">
      <x v="87"/>
    </i>
    <i r="4">
      <x v="478"/>
    </i>
    <i r="1">
      <x v="4"/>
    </i>
    <i r="2">
      <x/>
    </i>
    <i r="3">
      <x v="373"/>
    </i>
    <i r="4">
      <x v="991"/>
    </i>
    <i>
      <x v="142"/>
    </i>
    <i r="1">
      <x v="1"/>
    </i>
    <i r="2">
      <x v="4"/>
    </i>
    <i r="3">
      <x v="242"/>
    </i>
    <i r="4">
      <x v="165"/>
    </i>
    <i r="4">
      <x v="646"/>
    </i>
    <i r="2">
      <x v="6"/>
    </i>
    <i r="3">
      <x v="64"/>
    </i>
    <i r="4">
      <x v="273"/>
    </i>
    <i r="4">
      <x v="750"/>
    </i>
    <i r="1">
      <x v="2"/>
    </i>
    <i r="2">
      <x v="6"/>
    </i>
    <i r="3">
      <x v="11"/>
    </i>
    <i r="4">
      <x v="485"/>
    </i>
    <i r="4">
      <x v="486"/>
    </i>
    <i>
      <x v="143"/>
    </i>
    <i r="1">
      <x v="1"/>
    </i>
    <i r="2">
      <x v="6"/>
    </i>
    <i r="3">
      <x v="125"/>
    </i>
    <i r="4">
      <x v="805"/>
    </i>
    <i r="2">
      <x v="8"/>
    </i>
    <i r="3">
      <x v="25"/>
    </i>
    <i r="4">
      <x v="84"/>
    </i>
    <i r="4">
      <x v="352"/>
    </i>
    <i r="4">
      <x v="624"/>
    </i>
    <i r="4">
      <x v="867"/>
    </i>
    <i>
      <x v="144"/>
    </i>
    <i r="1">
      <x v="1"/>
    </i>
    <i r="2">
      <x v="6"/>
    </i>
    <i r="3">
      <x v="325"/>
    </i>
    <i r="4">
      <x v="83"/>
    </i>
    <i r="4">
      <x v="564"/>
    </i>
    <i r="2">
      <x v="8"/>
    </i>
    <i r="3">
      <x v="25"/>
    </i>
    <i r="4">
      <x v="630"/>
    </i>
    <i r="3">
      <x v="263"/>
    </i>
    <i r="4">
      <x v="569"/>
    </i>
    <i r="4">
      <x v="823"/>
    </i>
    <i r="1">
      <x v="4"/>
    </i>
    <i r="2">
      <x/>
    </i>
    <i r="3">
      <x v="374"/>
    </i>
    <i r="4">
      <x v="991"/>
    </i>
    <i>
      <x v="145"/>
    </i>
    <i r="1">
      <x v="1"/>
    </i>
    <i r="2">
      <x v="4"/>
    </i>
    <i r="3">
      <x v="59"/>
    </i>
    <i r="4">
      <x v="410"/>
    </i>
    <i r="3">
      <x v="218"/>
    </i>
    <i r="4">
      <x v="221"/>
    </i>
    <i r="1">
      <x v="2"/>
    </i>
    <i r="2">
      <x v="4"/>
    </i>
    <i r="3">
      <x v="222"/>
    </i>
    <i r="4">
      <x v="479"/>
    </i>
    <i r="1">
      <x v="4"/>
    </i>
    <i r="2">
      <x/>
    </i>
    <i r="3">
      <x v="375"/>
    </i>
    <i r="4">
      <x v="991"/>
    </i>
    <i>
      <x v="146"/>
    </i>
    <i r="1">
      <x v="1"/>
    </i>
    <i r="2">
      <x v="1"/>
    </i>
    <i r="3">
      <x v="44"/>
    </i>
    <i r="4">
      <x/>
    </i>
    <i r="2">
      <x v="2"/>
    </i>
    <i r="3">
      <x v="47"/>
    </i>
    <i r="4">
      <x/>
    </i>
    <i r="2">
      <x v="4"/>
    </i>
    <i r="3">
      <x v="124"/>
    </i>
    <i r="4">
      <x v="134"/>
    </i>
    <i r="4">
      <x v="141"/>
    </i>
    <i r="2">
      <x v="6"/>
    </i>
    <i r="3">
      <x v="122"/>
    </i>
    <i r="4">
      <x v="151"/>
    </i>
    <i r="4">
      <x v="156"/>
    </i>
    <i r="4">
      <x v="597"/>
    </i>
    <i r="4">
      <x v="626"/>
    </i>
    <i r="4">
      <x v="957"/>
    </i>
    <i r="2">
      <x v="8"/>
    </i>
    <i r="3">
      <x v="124"/>
    </i>
    <i r="4">
      <x v="616"/>
    </i>
    <i r="4">
      <x v="622"/>
    </i>
    <i>
      <x v="147"/>
    </i>
    <i r="1">
      <x v="1"/>
    </i>
    <i r="2">
      <x v="4"/>
    </i>
    <i r="3">
      <x v="146"/>
    </i>
    <i r="4">
      <x v="180"/>
    </i>
    <i r="3">
      <x v="207"/>
    </i>
    <i r="4">
      <x v="698"/>
    </i>
    <i r="2">
      <x v="6"/>
    </i>
    <i r="3">
      <x v="203"/>
    </i>
    <i r="4">
      <x v="763"/>
    </i>
    <i r="2">
      <x v="8"/>
    </i>
    <i r="3">
      <x v="146"/>
    </i>
    <i r="4">
      <x v="100"/>
    </i>
    <i r="4">
      <x v="365"/>
    </i>
    <i>
      <x v="148"/>
    </i>
    <i r="1">
      <x v="1"/>
    </i>
    <i r="2">
      <x v="4"/>
    </i>
    <i r="3">
      <x v="255"/>
    </i>
    <i r="4">
      <x v="709"/>
    </i>
    <i r="2">
      <x v="6"/>
    </i>
    <i r="3">
      <x v="66"/>
    </i>
    <i r="4">
      <x v="787"/>
    </i>
    <i r="3">
      <x v="246"/>
    </i>
    <i r="4">
      <x v="288"/>
    </i>
    <i r="4">
      <x v="767"/>
    </i>
    <i r="1">
      <x v="2"/>
    </i>
    <i r="2">
      <x v="8"/>
    </i>
    <i r="3">
      <x v="194"/>
    </i>
    <i r="4">
      <x v="483"/>
    </i>
    <i>
      <x v="149"/>
    </i>
    <i r="1">
      <x v="1"/>
    </i>
    <i r="2">
      <x v="6"/>
    </i>
    <i r="3">
      <x v="225"/>
    </i>
    <i r="4">
      <x v="743"/>
    </i>
    <i r="3">
      <x v="263"/>
    </i>
    <i r="4">
      <x v="663"/>
    </i>
    <i r="2">
      <x v="8"/>
    </i>
    <i r="3">
      <x v="25"/>
    </i>
    <i r="4">
      <x v="608"/>
    </i>
    <i r="4">
      <x v="838"/>
    </i>
    <i r="3">
      <x v="224"/>
    </i>
    <i r="4">
      <x v="265"/>
    </i>
    <i r="1">
      <x v="2"/>
    </i>
    <i r="2">
      <x v="8"/>
    </i>
    <i r="3">
      <x v="34"/>
    </i>
    <i r="4">
      <x v="902"/>
    </i>
    <i r="4">
      <x v="903"/>
    </i>
    <i r="3">
      <x v="260"/>
    </i>
    <i r="4">
      <x v="904"/>
    </i>
    <i r="1">
      <x v="4"/>
    </i>
    <i r="2">
      <x/>
    </i>
    <i r="3">
      <x v="376"/>
    </i>
    <i r="4">
      <x v="991"/>
    </i>
    <i>
      <x v="150"/>
    </i>
    <i r="1">
      <x v="1"/>
    </i>
    <i r="2">
      <x v="6"/>
    </i>
    <i r="3">
      <x v="60"/>
    </i>
    <i r="4">
      <x v="253"/>
    </i>
    <i r="3">
      <x v="98"/>
    </i>
    <i r="4">
      <x v="448"/>
    </i>
    <i r="4">
      <x v="945"/>
    </i>
    <i r="3">
      <x v="99"/>
    </i>
    <i r="4">
      <x v="449"/>
    </i>
    <i r="4">
      <x v="946"/>
    </i>
    <i r="3">
      <x v="100"/>
    </i>
    <i r="4">
      <x v="450"/>
    </i>
    <i r="4">
      <x v="947"/>
    </i>
    <i r="2">
      <x v="8"/>
    </i>
    <i r="3">
      <x v="99"/>
    </i>
    <i r="4">
      <x v="946"/>
    </i>
    <i r="3">
      <x v="100"/>
    </i>
    <i r="4">
      <x v="450"/>
    </i>
    <i r="4">
      <x v="947"/>
    </i>
    <i r="3">
      <x v="265"/>
    </i>
    <i r="4">
      <x v="338"/>
    </i>
    <i r="4">
      <x v="807"/>
    </i>
    <i r="1">
      <x v="2"/>
    </i>
    <i r="2">
      <x v="6"/>
    </i>
    <i r="3">
      <x v="152"/>
    </i>
    <i r="4">
      <x v="472"/>
    </i>
    <i>
      <x v="151"/>
    </i>
    <i r="1">
      <x v="1"/>
    </i>
    <i r="2">
      <x v="6"/>
    </i>
    <i r="3">
      <x v="293"/>
    </i>
    <i r="4">
      <x v="320"/>
    </i>
    <i r="2">
      <x v="8"/>
    </i>
    <i r="3">
      <x v="167"/>
    </i>
    <i r="4">
      <x v="241"/>
    </i>
    <i r="4">
      <x v="720"/>
    </i>
    <i r="1">
      <x v="4"/>
    </i>
    <i r="2">
      <x/>
    </i>
    <i r="3">
      <x v="377"/>
    </i>
    <i r="4">
      <x v="991"/>
    </i>
    <i>
      <x v="152"/>
    </i>
    <i r="1">
      <x v="1"/>
    </i>
    <i r="2">
      <x v="6"/>
    </i>
    <i r="3">
      <x v="7"/>
    </i>
    <i r="4">
      <x v="354"/>
    </i>
    <i r="4">
      <x v="625"/>
    </i>
    <i r="4">
      <x v="839"/>
    </i>
    <i r="2">
      <x v="8"/>
    </i>
    <i r="3">
      <x v="220"/>
    </i>
    <i r="4">
      <x v="741"/>
    </i>
    <i r="3">
      <x v="327"/>
    </i>
    <i r="4">
      <x v="792"/>
    </i>
    <i>
      <x v="153"/>
    </i>
    <i r="1">
      <x v="1"/>
    </i>
    <i r="2">
      <x v="4"/>
    </i>
    <i r="3">
      <x v="325"/>
    </i>
    <i r="4">
      <x v="382"/>
    </i>
    <i r="4">
      <x v="617"/>
    </i>
    <i r="4">
      <x v="860"/>
    </i>
    <i r="2">
      <x v="6"/>
    </i>
    <i r="3">
      <x v="109"/>
    </i>
    <i r="4">
      <x v="592"/>
    </i>
    <i r="4">
      <x v="842"/>
    </i>
    <i r="2">
      <x v="8"/>
    </i>
    <i r="3">
      <x v="25"/>
    </i>
    <i r="4">
      <x v="641"/>
    </i>
    <i r="3">
      <x v="109"/>
    </i>
    <i r="4">
      <x v="201"/>
    </i>
    <i r="4">
      <x v="680"/>
    </i>
    <i>
      <x v="154"/>
    </i>
    <i r="1">
      <x v="1"/>
    </i>
    <i r="2">
      <x v="4"/>
    </i>
    <i r="3">
      <x v="248"/>
    </i>
    <i r="4">
      <x v="230"/>
    </i>
    <i r="4">
      <x v="706"/>
    </i>
    <i r="2">
      <x v="8"/>
    </i>
    <i r="3">
      <x v="104"/>
    </i>
    <i r="4">
      <x v="951"/>
    </i>
    <i r="3">
      <x v="240"/>
    </i>
    <i r="4">
      <x v="895"/>
    </i>
    <i r="3">
      <x v="247"/>
    </i>
    <i r="4">
      <x v="289"/>
    </i>
    <i r="1">
      <x v="2"/>
    </i>
    <i r="2">
      <x v="8"/>
    </i>
    <i r="3">
      <x v="213"/>
    </i>
    <i r="4">
      <x v="470"/>
    </i>
    <i>
      <x v="155"/>
    </i>
    <i r="1">
      <x v="1"/>
    </i>
    <i r="2">
      <x v="6"/>
    </i>
    <i r="3">
      <x v="237"/>
    </i>
    <i r="4">
      <x v="247"/>
    </i>
    <i r="2">
      <x v="8"/>
    </i>
    <i r="3">
      <x v="96"/>
    </i>
    <i r="4">
      <x v="443"/>
    </i>
    <i r="4">
      <x v="940"/>
    </i>
    <i r="1">
      <x v="2"/>
    </i>
    <i r="2">
      <x v="4"/>
    </i>
    <i r="3">
      <x v="298"/>
    </i>
    <i r="4">
      <x v="515"/>
    </i>
    <i r="1">
      <x v="4"/>
    </i>
    <i r="2">
      <x/>
    </i>
    <i r="3">
      <x v="378"/>
    </i>
    <i r="4">
      <x v="991"/>
    </i>
    <i>
      <x v="157"/>
    </i>
    <i r="1">
      <x v="1"/>
    </i>
    <i r="2">
      <x v="4"/>
    </i>
    <i r="3">
      <x v="170"/>
    </i>
    <i r="4">
      <x v="195"/>
    </i>
    <i r="4">
      <x v="674"/>
    </i>
    <i r="2">
      <x v="6"/>
    </i>
    <i r="3">
      <x v="107"/>
    </i>
    <i r="4">
      <x v="234"/>
    </i>
    <i r="4">
      <x v="711"/>
    </i>
    <i>
      <x v="158"/>
    </i>
    <i r="1">
      <x v="1"/>
    </i>
    <i r="2">
      <x v="4"/>
    </i>
    <i r="3">
      <x v="325"/>
    </i>
    <i r="4">
      <x v="135"/>
    </i>
    <i r="4">
      <x v="391"/>
    </i>
    <i r="4">
      <x v="640"/>
    </i>
    <i r="2">
      <x v="6"/>
    </i>
    <i r="3">
      <x v="7"/>
    </i>
    <i r="4">
      <x v="399"/>
    </i>
    <i r="4">
      <x v="853"/>
    </i>
    <i r="3">
      <x v="325"/>
    </i>
    <i r="4">
      <x v="123"/>
    </i>
    <i r="1">
      <x v="2"/>
    </i>
    <i r="2">
      <x v="6"/>
    </i>
    <i r="3">
      <x v="82"/>
    </i>
    <i r="4">
      <x v="928"/>
    </i>
    <i r="3">
      <x v="83"/>
    </i>
    <i r="4">
      <x v="929"/>
    </i>
    <i>
      <x v="159"/>
    </i>
    <i r="1">
      <x v="1"/>
    </i>
    <i r="2">
      <x v="4"/>
    </i>
    <i r="3">
      <x v="9"/>
    </i>
    <i r="4">
      <x v="684"/>
    </i>
    <i r="4">
      <x v="891"/>
    </i>
    <i r="3">
      <x v="295"/>
    </i>
    <i r="4">
      <x v="710"/>
    </i>
    <i r="2">
      <x v="8"/>
    </i>
    <i r="3">
      <x v="259"/>
    </i>
    <i r="4">
      <x v="249"/>
    </i>
    <i r="4">
      <x v="728"/>
    </i>
    <i>
      <x v="160"/>
    </i>
    <i r="1">
      <x/>
    </i>
    <i r="2">
      <x/>
    </i>
    <i r="3">
      <x v="269"/>
    </i>
    <i r="4">
      <x v="972"/>
    </i>
    <i r="4">
      <x v="973"/>
    </i>
    <i r="4">
      <x v="974"/>
    </i>
    <i r="4">
      <x v="975"/>
    </i>
    <i r="4">
      <x v="976"/>
    </i>
    <i r="4">
      <x v="977"/>
    </i>
    <i r="4">
      <x v="978"/>
    </i>
    <i r="4">
      <x v="979"/>
    </i>
    <i r="1">
      <x v="1"/>
    </i>
    <i r="2">
      <x v="4"/>
    </i>
    <i r="3">
      <x v="179"/>
    </i>
    <i r="4">
      <x v="434"/>
    </i>
    <i r="3">
      <x v="325"/>
    </i>
    <i r="4">
      <x v="586"/>
    </i>
    <i r="4">
      <x v="836"/>
    </i>
    <i r="2">
      <x v="6"/>
    </i>
    <i r="3">
      <x v="110"/>
    </i>
    <i r="4">
      <x v="301"/>
    </i>
    <i r="2">
      <x v="8"/>
    </i>
    <i r="3">
      <x v="110"/>
    </i>
    <i r="4">
      <x v="780"/>
    </i>
    <i>
      <x v="161"/>
    </i>
    <i r="1">
      <x v="1"/>
    </i>
    <i r="2">
      <x v="6"/>
    </i>
    <i r="3">
      <x v="7"/>
    </i>
    <i r="4">
      <x v="144"/>
    </i>
    <i r="4">
      <x v="609"/>
    </i>
    <i r="3">
      <x v="308"/>
    </i>
    <i r="4">
      <x v="304"/>
    </i>
    <i r="2">
      <x v="8"/>
    </i>
    <i r="3">
      <x v="322"/>
    </i>
    <i r="4">
      <x v="299"/>
    </i>
    <i r="4">
      <x v="778"/>
    </i>
    <i r="1">
      <x v="2"/>
    </i>
    <i r="2">
      <x v="8"/>
    </i>
    <i r="3">
      <x v="227"/>
    </i>
    <i r="4">
      <x v="52"/>
    </i>
    <i r="4">
      <x v="53"/>
    </i>
    <i>
      <x v="162"/>
    </i>
    <i r="1">
      <x v="1"/>
    </i>
    <i r="2">
      <x v="4"/>
    </i>
    <i r="3">
      <x v="124"/>
    </i>
    <i r="4">
      <x v="153"/>
    </i>
    <i r="4">
      <x v="158"/>
    </i>
    <i r="4">
      <x v="161"/>
    </i>
    <i r="4">
      <x v="345"/>
    </i>
    <i r="4">
      <x v="363"/>
    </i>
    <i r="4">
      <x v="379"/>
    </i>
    <i r="4">
      <x v="812"/>
    </i>
    <i r="4">
      <x v="830"/>
    </i>
    <i r="2">
      <x v="8"/>
    </i>
    <i r="3">
      <x v="123"/>
    </i>
    <i r="4">
      <x v="407"/>
    </i>
    <i r="4">
      <x v="409"/>
    </i>
    <i r="3">
      <x v="189"/>
    </i>
    <i r="4">
      <x v="757"/>
    </i>
    <i>
      <x v="163"/>
    </i>
    <i r="1">
      <x v="1"/>
    </i>
    <i r="2">
      <x v="4"/>
    </i>
    <i r="3">
      <x v="124"/>
    </i>
    <i r="4">
      <x v="616"/>
    </i>
    <i r="4">
      <x v="622"/>
    </i>
    <i r="4">
      <x v="628"/>
    </i>
    <i r="4">
      <x v="859"/>
    </i>
    <i r="4">
      <x v="865"/>
    </i>
    <i r="4">
      <x v="871"/>
    </i>
    <i r="2">
      <x v="8"/>
    </i>
    <i r="3">
      <x v="146"/>
    </i>
    <i r="4">
      <x v="603"/>
    </i>
    <i r="3">
      <x v="155"/>
    </i>
    <i r="4">
      <x v="324"/>
    </i>
    <i>
      <x v="164"/>
    </i>
    <i r="1">
      <x v="1"/>
    </i>
    <i r="2">
      <x v="4"/>
    </i>
    <i r="3">
      <x v="67"/>
    </i>
    <i r="4">
      <x v="340"/>
    </i>
    <i r="3">
      <x v="91"/>
    </i>
    <i r="4">
      <x v="452"/>
    </i>
    <i r="3">
      <x v="92"/>
    </i>
    <i r="4">
      <x v="447"/>
    </i>
    <i r="3">
      <x v="245"/>
    </i>
    <i r="4">
      <x v="229"/>
    </i>
    <i r="2">
      <x v="6"/>
    </i>
    <i r="3">
      <x v="90"/>
    </i>
    <i r="4">
      <x v="446"/>
    </i>
    <i r="3">
      <x v="243"/>
    </i>
    <i r="4">
      <x v="274"/>
    </i>
    <i r="1">
      <x v="2"/>
    </i>
    <i r="2">
      <x v="6"/>
    </i>
    <i r="3">
      <x v="152"/>
    </i>
    <i r="4">
      <x v="472"/>
    </i>
    <i r="1">
      <x v="4"/>
    </i>
    <i r="2">
      <x/>
    </i>
    <i r="3">
      <x v="379"/>
    </i>
    <i r="4">
      <x v="991"/>
    </i>
    <i>
      <x v="165"/>
    </i>
    <i r="1">
      <x v="1"/>
    </i>
    <i r="2">
      <x v="4"/>
    </i>
    <i r="3">
      <x v="218"/>
    </i>
    <i r="4">
      <x v="700"/>
    </i>
    <i r="3">
      <x v="275"/>
    </i>
    <i r="4">
      <x v="225"/>
    </i>
    <i r="2">
      <x v="8"/>
    </i>
    <i r="3">
      <x v="25"/>
    </i>
    <i r="4">
      <x v="105"/>
    </i>
    <i r="4">
      <x v="369"/>
    </i>
    <i r="4">
      <x v="565"/>
    </i>
    <i r="4">
      <x v="852"/>
    </i>
    <i r="1">
      <x v="2"/>
    </i>
    <i r="2">
      <x v="8"/>
    </i>
    <i r="3">
      <x v="156"/>
    </i>
    <i r="4">
      <x v="45"/>
    </i>
    <i>
      <x v="166"/>
    </i>
    <i r="1">
      <x v="1"/>
    </i>
    <i r="2">
      <x v="4"/>
    </i>
    <i r="3">
      <x v="67"/>
    </i>
    <i r="4">
      <x v="429"/>
    </i>
    <i r="3">
      <x v="90"/>
    </i>
    <i r="4">
      <x v="446"/>
    </i>
    <i r="2">
      <x v="6"/>
    </i>
    <i r="3">
      <x v="104"/>
    </i>
    <i r="4">
      <x v="454"/>
    </i>
    <i r="3">
      <x v="243"/>
    </i>
    <i r="4">
      <x v="751"/>
    </i>
    <i r="3">
      <x v="263"/>
    </i>
    <i r="4">
      <x v="355"/>
    </i>
    <i r="2">
      <x v="8"/>
    </i>
    <i r="3">
      <x v="90"/>
    </i>
    <i r="4">
      <x v="446"/>
    </i>
    <i r="1">
      <x v="2"/>
    </i>
    <i r="2">
      <x v="4"/>
    </i>
    <i r="3">
      <x v="288"/>
    </i>
    <i r="4">
      <x v="481"/>
    </i>
    <i r="2">
      <x v="8"/>
    </i>
    <i r="3">
      <x v="68"/>
    </i>
    <i r="4">
      <x v="482"/>
    </i>
    <i r="1">
      <x v="4"/>
    </i>
    <i r="2">
      <x/>
    </i>
    <i r="3">
      <x v="380"/>
    </i>
    <i r="4">
      <x v="991"/>
    </i>
    <i>
      <x v="167"/>
    </i>
    <i r="1">
      <x v="1"/>
    </i>
    <i r="2">
      <x v="4"/>
    </i>
    <i r="3">
      <x v="65"/>
    </i>
    <i r="4">
      <x v="207"/>
    </i>
    <i r="4">
      <x v="424"/>
    </i>
    <i r="2">
      <x v="6"/>
    </i>
    <i r="3">
      <x v="20"/>
    </i>
    <i r="4">
      <x v="753"/>
    </i>
    <i r="2">
      <x v="8"/>
    </i>
    <i r="3">
      <x v="12"/>
    </i>
    <i r="4">
      <x v="121"/>
    </i>
    <i r="4">
      <x v="458"/>
    </i>
    <i r="1">
      <x v="2"/>
    </i>
    <i r="2">
      <x v="8"/>
    </i>
    <i r="3">
      <x v="285"/>
    </i>
    <i r="4">
      <x v="468"/>
    </i>
    <i>
      <x v="168"/>
    </i>
    <i r="1">
      <x v="1"/>
    </i>
    <i r="2">
      <x v="4"/>
    </i>
    <i r="3">
      <x v="163"/>
    </i>
    <i r="4">
      <x v="648"/>
    </i>
    <i r="2">
      <x v="6"/>
    </i>
    <i r="3">
      <x v="7"/>
    </i>
    <i r="4">
      <x v="610"/>
    </i>
    <i r="4">
      <x v="854"/>
    </i>
    <i r="1">
      <x v="2"/>
    </i>
    <i r="2">
      <x v="4"/>
    </i>
    <i r="3">
      <x v="162"/>
    </i>
    <i r="4">
      <x v="505"/>
    </i>
    <i r="4">
      <x v="506"/>
    </i>
    <i>
      <x v="169"/>
    </i>
    <i r="1">
      <x v="1"/>
    </i>
    <i r="2">
      <x v="8"/>
    </i>
    <i r="3">
      <x v="9"/>
    </i>
    <i r="4">
      <x v="204"/>
    </i>
    <i r="4">
      <x v="422"/>
    </i>
    <i>
      <x v="170"/>
    </i>
    <i r="1">
      <x v="1"/>
    </i>
    <i r="2">
      <x v="6"/>
    </i>
    <i r="3">
      <x v="329"/>
    </i>
    <i r="4">
      <x v="269"/>
    </i>
    <i r="2">
      <x v="8"/>
    </i>
    <i r="3">
      <x v="117"/>
    </i>
    <i r="4">
      <x v="202"/>
    </i>
    <i r="3">
      <x v="320"/>
    </i>
    <i r="4">
      <x v="738"/>
    </i>
    <i r="1">
      <x v="2"/>
    </i>
    <i r="2">
      <x v="6"/>
    </i>
    <i r="3">
      <x v="17"/>
    </i>
    <i r="4">
      <x v="502"/>
    </i>
    <i r="1">
      <x v="4"/>
    </i>
    <i r="2">
      <x/>
    </i>
    <i r="3">
      <x v="381"/>
    </i>
    <i r="4">
      <x v="991"/>
    </i>
    <i>
      <x v="171"/>
    </i>
    <i r="1">
      <x v="1"/>
    </i>
    <i r="2">
      <x v="4"/>
    </i>
    <i r="3">
      <x v="65"/>
    </i>
    <i r="4">
      <x v="178"/>
    </i>
    <i r="3">
      <x v="241"/>
    </i>
    <i r="4">
      <x v="231"/>
    </i>
    <i r="2">
      <x v="8"/>
    </i>
    <i r="3">
      <x v="91"/>
    </i>
    <i r="4">
      <x v="452"/>
    </i>
    <i r="4">
      <x v="949"/>
    </i>
    <i r="3">
      <x v="244"/>
    </i>
    <i r="4">
      <x v="275"/>
    </i>
    <i r="4">
      <x v="752"/>
    </i>
    <i>
      <x v="172"/>
    </i>
    <i r="1">
      <x v="1"/>
    </i>
    <i r="2">
      <x v="4"/>
    </i>
    <i r="3">
      <x v="325"/>
    </i>
    <i r="4">
      <x v="135"/>
    </i>
    <i r="4">
      <x v="142"/>
    </i>
    <i r="4">
      <x v="148"/>
    </i>
    <i r="4">
      <x v="391"/>
    </i>
    <i r="4">
      <x v="397"/>
    </i>
    <i r="4">
      <x v="403"/>
    </i>
    <i r="2">
      <x v="6"/>
    </i>
    <i r="3">
      <x v="109"/>
    </i>
    <i r="4">
      <x v="110"/>
    </i>
    <i r="4">
      <x v="373"/>
    </i>
    <i r="2">
      <x v="8"/>
    </i>
    <i r="3">
      <x v="1"/>
    </i>
    <i r="4">
      <x v="290"/>
    </i>
    <i>
      <x v="173"/>
    </i>
    <i r="1">
      <x v="1"/>
    </i>
    <i r="2">
      <x v="4"/>
    </i>
    <i r="3">
      <x v="129"/>
    </i>
    <i r="4">
      <x v="188"/>
    </i>
    <i r="4">
      <x v="667"/>
    </i>
    <i r="2">
      <x v="6"/>
    </i>
    <i r="3">
      <x v="133"/>
    </i>
    <i r="4">
      <x v="716"/>
    </i>
    <i r="3">
      <x v="232"/>
    </i>
    <i r="4">
      <x v="199"/>
    </i>
    <i r="1">
      <x v="2"/>
    </i>
    <i r="2">
      <x v="4"/>
    </i>
    <i r="3">
      <x v="3"/>
    </i>
    <i r="4">
      <x v="516"/>
    </i>
    <i r="1">
      <x v="4"/>
    </i>
    <i r="2">
      <x/>
    </i>
    <i r="3">
      <x v="382"/>
    </i>
    <i r="4">
      <x v="991"/>
    </i>
    <i>
      <x v="174"/>
    </i>
    <i r="1">
      <x v="1"/>
    </i>
    <i r="2">
      <x v="8"/>
    </i>
    <i r="3">
      <x v="25"/>
    </i>
    <i r="4">
      <x v="155"/>
    </i>
    <i r="4">
      <x v="160"/>
    </i>
    <i>
      <x v="175"/>
    </i>
    <i r="1">
      <x v="1"/>
    </i>
    <i r="2">
      <x v="8"/>
    </i>
    <i r="3">
      <x v="247"/>
    </i>
    <i r="4">
      <x v="768"/>
    </i>
    <i>
      <x v="176"/>
    </i>
    <i r="1">
      <x v="1"/>
    </i>
    <i r="2">
      <x v="4"/>
    </i>
    <i r="3">
      <x v="325"/>
    </i>
    <i r="4">
      <x v="123"/>
    </i>
    <i r="4">
      <x v="383"/>
    </i>
    <i r="1">
      <x v="2"/>
    </i>
    <i r="2">
      <x v="8"/>
    </i>
    <i r="3">
      <x v="273"/>
    </i>
    <i r="4">
      <x v="65"/>
    </i>
    <i r="4">
      <x v="66"/>
    </i>
    <i r="1">
      <x v="4"/>
    </i>
    <i r="2">
      <x/>
    </i>
    <i r="3">
      <x v="383"/>
    </i>
    <i r="4">
      <x v="991"/>
    </i>
    <i>
      <x v="177"/>
    </i>
    <i r="1">
      <x v="1"/>
    </i>
    <i r="2">
      <x v="4"/>
    </i>
    <i r="3">
      <x v="106"/>
    </i>
    <i r="4">
      <x v="186"/>
    </i>
    <i r="4">
      <x v="665"/>
    </i>
    <i r="3">
      <x v="263"/>
    </i>
    <i r="4">
      <x v="432"/>
    </i>
    <i r="2">
      <x v="6"/>
    </i>
    <i r="3">
      <x v="134"/>
    </i>
    <i r="4">
      <x v="238"/>
    </i>
    <i r="3">
      <x v="294"/>
    </i>
    <i r="4">
      <x v="797"/>
    </i>
    <i>
      <x v="178"/>
    </i>
    <i r="1">
      <x v="1"/>
    </i>
    <i r="2">
      <x v="4"/>
    </i>
    <i r="3">
      <x v="241"/>
    </i>
    <i r="4">
      <x v="708"/>
    </i>
    <i r="3">
      <x v="325"/>
    </i>
    <i r="4">
      <x v="82"/>
    </i>
    <i r="4">
      <x v="350"/>
    </i>
    <i r="2">
      <x v="8"/>
    </i>
    <i r="3">
      <x v="25"/>
    </i>
    <i r="4">
      <x v="84"/>
    </i>
    <i r="4">
      <x v="105"/>
    </i>
    <i r="4">
      <x v="124"/>
    </i>
    <i r="4">
      <x v="352"/>
    </i>
    <i r="4">
      <x v="369"/>
    </i>
    <i r="4">
      <x v="384"/>
    </i>
    <i r="3">
      <x v="240"/>
    </i>
    <i r="4">
      <x v="788"/>
    </i>
    <i>
      <x v="179"/>
    </i>
    <i r="1">
      <x v="1"/>
    </i>
    <i r="2">
      <x v="4"/>
    </i>
    <i r="3">
      <x v="112"/>
    </i>
    <i r="4">
      <x v="416"/>
    </i>
    <i r="2">
      <x v="6"/>
    </i>
    <i r="3">
      <x v="9"/>
    </i>
    <i r="4">
      <x v="901"/>
    </i>
    <i r="2">
      <x v="8"/>
    </i>
    <i r="3">
      <x v="111"/>
    </i>
    <i r="4">
      <x v="235"/>
    </i>
    <i r="4">
      <x v="712"/>
    </i>
    <i r="1">
      <x v="2"/>
    </i>
    <i r="2">
      <x v="6"/>
    </i>
    <i r="3">
      <x v="278"/>
    </i>
    <i r="4">
      <x v="509"/>
    </i>
    <i>
      <x v="180"/>
    </i>
    <i r="1">
      <x v="1"/>
    </i>
    <i r="2">
      <x v="4"/>
    </i>
    <i r="3">
      <x v="304"/>
    </i>
    <i r="4">
      <x v="189"/>
    </i>
    <i r="4">
      <x v="668"/>
    </i>
    <i r="1">
      <x v="2"/>
    </i>
    <i r="2">
      <x v="8"/>
    </i>
    <i r="3">
      <x v="312"/>
    </i>
    <i r="4">
      <x v="512"/>
    </i>
    <i r="1">
      <x v="4"/>
    </i>
    <i r="2">
      <x/>
    </i>
    <i r="3">
      <x v="348"/>
    </i>
    <i r="4">
      <x v="991"/>
    </i>
    <i>
      <x v="181"/>
    </i>
    <i r="1">
      <x v="1"/>
    </i>
    <i r="2">
      <x v="6"/>
    </i>
    <i r="3">
      <x v="109"/>
    </i>
    <i r="4">
      <x v="90"/>
    </i>
    <i r="4">
      <x v="419"/>
    </i>
    <i r="2">
      <x v="8"/>
    </i>
    <i r="3">
      <x v="204"/>
    </i>
    <i r="4">
      <x v="279"/>
    </i>
    <i r="1">
      <x v="2"/>
    </i>
    <i r="2">
      <x v="8"/>
    </i>
    <i r="3">
      <x v="217"/>
    </i>
    <i r="4">
      <x v="921"/>
    </i>
    <i r="4">
      <x v="922"/>
    </i>
    <i>
      <x v="182"/>
    </i>
    <i r="1">
      <x v="1"/>
    </i>
    <i r="2">
      <x v="1"/>
    </i>
    <i r="3">
      <x v="44"/>
    </i>
    <i r="4">
      <x/>
    </i>
    <i r="2">
      <x v="4"/>
    </i>
    <i r="3">
      <x v="179"/>
    </i>
    <i r="4">
      <x v="583"/>
    </i>
    <i r="4">
      <x v="815"/>
    </i>
    <i r="2">
      <x v="6"/>
    </i>
    <i r="3">
      <x v="122"/>
    </i>
    <i r="4">
      <x v="406"/>
    </i>
    <i r="4">
      <x v="408"/>
    </i>
    <i r="4">
      <x v="465"/>
    </i>
    <i r="4">
      <x v="466"/>
    </i>
    <i r="4">
      <x v="955"/>
    </i>
    <i r="4">
      <x v="959"/>
    </i>
    <i r="1">
      <x v="2"/>
    </i>
    <i r="2">
      <x v="7"/>
    </i>
    <i r="3">
      <x v="198"/>
    </i>
    <i r="4">
      <x v="969"/>
    </i>
    <i r="1">
      <x v="4"/>
    </i>
    <i r="2">
      <x/>
    </i>
    <i r="3">
      <x v="384"/>
    </i>
    <i r="4">
      <x v="991"/>
    </i>
    <i>
      <x v="183"/>
    </i>
    <i r="1">
      <x v="1"/>
    </i>
    <i r="2">
      <x v="6"/>
    </i>
    <i r="3">
      <x v="179"/>
    </i>
    <i r="4">
      <x v="182"/>
    </i>
    <i r="3">
      <x v="301"/>
    </i>
    <i r="4">
      <x v="759"/>
    </i>
    <i r="2">
      <x v="8"/>
    </i>
    <i r="3">
      <x v="146"/>
    </i>
    <i r="4">
      <x v="582"/>
    </i>
    <i r="4">
      <x v="832"/>
    </i>
    <i r="3">
      <x v="182"/>
    </i>
    <i r="4">
      <x v="331"/>
    </i>
    <i>
      <x v="184"/>
    </i>
    <i r="1">
      <x v="1"/>
    </i>
    <i r="2">
      <x v="6"/>
    </i>
    <i r="3">
      <x v="119"/>
    </i>
    <i r="4">
      <x v="294"/>
    </i>
    <i r="4">
      <x v="773"/>
    </i>
    <i r="3">
      <x v="195"/>
    </i>
    <i r="4">
      <x v="786"/>
    </i>
    <i r="2">
      <x v="8"/>
    </i>
    <i r="3">
      <x v="101"/>
    </i>
    <i r="4">
      <x v="948"/>
    </i>
    <i r="3">
      <x v="102"/>
    </i>
    <i r="4">
      <x v="949"/>
    </i>
    <i r="3">
      <x v="234"/>
    </i>
    <i r="4">
      <x v="254"/>
    </i>
    <i r="4">
      <x v="733"/>
    </i>
    <i>
      <x v="185"/>
    </i>
    <i r="1">
      <x v="1"/>
    </i>
    <i r="2">
      <x v="4"/>
    </i>
    <i r="3">
      <x v="123"/>
    </i>
    <i r="4">
      <x v="557"/>
    </i>
    <i r="4">
      <x v="579"/>
    </i>
    <i r="4">
      <x v="600"/>
    </i>
    <i r="2">
      <x v="6"/>
    </i>
    <i r="3">
      <x v="122"/>
    </i>
    <i r="4">
      <x v="74"/>
    </i>
    <i r="4">
      <x v="95"/>
    </i>
    <i r="4">
      <x v="115"/>
    </i>
    <i r="4">
      <x v="462"/>
    </i>
    <i r="4">
      <x v="463"/>
    </i>
    <i r="4">
      <x v="464"/>
    </i>
    <i r="4">
      <x v="961"/>
    </i>
    <i r="4">
      <x v="963"/>
    </i>
    <i>
      <x v="186"/>
    </i>
    <i r="1">
      <x v="1"/>
    </i>
    <i r="2">
      <x v="6"/>
    </i>
    <i r="3">
      <x v="325"/>
    </i>
    <i r="4">
      <x v="563"/>
    </i>
    <i r="4">
      <x v="585"/>
    </i>
    <i r="4">
      <x v="605"/>
    </i>
    <i r="2">
      <x v="8"/>
    </i>
    <i r="3">
      <x v="25"/>
    </i>
    <i r="4">
      <x v="124"/>
    </i>
    <i r="4">
      <x v="384"/>
    </i>
    <i r="4">
      <x v="635"/>
    </i>
    <i r="4">
      <x v="861"/>
    </i>
    <i>
      <x v="187"/>
    </i>
    <i r="1">
      <x v="1"/>
    </i>
    <i r="2">
      <x v="8"/>
    </i>
    <i r="3">
      <x v="124"/>
    </i>
    <i r="4">
      <x v="134"/>
    </i>
    <i r="4">
      <x v="141"/>
    </i>
    <i>
      <x v="188"/>
    </i>
    <i r="1">
      <x v="1"/>
    </i>
    <i r="2">
      <x v="3"/>
    </i>
    <i r="3">
      <x v="45"/>
    </i>
    <i r="4">
      <x/>
    </i>
    <i>
      <x v="189"/>
    </i>
    <i r="1">
      <x v="1"/>
    </i>
    <i r="2">
      <x v="2"/>
    </i>
    <i r="3">
      <x v="43"/>
    </i>
    <i r="4">
      <x/>
    </i>
    <i r="2">
      <x v="6"/>
    </i>
    <i r="3">
      <x v="122"/>
    </i>
    <i r="4">
      <x v="406"/>
    </i>
    <i r="4">
      <x v="408"/>
    </i>
    <i r="4">
      <x v="809"/>
    </i>
    <i r="4">
      <x v="827"/>
    </i>
    <i r="4">
      <x v="845"/>
    </i>
    <i r="4">
      <x v="954"/>
    </i>
    <i r="4">
      <x v="956"/>
    </i>
    <i r="4">
      <x v="958"/>
    </i>
    <i>
      <x v="190"/>
    </i>
    <i r="1">
      <x v="1"/>
    </i>
    <i r="2">
      <x v="6"/>
    </i>
    <i r="3">
      <x v="7"/>
    </i>
    <i r="4">
      <x v="371"/>
    </i>
    <i r="4">
      <x v="590"/>
    </i>
    <i r="4">
      <x v="840"/>
    </i>
    <i r="2">
      <x v="8"/>
    </i>
    <i r="3">
      <x v="16"/>
    </i>
    <i r="4">
      <x v="739"/>
    </i>
    <i r="1">
      <x v="2"/>
    </i>
    <i r="2">
      <x v="8"/>
    </i>
    <i r="3">
      <x v="216"/>
    </i>
    <i r="4">
      <x v="40"/>
    </i>
    <i>
      <x v="191"/>
    </i>
    <i r="1">
      <x v="1"/>
    </i>
    <i r="2">
      <x v="4"/>
    </i>
    <i r="3">
      <x v="127"/>
    </i>
    <i r="4">
      <x v="196"/>
    </i>
    <i r="4">
      <x v="675"/>
    </i>
    <i r="2">
      <x v="8"/>
    </i>
    <i r="3">
      <x v="232"/>
    </i>
    <i r="4">
      <x v="199"/>
    </i>
    <i r="4">
      <x v="418"/>
    </i>
    <i r="3">
      <x v="303"/>
    </i>
    <i r="4">
      <x v="250"/>
    </i>
    <i>
      <x v="192"/>
    </i>
    <i r="1">
      <x v="1"/>
    </i>
    <i r="2">
      <x v="4"/>
    </i>
    <i r="3">
      <x v="21"/>
    </i>
    <i r="4">
      <x v="691"/>
    </i>
    <i r="2">
      <x v="6"/>
    </i>
    <i r="3">
      <x v="33"/>
    </i>
    <i r="4">
      <x v="791"/>
    </i>
    <i r="3">
      <x v="150"/>
    </i>
    <i r="4">
      <x v="271"/>
    </i>
    <i r="2">
      <x v="8"/>
    </i>
    <i r="3">
      <x v="151"/>
    </i>
    <i r="4">
      <x v="272"/>
    </i>
    <i>
      <x v="193"/>
    </i>
    <i r="1">
      <x v="1"/>
    </i>
    <i r="2">
      <x v="4"/>
    </i>
    <i r="3">
      <x v="123"/>
    </i>
    <i r="4">
      <x v="599"/>
    </i>
    <i r="4">
      <x v="846"/>
    </i>
    <i r="3">
      <x v="166"/>
    </i>
    <i r="4">
      <x v="210"/>
    </i>
    <i r="2">
      <x v="6"/>
    </i>
    <i r="3">
      <x v="35"/>
    </i>
    <i r="4">
      <x v="332"/>
    </i>
    <i r="4">
      <x v="428"/>
    </i>
    <i r="3">
      <x v="122"/>
    </i>
    <i r="4">
      <x v="554"/>
    </i>
    <i r="4">
      <x v="576"/>
    </i>
    <i r="1">
      <x v="2"/>
    </i>
    <i r="2">
      <x v="6"/>
    </i>
    <i r="3">
      <x v="202"/>
    </i>
    <i r="4">
      <x v="523"/>
    </i>
    <i r="4">
      <x v="524"/>
    </i>
    <i>
      <x v="194"/>
    </i>
    <i r="1">
      <x v="1"/>
    </i>
    <i r="2">
      <x v="6"/>
    </i>
    <i r="3">
      <x v="7"/>
    </i>
    <i r="4">
      <x v="898"/>
    </i>
    <i r="3">
      <x v="92"/>
    </i>
    <i r="4">
      <x v="944"/>
    </i>
    <i r="2">
      <x v="8"/>
    </i>
    <i r="3">
      <x v="92"/>
    </i>
    <i r="4">
      <x v="447"/>
    </i>
    <i r="4">
      <x v="944"/>
    </i>
    <i r="3">
      <x v="263"/>
    </i>
    <i r="4">
      <x v="355"/>
    </i>
    <i>
      <x v="195"/>
    </i>
    <i r="1">
      <x v="1"/>
    </i>
    <i r="2">
      <x v="4"/>
    </i>
    <i r="3">
      <x v="207"/>
    </i>
    <i r="4">
      <x v="220"/>
    </i>
    <i r="2">
      <x v="8"/>
    </i>
    <i r="3">
      <x v="146"/>
    </i>
    <i r="4">
      <x v="120"/>
    </i>
    <i r="4">
      <x v="347"/>
    </i>
    <i r="3">
      <x v="190"/>
    </i>
    <i r="4">
      <x v="761"/>
    </i>
    <i r="1">
      <x v="2"/>
    </i>
    <i r="2">
      <x v="4"/>
    </i>
    <i r="3">
      <x v="315"/>
    </i>
    <i r="4">
      <x v="537"/>
    </i>
    <i r="2">
      <x v="8"/>
    </i>
    <i r="3">
      <x v="84"/>
    </i>
    <i r="4">
      <x v="539"/>
    </i>
    <i r="4">
      <x v="542"/>
    </i>
    <i r="3">
      <x v="85"/>
    </i>
    <i r="4">
      <x v="544"/>
    </i>
    <i r="1">
      <x v="4"/>
    </i>
    <i r="2">
      <x/>
    </i>
    <i r="3">
      <x v="385"/>
    </i>
    <i r="4">
      <x v="991"/>
    </i>
    <i>
      <x v="196"/>
    </i>
    <i r="1">
      <x v="1"/>
    </i>
    <i r="2">
      <x v="4"/>
    </i>
    <i r="3">
      <x v="325"/>
    </i>
    <i r="4">
      <x v="83"/>
    </i>
    <i r="4">
      <x v="103"/>
    </i>
    <i r="4">
      <x v="367"/>
    </i>
    <i r="4">
      <x v="564"/>
    </i>
    <i r="4">
      <x v="586"/>
    </i>
    <i r="4">
      <x v="606"/>
    </i>
    <i r="4">
      <x v="818"/>
    </i>
    <i r="4">
      <x v="836"/>
    </i>
    <i r="4">
      <x v="851"/>
    </i>
    <i r="2">
      <x v="6"/>
    </i>
    <i r="3">
      <x v="154"/>
    </i>
    <i r="4">
      <x v="295"/>
    </i>
    <i r="4">
      <x v="774"/>
    </i>
    <i r="1">
      <x v="2"/>
    </i>
    <i r="2">
      <x v="8"/>
    </i>
    <i r="3">
      <x v="211"/>
    </i>
    <i r="4">
      <x v="6"/>
    </i>
    <i r="4">
      <x v="7"/>
    </i>
    <i>
      <x v="197"/>
    </i>
    <i r="1">
      <x v="1"/>
    </i>
    <i r="2">
      <x v="1"/>
    </i>
    <i r="3">
      <x v="42"/>
    </i>
    <i r="4">
      <x/>
    </i>
    <i r="2">
      <x v="2"/>
    </i>
    <i r="3">
      <x v="42"/>
    </i>
    <i r="4">
      <x/>
    </i>
    <i r="2">
      <x v="4"/>
    </i>
    <i r="3">
      <x v="325"/>
    </i>
    <i r="4">
      <x v="159"/>
    </i>
    <i r="4">
      <x v="634"/>
    </i>
    <i r="4">
      <x v="640"/>
    </i>
    <i r="4">
      <x v="643"/>
    </i>
    <i r="2">
      <x v="6"/>
    </i>
    <i r="3">
      <x v="109"/>
    </i>
    <i r="4">
      <x v="89"/>
    </i>
    <i r="4">
      <x v="356"/>
    </i>
    <i r="3">
      <x v="110"/>
    </i>
    <i r="4">
      <x v="301"/>
    </i>
    <i r="3">
      <x v="325"/>
    </i>
    <i r="4">
      <x v="563"/>
    </i>
    <i>
      <x v="198"/>
    </i>
    <i r="1">
      <x/>
    </i>
    <i r="2">
      <x/>
    </i>
    <i r="3">
      <x v="147"/>
    </i>
    <i r="4">
      <x v="545"/>
    </i>
    <i r="4">
      <x v="546"/>
    </i>
    <i r="4">
      <x v="547"/>
    </i>
    <i r="4">
      <x v="548"/>
    </i>
    <i r="4">
      <x v="549"/>
    </i>
    <i r="4">
      <x v="550"/>
    </i>
    <i r="4">
      <x v="551"/>
    </i>
    <i r="4">
      <x v="552"/>
    </i>
    <i r="1">
      <x v="1"/>
    </i>
    <i r="2">
      <x v="4"/>
    </i>
    <i r="3">
      <x v="179"/>
    </i>
    <i r="4">
      <x v="660"/>
    </i>
    <i r="4">
      <x v="882"/>
    </i>
    <i r="1">
      <x v="2"/>
    </i>
    <i r="2">
      <x v="5"/>
    </i>
    <i r="3">
      <x v="137"/>
    </i>
    <i r="4">
      <x v="971"/>
    </i>
    <i r="1">
      <x v="4"/>
    </i>
    <i r="2">
      <x/>
    </i>
    <i r="3">
      <x v="386"/>
    </i>
    <i r="4">
      <x v="991"/>
    </i>
    <i>
      <x v="199"/>
    </i>
    <i r="1">
      <x v="1"/>
    </i>
    <i r="2">
      <x v="3"/>
    </i>
    <i r="3">
      <x v="44"/>
    </i>
    <i r="4">
      <x/>
    </i>
    <i r="2">
      <x v="6"/>
    </i>
    <i r="3">
      <x v="122"/>
    </i>
    <i r="4">
      <x v="375"/>
    </i>
    <i r="4">
      <x v="400"/>
    </i>
    <i r="4">
      <x v="959"/>
    </i>
    <i r="4">
      <x v="960"/>
    </i>
    <i r="4">
      <x v="961"/>
    </i>
    <i r="2">
      <x v="8"/>
    </i>
    <i r="3">
      <x v="55"/>
    </i>
    <i r="4">
      <x v="330"/>
    </i>
    <i r="3">
      <x v="144"/>
    </i>
    <i r="4">
      <x v="754"/>
    </i>
    <i r="1">
      <x v="2"/>
    </i>
    <i r="2">
      <x v="8"/>
    </i>
    <i r="3">
      <x v="55"/>
    </i>
    <i r="4">
      <x v="913"/>
    </i>
    <i r="4">
      <x v="914"/>
    </i>
    <i>
      <x v="200"/>
    </i>
    <i r="1">
      <x v="1"/>
    </i>
    <i r="2">
      <x v="4"/>
    </i>
    <i r="3">
      <x v="132"/>
    </i>
    <i r="4">
      <x v="187"/>
    </i>
    <i r="4">
      <x v="666"/>
    </i>
    <i r="2">
      <x v="6"/>
    </i>
    <i r="3">
      <x v="9"/>
    </i>
    <i r="4">
      <x v="683"/>
    </i>
    <i r="4">
      <x v="890"/>
    </i>
    <i r="2">
      <x v="8"/>
    </i>
    <i r="3">
      <x v="9"/>
    </i>
    <i r="4">
      <x v="93"/>
    </i>
    <i>
      <x v="201"/>
    </i>
    <i r="1">
      <x v="1"/>
    </i>
    <i r="2">
      <x v="4"/>
    </i>
    <i r="3">
      <x v="325"/>
    </i>
    <i r="4">
      <x v="564"/>
    </i>
    <i r="4">
      <x v="818"/>
    </i>
    <i r="2">
      <x v="6"/>
    </i>
    <i r="3">
      <x v="7"/>
    </i>
    <i r="4">
      <x v="619"/>
    </i>
    <i r="4">
      <x v="862"/>
    </i>
    <i r="3">
      <x v="179"/>
    </i>
    <i r="4">
      <x v="413"/>
    </i>
    <i r="2">
      <x v="8"/>
    </i>
    <i r="3">
      <x v="109"/>
    </i>
    <i r="4">
      <x v="200"/>
    </i>
    <i r="4">
      <x v="679"/>
    </i>
    <i>
      <x v="202"/>
    </i>
    <i r="1">
      <x v="2"/>
    </i>
    <i r="2">
      <x v="8"/>
    </i>
    <i r="3">
      <x v="180"/>
    </i>
    <i r="4">
      <x v="3"/>
    </i>
    <i>
      <x v="203"/>
    </i>
    <i r="1">
      <x v="1"/>
    </i>
    <i r="2">
      <x v="6"/>
    </i>
    <i r="3">
      <x v="101"/>
    </i>
    <i r="4">
      <x v="948"/>
    </i>
    <i r="3">
      <x v="103"/>
    </i>
    <i r="4">
      <x v="950"/>
    </i>
    <i r="3">
      <x v="282"/>
    </i>
    <i r="4">
      <x v="335"/>
    </i>
    <i r="2">
      <x v="8"/>
    </i>
    <i r="3">
      <x v="250"/>
    </i>
    <i r="4">
      <x v="305"/>
    </i>
    <i r="4">
      <x v="784"/>
    </i>
    <i>
      <x v="204"/>
    </i>
    <i r="1">
      <x v="1"/>
    </i>
    <i r="2">
      <x v="4"/>
    </i>
    <i r="3">
      <x v="59"/>
    </i>
    <i r="4">
      <x v="177"/>
    </i>
    <i r="4">
      <x v="656"/>
    </i>
    <i r="2">
      <x v="8"/>
    </i>
    <i r="3">
      <x v="130"/>
    </i>
    <i r="4">
      <x v="794"/>
    </i>
    <i r="3">
      <x v="238"/>
    </i>
    <i r="4">
      <x v="248"/>
    </i>
    <i r="4">
      <x v="727"/>
    </i>
    <i>
      <x v="205"/>
    </i>
    <i r="1">
      <x v="1"/>
    </i>
    <i r="2">
      <x v="4"/>
    </i>
    <i r="3">
      <x v="12"/>
    </i>
    <i r="4">
      <x v="183"/>
    </i>
    <i r="4">
      <x v="661"/>
    </i>
    <i r="2">
      <x v="8"/>
    </i>
    <i r="3">
      <x v="12"/>
    </i>
    <i r="4">
      <x v="562"/>
    </i>
    <i r="4">
      <x v="816"/>
    </i>
    <i r="3">
      <x v="263"/>
    </i>
    <i r="4">
      <x v="88"/>
    </i>
    <i>
      <x v="206"/>
    </i>
    <i r="1">
      <x v="1"/>
    </i>
    <i r="2">
      <x v="6"/>
    </i>
    <i r="3">
      <x v="101"/>
    </i>
    <i r="4">
      <x v="451"/>
    </i>
    <i r="3">
      <x v="103"/>
    </i>
    <i r="4">
      <x v="453"/>
    </i>
    <i r="3">
      <x v="249"/>
    </i>
    <i r="4">
      <x v="297"/>
    </i>
    <i r="4">
      <x v="776"/>
    </i>
    <i r="2">
      <x v="8"/>
    </i>
    <i r="3">
      <x v="6"/>
    </i>
    <i r="4">
      <x v="306"/>
    </i>
    <i r="4">
      <x v="785"/>
    </i>
    <i r="3">
      <x v="101"/>
    </i>
    <i r="4">
      <x v="451"/>
    </i>
    <i r="3">
      <x v="102"/>
    </i>
    <i r="4">
      <x v="452"/>
    </i>
    <i r="3">
      <x v="281"/>
    </i>
    <i r="4">
      <x v="334"/>
    </i>
    <i>
      <x v="207"/>
    </i>
    <i r="1">
      <x v="1"/>
    </i>
    <i r="2">
      <x v="4"/>
    </i>
    <i r="3">
      <x v="236"/>
    </i>
    <i r="4">
      <x v="191"/>
    </i>
    <i r="4">
      <x v="670"/>
    </i>
    <i r="2">
      <x v="6"/>
    </i>
    <i r="3">
      <x v="95"/>
    </i>
    <i r="4">
      <x v="942"/>
    </i>
    <i r="3">
      <x v="134"/>
    </i>
    <i r="4">
      <x v="717"/>
    </i>
    <i r="3">
      <x v="237"/>
    </i>
    <i r="4">
      <x v="726"/>
    </i>
    <i r="3">
      <x v="300"/>
    </i>
    <i r="4">
      <x v="417"/>
    </i>
    <i r="2">
      <x v="8"/>
    </i>
    <i r="3">
      <x v="233"/>
    </i>
    <i r="4">
      <x v="796"/>
    </i>
    <i r="1">
      <x v="2"/>
    </i>
    <i r="2">
      <x v="8"/>
    </i>
    <i r="3">
      <x v="297"/>
    </i>
    <i r="4">
      <x v="514"/>
    </i>
    <i>
      <x v="208"/>
    </i>
    <i r="1">
      <x v="1"/>
    </i>
    <i r="2">
      <x v="4"/>
    </i>
    <i r="3">
      <x v="108"/>
    </i>
    <i r="4">
      <x v="226"/>
    </i>
    <i r="3">
      <x v="187"/>
    </i>
    <i r="4">
      <x v="167"/>
    </i>
    <i r="2">
      <x v="6"/>
    </i>
    <i r="3">
      <x v="145"/>
    </i>
    <i r="4">
      <x v="282"/>
    </i>
    <i r="2">
      <x v="8"/>
    </i>
    <i r="3">
      <x v="123"/>
    </i>
    <i r="4">
      <x v="556"/>
    </i>
    <i r="4">
      <x v="578"/>
    </i>
    <i r="4">
      <x v="599"/>
    </i>
    <i>
      <x v="209"/>
    </i>
    <i r="1">
      <x v="1"/>
    </i>
    <i r="2">
      <x v="6"/>
    </i>
    <i r="3">
      <x v="117"/>
    </i>
    <i r="4">
      <x v="420"/>
    </i>
    <i r="3">
      <x v="329"/>
    </i>
    <i r="4">
      <x v="745"/>
    </i>
    <i r="2">
      <x v="8"/>
    </i>
    <i r="3">
      <x v="117"/>
    </i>
    <i r="4">
      <x v="681"/>
    </i>
    <i r="3">
      <x v="223"/>
    </i>
    <i r="4">
      <x v="747"/>
    </i>
    <i>
      <x v="210"/>
    </i>
    <i r="1">
      <x v="1"/>
    </i>
    <i r="2">
      <x v="6"/>
    </i>
    <i r="3">
      <x v="24"/>
    </i>
    <i r="4">
      <x v="256"/>
    </i>
    <i r="2">
      <x v="8"/>
    </i>
    <i r="3">
      <x v="25"/>
    </i>
    <i r="4">
      <x v="607"/>
    </i>
    <i r="4">
      <x v="618"/>
    </i>
    <i r="4">
      <x v="837"/>
    </i>
    <i r="3">
      <x v="319"/>
    </i>
    <i r="4">
      <x v="426"/>
    </i>
    <i r="1">
      <x v="2"/>
    </i>
    <i r="2">
      <x v="4"/>
    </i>
    <i r="3">
      <x v="214"/>
    </i>
    <i r="4">
      <x v="20"/>
    </i>
    <i r="4">
      <x v="21"/>
    </i>
    <i r="2">
      <x v="8"/>
    </i>
    <i r="3">
      <x v="279"/>
    </i>
    <i r="4">
      <x v="9"/>
    </i>
    <i r="4">
      <x v="10"/>
    </i>
    <i>
      <x v="211"/>
    </i>
    <i r="1">
      <x v="1"/>
    </i>
    <i r="2">
      <x v="4"/>
    </i>
    <i r="3">
      <x v="27"/>
    </i>
    <i r="4">
      <x v="652"/>
    </i>
    <i r="3">
      <x v="201"/>
    </i>
    <i r="4">
      <x v="219"/>
    </i>
    <i r="2">
      <x v="8"/>
    </i>
    <i r="3">
      <x v="146"/>
    </i>
    <i r="4">
      <x v="659"/>
    </i>
    <i r="4">
      <x v="880"/>
    </i>
    <i>
      <x v="212"/>
    </i>
    <i r="1">
      <x v="1"/>
    </i>
    <i r="2">
      <x v="4"/>
    </i>
    <i r="3">
      <x v="15"/>
    </i>
    <i r="4">
      <x v="215"/>
    </i>
    <i r="4">
      <x v="692"/>
    </i>
    <i r="2">
      <x v="6"/>
    </i>
    <i r="3">
      <x v="117"/>
    </i>
    <i r="4">
      <x v="843"/>
    </i>
    <i r="2">
      <x v="8"/>
    </i>
    <i r="3">
      <x v="12"/>
    </i>
    <i r="4">
      <x v="184"/>
    </i>
    <i r="4">
      <x v="415"/>
    </i>
    <i>
      <x v="213"/>
    </i>
    <i r="1">
      <x v="1"/>
    </i>
    <i r="2">
      <x v="4"/>
    </i>
    <i r="3">
      <x v="322"/>
    </i>
    <i r="4">
      <x v="223"/>
    </i>
    <i r="4">
      <x v="701"/>
    </i>
    <i r="3">
      <x v="325"/>
    </i>
    <i r="4">
      <x v="634"/>
    </i>
    <i r="4">
      <x v="817"/>
    </i>
    <i r="2">
      <x v="8"/>
    </i>
    <i r="3">
      <x v="23"/>
    </i>
    <i r="4">
      <x v="291"/>
    </i>
    <i r="4">
      <x v="770"/>
    </i>
    <i r="1">
      <x v="2"/>
    </i>
    <i r="2">
      <x v="4"/>
    </i>
    <i r="3">
      <x v="271"/>
    </i>
    <i r="4">
      <x v="61"/>
    </i>
    <i r="4">
      <x v="62"/>
    </i>
    <i>
      <x v="214"/>
    </i>
    <i r="1">
      <x v="1"/>
    </i>
    <i r="2">
      <x v="4"/>
    </i>
    <i r="3">
      <x v="258"/>
    </i>
    <i r="4">
      <x v="669"/>
    </i>
    <i r="2">
      <x v="6"/>
    </i>
    <i r="3">
      <x v="9"/>
    </i>
    <i r="4">
      <x v="684"/>
    </i>
    <i r="2">
      <x v="8"/>
    </i>
    <i r="3">
      <x v="128"/>
    </i>
    <i r="4">
      <x v="236"/>
    </i>
    <i r="4">
      <x v="714"/>
    </i>
    <i r="3">
      <x v="233"/>
    </i>
    <i r="4">
      <x v="796"/>
    </i>
    <i r="1">
      <x v="4"/>
    </i>
    <i r="2">
      <x/>
    </i>
    <i r="3">
      <x v="387"/>
    </i>
    <i r="4">
      <x v="991"/>
    </i>
    <i>
      <x v="215"/>
    </i>
    <i r="1">
      <x v="1"/>
    </i>
    <i r="2">
      <x v="4"/>
    </i>
    <i r="3">
      <x v="202"/>
    </i>
    <i r="4">
      <x v="696"/>
    </i>
    <i r="2">
      <x v="8"/>
    </i>
    <i r="3">
      <x v="123"/>
    </i>
    <i r="4">
      <x v="632"/>
    </i>
    <i r="4">
      <x v="638"/>
    </i>
    <i r="4">
      <x v="876"/>
    </i>
    <i r="4">
      <x v="878"/>
    </i>
    <i r="3">
      <x v="157"/>
    </i>
    <i r="4">
      <x v="798"/>
    </i>
    <i>
      <x v="216"/>
    </i>
    <i r="1">
      <x v="1"/>
    </i>
    <i r="2">
      <x v="4"/>
    </i>
    <i r="3">
      <x v="124"/>
    </i>
    <i r="4">
      <x v="602"/>
    </i>
    <i r="4">
      <x v="848"/>
    </i>
    <i r="3">
      <x v="263"/>
    </i>
    <i r="4">
      <x v="109"/>
    </i>
    <i r="4">
      <x v="372"/>
    </i>
    <i r="4">
      <x v="569"/>
    </i>
    <i r="2">
      <x v="6"/>
    </i>
    <i r="3">
      <x v="7"/>
    </i>
    <i r="4">
      <x v="405"/>
    </i>
    <i r="4">
      <x v="868"/>
    </i>
    <i r="2">
      <x v="8"/>
    </i>
    <i r="3">
      <x v="263"/>
    </i>
    <i r="4">
      <x v="372"/>
    </i>
    <i r="4">
      <x v="611"/>
    </i>
    <i r="4">
      <x v="841"/>
    </i>
    <i r="1">
      <x v="2"/>
    </i>
    <i r="2">
      <x v="4"/>
    </i>
    <i r="3">
      <x v="199"/>
    </i>
    <i r="4">
      <x v="925"/>
    </i>
    <i>
      <x v="217"/>
    </i>
    <i r="1">
      <x v="1"/>
    </i>
    <i r="2">
      <x v="4"/>
    </i>
    <i r="3">
      <x v="268"/>
    </i>
    <i r="4">
      <x v="227"/>
    </i>
    <i r="4">
      <x v="703"/>
    </i>
    <i r="1">
      <x v="2"/>
    </i>
    <i r="2">
      <x v="4"/>
    </i>
    <i r="3">
      <x v="264"/>
    </i>
    <i r="4">
      <x v="209"/>
    </i>
    <i r="3">
      <x v="317"/>
    </i>
    <i r="4">
      <x v="71"/>
    </i>
    <i r="4">
      <x v="72"/>
    </i>
    <i r="2">
      <x v="8"/>
    </i>
    <i r="3">
      <x v="28"/>
    </i>
    <i r="4">
      <x v="67"/>
    </i>
    <i r="4">
      <x v="68"/>
    </i>
    <i r="1">
      <x v="4"/>
    </i>
    <i r="2">
      <x/>
    </i>
    <i r="3">
      <x v="388"/>
    </i>
    <i r="4">
      <x v="991"/>
    </i>
    <i>
      <x v="218"/>
    </i>
    <i r="1">
      <x v="2"/>
    </i>
    <i r="2">
      <x v="4"/>
    </i>
    <i r="3">
      <x v="29"/>
    </i>
    <i r="4">
      <x v="73"/>
    </i>
    <i r="2">
      <x v="6"/>
    </i>
    <i r="3">
      <x v="11"/>
    </i>
    <i r="4">
      <x v="485"/>
    </i>
    <i r="4">
      <x v="486"/>
    </i>
    <i r="2">
      <x v="8"/>
    </i>
    <i r="3">
      <x v="57"/>
    </i>
    <i r="4">
      <x v="496"/>
    </i>
    <i r="4">
      <x v="497"/>
    </i>
    <i>
      <x v="219"/>
    </i>
    <i r="1">
      <x v="1"/>
    </i>
    <i r="2">
      <x v="4"/>
    </i>
    <i r="3">
      <x v="124"/>
    </i>
    <i r="4">
      <x v="153"/>
    </i>
    <i r="4">
      <x v="558"/>
    </i>
    <i r="4">
      <x v="580"/>
    </i>
    <i r="4">
      <x v="601"/>
    </i>
    <i r="2">
      <x v="6"/>
    </i>
    <i r="3">
      <x v="122"/>
    </i>
    <i r="4">
      <x v="342"/>
    </i>
    <i r="4">
      <x v="360"/>
    </i>
    <i r="4">
      <x v="614"/>
    </i>
    <i r="4">
      <x v="620"/>
    </i>
    <i r="4">
      <x v="626"/>
    </i>
    <i r="1">
      <x v="2"/>
    </i>
    <i r="2">
      <x v="6"/>
    </i>
    <i r="3">
      <x v="215"/>
    </i>
    <i r="4">
      <x v="25"/>
    </i>
    <i r="4">
      <x v="26"/>
    </i>
    <i>
      <x v="220"/>
    </i>
    <i r="1">
      <x v="1"/>
    </i>
    <i r="2">
      <x v="4"/>
    </i>
    <i r="3">
      <x v="193"/>
    </i>
    <i r="4">
      <x v="647"/>
    </i>
    <i r="3">
      <x v="325"/>
    </i>
    <i r="4">
      <x v="122"/>
    </i>
    <i r="4">
      <x v="850"/>
    </i>
    <i r="2">
      <x v="6"/>
    </i>
    <i r="3">
      <x v="7"/>
    </i>
    <i r="4">
      <x v="137"/>
    </i>
    <i r="4">
      <x v="393"/>
    </i>
    <i r="1">
      <x v="2"/>
    </i>
    <i r="2">
      <x v="4"/>
    </i>
    <i r="3">
      <x v="31"/>
    </i>
    <i r="4">
      <x v="905"/>
    </i>
    <i r="4">
      <x v="906"/>
    </i>
    <i r="3">
      <x v="271"/>
    </i>
    <i r="4">
      <x v="61"/>
    </i>
    <i r="4">
      <x v="62"/>
    </i>
    <i r="2">
      <x v="8"/>
    </i>
    <i r="3">
      <x v="280"/>
    </i>
    <i r="4">
      <x v="907"/>
    </i>
    <i r="4">
      <x v="908"/>
    </i>
    <i>
      <x v="221"/>
    </i>
    <i r="1">
      <x v="1"/>
    </i>
    <i r="2">
      <x v="6"/>
    </i>
    <i r="3">
      <x v="9"/>
    </i>
    <i r="4">
      <x v="203"/>
    </i>
    <i r="4">
      <x v="421"/>
    </i>
    <i r="3">
      <x v="131"/>
    </i>
    <i r="4">
      <x v="715"/>
    </i>
    <i r="2">
      <x v="8"/>
    </i>
    <i r="3">
      <x v="9"/>
    </i>
    <i r="4">
      <x v="683"/>
    </i>
    <i r="4">
      <x v="890"/>
    </i>
    <i>
      <x v="223"/>
    </i>
    <i r="1">
      <x v="1"/>
    </i>
    <i r="2">
      <x v="8"/>
    </i>
    <i r="3">
      <x v="98"/>
    </i>
    <i r="4">
      <x v="448"/>
    </i>
    <i r="4">
      <x v="945"/>
    </i>
    <i r="3">
      <x v="99"/>
    </i>
    <i r="4">
      <x v="449"/>
    </i>
    <i r="3">
      <x v="265"/>
    </i>
    <i r="4">
      <x v="575"/>
    </i>
    <i>
      <x v="224"/>
    </i>
    <i r="1">
      <x v="1"/>
    </i>
    <i r="2">
      <x v="8"/>
    </i>
    <i r="3">
      <x v="274"/>
    </i>
    <i r="4">
      <x v="990"/>
    </i>
    <i>
      <x v="225"/>
    </i>
    <i r="1">
      <x v="4"/>
    </i>
    <i r="2">
      <x/>
    </i>
    <i r="3">
      <x v="334"/>
    </i>
    <i r="4">
      <x v="991"/>
    </i>
    <i>
      <x v="229"/>
    </i>
    <i r="1">
      <x v="4"/>
    </i>
    <i r="2">
      <x/>
    </i>
    <i r="3">
      <x v="346"/>
    </i>
    <i r="4">
      <x v="991"/>
    </i>
    <i>
      <x v="230"/>
    </i>
    <i r="1">
      <x v="4"/>
    </i>
    <i r="2">
      <x/>
    </i>
    <i r="3">
      <x v="366"/>
    </i>
    <i r="4">
      <x v="991"/>
    </i>
    <i t="grand">
      <x/>
    </i>
  </rowItems>
  <colItems count="1">
    <i/>
  </colItems>
  <dataFields count="1">
    <dataField name="Soma de CRED_DOCENTE" fld="11" baseField="0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4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4:AA219" firstHeaderRow="1" firstDataRow="2" firstDataCol="1" rowPageCount="2" colPageCount="1"/>
  <pivotFields count="15">
    <pivotField axis="axisRow" showAll="0">
      <items count="238">
        <item x="0"/>
        <item x="2"/>
        <item x="3"/>
        <item x="4"/>
        <item x="5"/>
        <item m="1" x="22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18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3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6"/>
        <item x="95"/>
        <item x="96"/>
        <item x="97"/>
        <item x="98"/>
        <item x="99"/>
        <item x="100"/>
        <item x="102"/>
        <item x="103"/>
        <item x="104"/>
        <item m="1" x="228"/>
        <item x="105"/>
        <item m="1" x="233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4"/>
        <item x="217"/>
        <item x="101"/>
        <item x="1"/>
        <item m="1" x="222"/>
        <item m="1" x="225"/>
        <item m="1" x="220"/>
        <item x="32"/>
        <item x="112"/>
        <item m="1" x="219"/>
        <item m="1" x="235"/>
        <item m="1" x="227"/>
        <item m="1" x="230"/>
        <item m="1" x="232"/>
        <item m="1" x="224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>
      <items count="16">
        <item m="1" x="11"/>
        <item x="8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0"/>
  </rowFields>
  <rowItems count="214">
    <i>
      <x/>
    </i>
    <i r="1">
      <x v="4"/>
    </i>
    <i r="1">
      <x v="16"/>
    </i>
    <i r="1">
      <x v="18"/>
    </i>
    <i r="1">
      <x v="22"/>
    </i>
    <i r="1">
      <x v="28"/>
    </i>
    <i r="1">
      <x v="29"/>
    </i>
    <i r="1">
      <x v="32"/>
    </i>
    <i r="1">
      <x v="33"/>
    </i>
    <i r="1">
      <x v="39"/>
    </i>
    <i r="1">
      <x v="41"/>
    </i>
    <i r="1">
      <x v="43"/>
    </i>
    <i r="1">
      <x v="45"/>
    </i>
    <i r="1">
      <x v="46"/>
    </i>
    <i r="1">
      <x v="50"/>
    </i>
    <i r="1">
      <x v="52"/>
    </i>
    <i r="1">
      <x v="54"/>
    </i>
    <i r="1">
      <x v="64"/>
    </i>
    <i r="1">
      <x v="70"/>
    </i>
    <i r="1">
      <x v="77"/>
    </i>
    <i r="1">
      <x v="82"/>
    </i>
    <i r="1">
      <x v="89"/>
    </i>
    <i r="1">
      <x v="92"/>
    </i>
    <i r="1">
      <x v="93"/>
    </i>
    <i r="1">
      <x v="99"/>
    </i>
    <i r="1">
      <x v="103"/>
    </i>
    <i r="1">
      <x v="111"/>
    </i>
    <i r="1">
      <x v="124"/>
    </i>
    <i r="1">
      <x v="130"/>
    </i>
    <i r="1">
      <x v="133"/>
    </i>
    <i r="1">
      <x v="134"/>
    </i>
    <i r="1">
      <x v="135"/>
    </i>
    <i r="1">
      <x v="140"/>
    </i>
    <i r="1">
      <x v="142"/>
    </i>
    <i r="1">
      <x v="149"/>
    </i>
    <i r="1">
      <x v="152"/>
    </i>
    <i r="1">
      <x v="167"/>
    </i>
    <i r="1">
      <x v="168"/>
    </i>
    <i r="1">
      <x v="170"/>
    </i>
    <i r="1">
      <x v="190"/>
    </i>
    <i r="1">
      <x v="192"/>
    </i>
    <i r="1">
      <x v="205"/>
    </i>
    <i r="1">
      <x v="209"/>
    </i>
    <i r="1">
      <x v="210"/>
    </i>
    <i r="1">
      <x v="212"/>
    </i>
    <i>
      <x v="1"/>
    </i>
    <i r="1">
      <x v="9"/>
    </i>
    <i r="1">
      <x v="19"/>
    </i>
    <i r="1">
      <x v="20"/>
    </i>
    <i r="1">
      <x v="37"/>
    </i>
    <i r="1">
      <x v="40"/>
    </i>
    <i r="1">
      <x v="48"/>
    </i>
    <i r="1">
      <x v="73"/>
    </i>
    <i r="1">
      <x v="78"/>
    </i>
    <i r="1">
      <x v="115"/>
    </i>
    <i r="1">
      <x v="120"/>
    </i>
    <i r="1">
      <x v="122"/>
    </i>
    <i r="1">
      <x v="125"/>
    </i>
    <i r="1">
      <x v="128"/>
    </i>
    <i r="1">
      <x v="141"/>
    </i>
    <i r="1">
      <x v="151"/>
    </i>
    <i r="1">
      <x v="157"/>
    </i>
    <i r="1">
      <x v="159"/>
    </i>
    <i r="1">
      <x v="169"/>
    </i>
    <i r="1">
      <x v="177"/>
    </i>
    <i r="1">
      <x v="179"/>
    </i>
    <i r="1">
      <x v="180"/>
    </i>
    <i r="1">
      <x v="191"/>
    </i>
    <i r="1">
      <x v="200"/>
    </i>
    <i r="1">
      <x v="214"/>
    </i>
    <i r="1">
      <x v="221"/>
    </i>
    <i>
      <x v="2"/>
    </i>
    <i r="1">
      <x v="3"/>
    </i>
    <i r="1">
      <x v="6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42"/>
    </i>
    <i r="1">
      <x v="55"/>
    </i>
    <i r="1">
      <x v="56"/>
    </i>
    <i r="1">
      <x v="58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5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90"/>
    </i>
    <i r="1">
      <x v="95"/>
    </i>
    <i r="1">
      <x v="102"/>
    </i>
    <i r="1">
      <x v="105"/>
    </i>
    <i r="1">
      <x v="108"/>
    </i>
    <i r="1">
      <x v="110"/>
    </i>
    <i r="1">
      <x v="116"/>
    </i>
    <i r="1">
      <x v="119"/>
    </i>
    <i r="1">
      <x v="121"/>
    </i>
    <i r="1">
      <x v="123"/>
    </i>
    <i r="1">
      <x v="126"/>
    </i>
    <i r="1">
      <x v="136"/>
    </i>
    <i r="1">
      <x v="137"/>
    </i>
    <i r="1">
      <x v="146"/>
    </i>
    <i r="1">
      <x v="147"/>
    </i>
    <i r="1">
      <x v="162"/>
    </i>
    <i r="1">
      <x v="163"/>
    </i>
    <i r="1">
      <x v="181"/>
    </i>
    <i r="1">
      <x v="182"/>
    </i>
    <i r="1">
      <x v="183"/>
    </i>
    <i r="1">
      <x v="185"/>
    </i>
    <i r="1">
      <x v="187"/>
    </i>
    <i r="1">
      <x v="188"/>
    </i>
    <i r="1">
      <x v="189"/>
    </i>
    <i r="1">
      <x v="193"/>
    </i>
    <i r="1">
      <x v="195"/>
    </i>
    <i r="1">
      <x v="198"/>
    </i>
    <i r="1">
      <x v="199"/>
    </i>
    <i r="1">
      <x v="208"/>
    </i>
    <i r="1">
      <x v="211"/>
    </i>
    <i r="1">
      <x v="215"/>
    </i>
    <i r="1">
      <x v="219"/>
    </i>
    <i>
      <x v="3"/>
    </i>
    <i r="1">
      <x v="8"/>
    </i>
    <i r="1">
      <x v="10"/>
    </i>
    <i r="1">
      <x v="12"/>
    </i>
    <i r="1">
      <x v="14"/>
    </i>
    <i r="1">
      <x v="21"/>
    </i>
    <i r="1">
      <x v="27"/>
    </i>
    <i r="1">
      <x v="34"/>
    </i>
    <i r="1">
      <x v="36"/>
    </i>
    <i r="1">
      <x v="38"/>
    </i>
    <i r="1">
      <x v="49"/>
    </i>
    <i r="1">
      <x v="57"/>
    </i>
    <i r="1">
      <x v="60"/>
    </i>
    <i r="1">
      <x v="72"/>
    </i>
    <i r="1">
      <x v="74"/>
    </i>
    <i r="1">
      <x v="86"/>
    </i>
    <i r="1">
      <x v="91"/>
    </i>
    <i r="1">
      <x v="94"/>
    </i>
    <i r="1">
      <x v="96"/>
    </i>
    <i r="1">
      <x v="98"/>
    </i>
    <i r="1">
      <x v="100"/>
    </i>
    <i r="1">
      <x v="101"/>
    </i>
    <i r="1">
      <x v="106"/>
    </i>
    <i r="1">
      <x v="112"/>
    </i>
    <i r="1">
      <x v="113"/>
    </i>
    <i r="1">
      <x v="117"/>
    </i>
    <i r="1">
      <x v="129"/>
    </i>
    <i r="1">
      <x v="139"/>
    </i>
    <i r="1">
      <x v="143"/>
    </i>
    <i r="1">
      <x v="144"/>
    </i>
    <i r="1">
      <x v="153"/>
    </i>
    <i r="1">
      <x v="158"/>
    </i>
    <i r="1">
      <x v="160"/>
    </i>
    <i r="1">
      <x v="161"/>
    </i>
    <i r="1">
      <x v="165"/>
    </i>
    <i r="1">
      <x v="172"/>
    </i>
    <i r="1">
      <x v="176"/>
    </i>
    <i r="1">
      <x v="186"/>
    </i>
    <i r="1">
      <x v="196"/>
    </i>
    <i r="1">
      <x v="197"/>
    </i>
    <i r="1">
      <x v="201"/>
    </i>
    <i r="1">
      <x v="213"/>
    </i>
    <i r="1">
      <x v="216"/>
    </i>
    <i r="1">
      <x v="217"/>
    </i>
    <i r="1">
      <x v="220"/>
    </i>
    <i r="1">
      <x v="224"/>
    </i>
    <i>
      <x v="4"/>
    </i>
    <i r="1">
      <x v="1"/>
    </i>
    <i r="1">
      <x v="71"/>
    </i>
    <i r="1">
      <x v="104"/>
    </i>
    <i r="1">
      <x v="164"/>
    </i>
    <i r="1">
      <x v="166"/>
    </i>
    <i r="1">
      <x v="171"/>
    </i>
    <i r="1">
      <x v="194"/>
    </i>
    <i>
      <x v="5"/>
    </i>
    <i r="1">
      <x v="7"/>
    </i>
    <i r="1">
      <x v="24"/>
    </i>
    <i r="1">
      <x v="51"/>
    </i>
    <i r="1">
      <x v="61"/>
    </i>
    <i r="1">
      <x v="88"/>
    </i>
    <i r="1">
      <x v="155"/>
    </i>
    <i r="1">
      <x v="173"/>
    </i>
    <i r="1">
      <x v="204"/>
    </i>
    <i r="1">
      <x v="207"/>
    </i>
    <i>
      <x v="6"/>
    </i>
    <i r="1">
      <x v="35"/>
    </i>
    <i r="1">
      <x v="87"/>
    </i>
    <i r="1">
      <x v="127"/>
    </i>
    <i r="1">
      <x v="138"/>
    </i>
    <i r="1">
      <x v="148"/>
    </i>
    <i r="1">
      <x v="150"/>
    </i>
    <i r="1">
      <x v="154"/>
    </i>
    <i r="1">
      <x v="175"/>
    </i>
    <i r="1">
      <x v="223"/>
    </i>
    <i>
      <x v="7"/>
    </i>
    <i r="1">
      <x v="11"/>
    </i>
    <i r="1">
      <x v="76"/>
    </i>
    <i r="1">
      <x v="131"/>
    </i>
    <i r="1">
      <x v="145"/>
    </i>
    <i r="1">
      <x v="174"/>
    </i>
    <i r="1">
      <x v="178"/>
    </i>
    <i r="1">
      <x v="184"/>
    </i>
    <i r="1">
      <x v="203"/>
    </i>
    <i r="1">
      <x v="206"/>
    </i>
    <i t="grand">
      <x/>
    </i>
  </rowItems>
  <colFields count="1">
    <field x="4"/>
  </colFields>
  <colItems count="7">
    <i>
      <x v="1"/>
    </i>
    <i>
      <x v="2"/>
    </i>
    <i>
      <x v="5"/>
    </i>
    <i>
      <x v="8"/>
    </i>
    <i>
      <x v="9"/>
    </i>
    <i>
      <x v="10"/>
    </i>
    <i t="grand">
      <x/>
    </i>
  </colItems>
  <pageFields count="2">
    <pageField fld="3" item="1" hier="-1"/>
    <pageField fld="1" hier="-1"/>
  </pageFields>
  <dataFields count="1">
    <dataField name="Soma de CRED_DOCENTE" fld="11" baseField="3" baseItem="0" numFmtId="10">
      <extLst>
        <ext xmlns:x14="http://schemas.microsoft.com/office/spreadsheetml/2009/9/main" uri="{E15A36E0-9728-4e99-A89B-3F7291B0FE68}">
          <x14:dataField pivotShowAs="percentOfParentCol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3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Q4:R13" firstHeaderRow="1" firstDataRow="1" firstDataCol="1" rowPageCount="2" colPageCount="1"/>
  <pivotFields count="15"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sd="0" x="3"/>
        <item sd="0" x="5"/>
        <item sd="0" x="0"/>
        <item sd="0" x="1"/>
        <item sd="0"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3" item="1" hier="-1"/>
  </pageFields>
  <dataFields count="1">
    <dataField name="Soma de CRED_DOCENTE" fld="11" showDataAs="percentOfCol" baseField="0" baseItem="39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2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>
  <location ref="I4:P14" firstHeaderRow="1" firstDataRow="2" firstDataCol="1" rowPageCount="2" colPageCount="1"/>
  <pivotFields count="15"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>
      <items count="16">
        <item m="1" x="11"/>
        <item x="8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7">
    <i>
      <x v="1"/>
    </i>
    <i>
      <x v="2"/>
    </i>
    <i>
      <x v="5"/>
    </i>
    <i>
      <x v="8"/>
    </i>
    <i>
      <x v="9"/>
    </i>
    <i>
      <x v="10"/>
    </i>
    <i t="grand">
      <x/>
    </i>
  </colItems>
  <pageFields count="2">
    <pageField fld="3" item="1" hier="-1"/>
    <pageField fld="1" hier="-1"/>
  </pageFields>
  <dataFields count="1">
    <dataField name="Média de CRED_DOCENTE" fld="11" subtotal="average" baseField="3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>
  <location ref="A4:H219" firstHeaderRow="1" firstDataRow="2" firstDataCol="1" rowPageCount="2" colPageCount="1"/>
  <pivotFields count="15">
    <pivotField axis="axisRow" showAll="0">
      <items count="238">
        <item x="0"/>
        <item x="2"/>
        <item x="3"/>
        <item x="4"/>
        <item x="5"/>
        <item m="1" x="22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23"/>
        <item x="26"/>
        <item x="27"/>
        <item x="28"/>
        <item x="29"/>
        <item m="1" x="218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m="1" x="23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36"/>
        <item x="95"/>
        <item x="96"/>
        <item x="97"/>
        <item x="98"/>
        <item x="99"/>
        <item x="100"/>
        <item x="102"/>
        <item x="103"/>
        <item x="104"/>
        <item m="1" x="228"/>
        <item x="105"/>
        <item m="1" x="233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m="1" x="2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34"/>
        <item x="217"/>
        <item x="101"/>
        <item x="1"/>
        <item m="1" x="222"/>
        <item m="1" x="225"/>
        <item m="1" x="220"/>
        <item x="32"/>
        <item x="112"/>
        <item m="1" x="219"/>
        <item m="1" x="235"/>
        <item m="1" x="227"/>
        <item m="1" x="230"/>
        <item m="1" x="232"/>
        <item m="1" x="224"/>
        <item t="default"/>
      </items>
    </pivotField>
    <pivotField axis="axisPage" multipleItemSelectionAllowed="1" showAll="0">
      <items count="4">
        <item h="1" sd="0" x="0"/>
        <item x="1"/>
        <item x="2"/>
        <item t="default"/>
      </items>
    </pivotField>
    <pivotField axis="axisRow" showAll="0">
      <items count="9">
        <item x="3"/>
        <item x="5"/>
        <item x="0"/>
        <item x="1"/>
        <item x="2"/>
        <item x="4"/>
        <item x="7"/>
        <item x="6"/>
        <item t="default"/>
      </items>
    </pivotField>
    <pivotField axis="axisPage" showAll="0">
      <items count="6">
        <item x="3"/>
        <item x="2"/>
        <item x="0"/>
        <item m="1" x="4"/>
        <item x="1"/>
        <item t="default"/>
      </items>
    </pivotField>
    <pivotField axis="axisCol" showAll="0" sortType="ascending">
      <items count="16">
        <item m="1" x="11"/>
        <item x="8"/>
        <item x="1"/>
        <item x="4"/>
        <item x="6"/>
        <item m="1" x="13"/>
        <item x="7"/>
        <item m="1" x="10"/>
        <item m="1" x="14"/>
        <item x="2"/>
        <item x="3"/>
        <item x="5"/>
        <item x="0"/>
        <item m="1" x="12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0"/>
  </rowFields>
  <rowItems count="214">
    <i>
      <x/>
    </i>
    <i r="1">
      <x v="4"/>
    </i>
    <i r="1">
      <x v="16"/>
    </i>
    <i r="1">
      <x v="18"/>
    </i>
    <i r="1">
      <x v="22"/>
    </i>
    <i r="1">
      <x v="28"/>
    </i>
    <i r="1">
      <x v="29"/>
    </i>
    <i r="1">
      <x v="32"/>
    </i>
    <i r="1">
      <x v="33"/>
    </i>
    <i r="1">
      <x v="39"/>
    </i>
    <i r="1">
      <x v="41"/>
    </i>
    <i r="1">
      <x v="43"/>
    </i>
    <i r="1">
      <x v="45"/>
    </i>
    <i r="1">
      <x v="46"/>
    </i>
    <i r="1">
      <x v="50"/>
    </i>
    <i r="1">
      <x v="52"/>
    </i>
    <i r="1">
      <x v="54"/>
    </i>
    <i r="1">
      <x v="64"/>
    </i>
    <i r="1">
      <x v="70"/>
    </i>
    <i r="1">
      <x v="77"/>
    </i>
    <i r="1">
      <x v="82"/>
    </i>
    <i r="1">
      <x v="89"/>
    </i>
    <i r="1">
      <x v="92"/>
    </i>
    <i r="1">
      <x v="93"/>
    </i>
    <i r="1">
      <x v="99"/>
    </i>
    <i r="1">
      <x v="103"/>
    </i>
    <i r="1">
      <x v="111"/>
    </i>
    <i r="1">
      <x v="124"/>
    </i>
    <i r="1">
      <x v="130"/>
    </i>
    <i r="1">
      <x v="133"/>
    </i>
    <i r="1">
      <x v="134"/>
    </i>
    <i r="1">
      <x v="135"/>
    </i>
    <i r="1">
      <x v="140"/>
    </i>
    <i r="1">
      <x v="142"/>
    </i>
    <i r="1">
      <x v="149"/>
    </i>
    <i r="1">
      <x v="152"/>
    </i>
    <i r="1">
      <x v="167"/>
    </i>
    <i r="1">
      <x v="168"/>
    </i>
    <i r="1">
      <x v="170"/>
    </i>
    <i r="1">
      <x v="190"/>
    </i>
    <i r="1">
      <x v="192"/>
    </i>
    <i r="1">
      <x v="205"/>
    </i>
    <i r="1">
      <x v="209"/>
    </i>
    <i r="1">
      <x v="210"/>
    </i>
    <i r="1">
      <x v="212"/>
    </i>
    <i>
      <x v="1"/>
    </i>
    <i r="1">
      <x v="9"/>
    </i>
    <i r="1">
      <x v="19"/>
    </i>
    <i r="1">
      <x v="20"/>
    </i>
    <i r="1">
      <x v="37"/>
    </i>
    <i r="1">
      <x v="40"/>
    </i>
    <i r="1">
      <x v="48"/>
    </i>
    <i r="1">
      <x v="73"/>
    </i>
    <i r="1">
      <x v="78"/>
    </i>
    <i r="1">
      <x v="115"/>
    </i>
    <i r="1">
      <x v="120"/>
    </i>
    <i r="1">
      <x v="122"/>
    </i>
    <i r="1">
      <x v="125"/>
    </i>
    <i r="1">
      <x v="128"/>
    </i>
    <i r="1">
      <x v="141"/>
    </i>
    <i r="1">
      <x v="151"/>
    </i>
    <i r="1">
      <x v="157"/>
    </i>
    <i r="1">
      <x v="159"/>
    </i>
    <i r="1">
      <x v="169"/>
    </i>
    <i r="1">
      <x v="177"/>
    </i>
    <i r="1">
      <x v="179"/>
    </i>
    <i r="1">
      <x v="180"/>
    </i>
    <i r="1">
      <x v="191"/>
    </i>
    <i r="1">
      <x v="200"/>
    </i>
    <i r="1">
      <x v="214"/>
    </i>
    <i r="1">
      <x v="221"/>
    </i>
    <i>
      <x v="2"/>
    </i>
    <i r="1">
      <x v="3"/>
    </i>
    <i r="1">
      <x v="6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42"/>
    </i>
    <i r="1">
      <x v="55"/>
    </i>
    <i r="1">
      <x v="56"/>
    </i>
    <i r="1">
      <x v="58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5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90"/>
    </i>
    <i r="1">
      <x v="95"/>
    </i>
    <i r="1">
      <x v="102"/>
    </i>
    <i r="1">
      <x v="105"/>
    </i>
    <i r="1">
      <x v="108"/>
    </i>
    <i r="1">
      <x v="110"/>
    </i>
    <i r="1">
      <x v="116"/>
    </i>
    <i r="1">
      <x v="119"/>
    </i>
    <i r="1">
      <x v="121"/>
    </i>
    <i r="1">
      <x v="123"/>
    </i>
    <i r="1">
      <x v="126"/>
    </i>
    <i r="1">
      <x v="136"/>
    </i>
    <i r="1">
      <x v="137"/>
    </i>
    <i r="1">
      <x v="146"/>
    </i>
    <i r="1">
      <x v="147"/>
    </i>
    <i r="1">
      <x v="162"/>
    </i>
    <i r="1">
      <x v="163"/>
    </i>
    <i r="1">
      <x v="181"/>
    </i>
    <i r="1">
      <x v="182"/>
    </i>
    <i r="1">
      <x v="183"/>
    </i>
    <i r="1">
      <x v="185"/>
    </i>
    <i r="1">
      <x v="187"/>
    </i>
    <i r="1">
      <x v="188"/>
    </i>
    <i r="1">
      <x v="189"/>
    </i>
    <i r="1">
      <x v="193"/>
    </i>
    <i r="1">
      <x v="195"/>
    </i>
    <i r="1">
      <x v="198"/>
    </i>
    <i r="1">
      <x v="199"/>
    </i>
    <i r="1">
      <x v="208"/>
    </i>
    <i r="1">
      <x v="211"/>
    </i>
    <i r="1">
      <x v="215"/>
    </i>
    <i r="1">
      <x v="219"/>
    </i>
    <i>
      <x v="3"/>
    </i>
    <i r="1">
      <x v="8"/>
    </i>
    <i r="1">
      <x v="10"/>
    </i>
    <i r="1">
      <x v="12"/>
    </i>
    <i r="1">
      <x v="14"/>
    </i>
    <i r="1">
      <x v="21"/>
    </i>
    <i r="1">
      <x v="27"/>
    </i>
    <i r="1">
      <x v="34"/>
    </i>
    <i r="1">
      <x v="36"/>
    </i>
    <i r="1">
      <x v="38"/>
    </i>
    <i r="1">
      <x v="49"/>
    </i>
    <i r="1">
      <x v="57"/>
    </i>
    <i r="1">
      <x v="60"/>
    </i>
    <i r="1">
      <x v="72"/>
    </i>
    <i r="1">
      <x v="74"/>
    </i>
    <i r="1">
      <x v="86"/>
    </i>
    <i r="1">
      <x v="91"/>
    </i>
    <i r="1">
      <x v="94"/>
    </i>
    <i r="1">
      <x v="96"/>
    </i>
    <i r="1">
      <x v="98"/>
    </i>
    <i r="1">
      <x v="100"/>
    </i>
    <i r="1">
      <x v="101"/>
    </i>
    <i r="1">
      <x v="106"/>
    </i>
    <i r="1">
      <x v="112"/>
    </i>
    <i r="1">
      <x v="113"/>
    </i>
    <i r="1">
      <x v="117"/>
    </i>
    <i r="1">
      <x v="129"/>
    </i>
    <i r="1">
      <x v="139"/>
    </i>
    <i r="1">
      <x v="143"/>
    </i>
    <i r="1">
      <x v="144"/>
    </i>
    <i r="1">
      <x v="153"/>
    </i>
    <i r="1">
      <x v="158"/>
    </i>
    <i r="1">
      <x v="160"/>
    </i>
    <i r="1">
      <x v="161"/>
    </i>
    <i r="1">
      <x v="165"/>
    </i>
    <i r="1">
      <x v="172"/>
    </i>
    <i r="1">
      <x v="176"/>
    </i>
    <i r="1">
      <x v="186"/>
    </i>
    <i r="1">
      <x v="196"/>
    </i>
    <i r="1">
      <x v="197"/>
    </i>
    <i r="1">
      <x v="201"/>
    </i>
    <i r="1">
      <x v="213"/>
    </i>
    <i r="1">
      <x v="216"/>
    </i>
    <i r="1">
      <x v="217"/>
    </i>
    <i r="1">
      <x v="220"/>
    </i>
    <i r="1">
      <x v="224"/>
    </i>
    <i>
      <x v="4"/>
    </i>
    <i r="1">
      <x v="1"/>
    </i>
    <i r="1">
      <x v="71"/>
    </i>
    <i r="1">
      <x v="104"/>
    </i>
    <i r="1">
      <x v="164"/>
    </i>
    <i r="1">
      <x v="166"/>
    </i>
    <i r="1">
      <x v="171"/>
    </i>
    <i r="1">
      <x v="194"/>
    </i>
    <i>
      <x v="5"/>
    </i>
    <i r="1">
      <x v="7"/>
    </i>
    <i r="1">
      <x v="24"/>
    </i>
    <i r="1">
      <x v="51"/>
    </i>
    <i r="1">
      <x v="61"/>
    </i>
    <i r="1">
      <x v="88"/>
    </i>
    <i r="1">
      <x v="155"/>
    </i>
    <i r="1">
      <x v="173"/>
    </i>
    <i r="1">
      <x v="204"/>
    </i>
    <i r="1">
      <x v="207"/>
    </i>
    <i>
      <x v="6"/>
    </i>
    <i r="1">
      <x v="35"/>
    </i>
    <i r="1">
      <x v="87"/>
    </i>
    <i r="1">
      <x v="127"/>
    </i>
    <i r="1">
      <x v="138"/>
    </i>
    <i r="1">
      <x v="148"/>
    </i>
    <i r="1">
      <x v="150"/>
    </i>
    <i r="1">
      <x v="154"/>
    </i>
    <i r="1">
      <x v="175"/>
    </i>
    <i r="1">
      <x v="223"/>
    </i>
    <i>
      <x v="7"/>
    </i>
    <i r="1">
      <x v="11"/>
    </i>
    <i r="1">
      <x v="76"/>
    </i>
    <i r="1">
      <x v="131"/>
    </i>
    <i r="1">
      <x v="145"/>
    </i>
    <i r="1">
      <x v="174"/>
    </i>
    <i r="1">
      <x v="178"/>
    </i>
    <i r="1">
      <x v="184"/>
    </i>
    <i r="1">
      <x v="203"/>
    </i>
    <i r="1">
      <x v="206"/>
    </i>
    <i t="grand">
      <x/>
    </i>
  </rowItems>
  <colFields count="1">
    <field x="4"/>
  </colFields>
  <colItems count="7">
    <i>
      <x v="1"/>
    </i>
    <i>
      <x v="3"/>
    </i>
    <i>
      <x v="6"/>
    </i>
    <i>
      <x v="9"/>
    </i>
    <i>
      <x v="10"/>
    </i>
    <i>
      <x v="11"/>
    </i>
    <i t="grand">
      <x/>
    </i>
  </colItems>
  <pageFields count="2">
    <pageField fld="3" item="1" hier="-1"/>
    <pageField fld="1" hier="-1"/>
  </pageFields>
  <dataFields count="1">
    <dataField name="Soma de CRED_DOCENTE" fld="11" baseField="3" baseItem="0"/>
  </dataField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9" name="Tabela1810" displayName="Tabela1810" ref="A1:O1498" totalsRowShown="0">
  <autoFilter ref="A1:O1498">
    <filterColumn colId="3">
      <filters>
        <filter val="Pós-Graduação"/>
      </filters>
    </filterColumn>
    <filterColumn colId="9">
      <filters>
        <filter val="2016-3Q"/>
      </filters>
    </filterColumn>
  </autoFilter>
  <sortState ref="A2:O1498">
    <sortCondition ref="A1:A1498"/>
  </sortState>
  <tableColumns count="15">
    <tableColumn id="2" name="NOME_DOCENTE"/>
    <tableColumn id="9" name="CATEGORIA"/>
    <tableColumn id="7" name="CURSO"/>
    <tableColumn id="15" name="NÍVEL" dataDxfId="41"/>
    <tableColumn id="16" name="TIPO_DISC" dataDxfId="40"/>
    <tableColumn id="17" name="ÁREA" dataDxfId="39"/>
    <tableColumn id="3" name="COD_DISC" dataDxfId="38"/>
    <tableColumn id="14" name="TURMA" dataDxfId="37"/>
    <tableColumn id="4" name="NOME_DISCIPLINA"/>
    <tableColumn id="8" name="PERÍODO" dataDxfId="36"/>
    <tableColumn id="10" name="ENC_DIDATICO" dataDxfId="35"/>
    <tableColumn id="18" name="CRED_DOCENTE" dataDxfId="34">
      <calculatedColumnFormula>Tabela1810[[#This Row],[ENC_DIDATICO]]/12</calculatedColumnFormula>
    </tableColumn>
    <tableColumn id="11" name="VAGAS_OFERECIDAS" dataDxfId="33"/>
    <tableColumn id="12" name="VAGAS_OCUPADAS" dataDxfId="32"/>
    <tableColumn id="13" name="CH_DISC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I17:J27" totalsRowShown="0">
  <autoFilter ref="I17:J27"/>
  <tableColumns count="2">
    <tableColumn id="1" name="Colunas1"/>
    <tableColumn id="2" name="Colunas2" dataDxfId="25">
      <calculatedColumnFormula>COUNTA(A6:A217)-8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D28" totalsRowShown="0">
  <autoFilter ref="A1:D28"/>
  <sortState ref="A2:D28">
    <sortCondition ref="C1:C28"/>
  </sortState>
  <tableColumns count="4">
    <tableColumn id="1" name="Disciplina"/>
    <tableColumn id="2" name="Quadrimestre"/>
    <tableColumn id="3" name="Docente"/>
    <tableColumn id="4" name="Créditos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1" name="Tabela1" displayName="Tabela1" ref="A1:Q59" totalsRowShown="0" headerRowDxfId="23" dataDxfId="22">
  <autoFilter ref="A1:Q59"/>
  <sortState ref="A2:O59">
    <sortCondition ref="A1:A59"/>
  </sortState>
  <tableColumns count="17">
    <tableColumn id="1" name="Servidor" dataDxfId="21"/>
    <tableColumn id="2" name="SIAPE" dataDxfId="20"/>
    <tableColumn id="16" name="Curso Alocação" dataDxfId="19"/>
    <tableColumn id="3" name="Função" dataDxfId="18"/>
    <tableColumn id="8" name="Início" dataDxfId="17"/>
    <tableColumn id="13" name="Início 2016" dataDxfId="16"/>
    <tableColumn id="9" name="Término 2016" dataDxfId="15"/>
    <tableColumn id="14" name="Inicio 2017" dataDxfId="14"/>
    <tableColumn id="15" name="Previsão Término" dataDxfId="13"/>
    <tableColumn id="4" name="Lotação" dataDxfId="12"/>
    <tableColumn id="5" name="Cargo" dataDxfId="11"/>
    <tableColumn id="6" name="Redução Porcentagem" dataDxfId="10" dataCellStyle="Porcentagem"/>
    <tableColumn id="7" name="Dias 2016" dataDxfId="9">
      <calculatedColumnFormula>Tabela1[[#This Row],[Término 2016]]-Tabela1[[#This Row],[Início 2016]]</calculatedColumnFormula>
    </tableColumn>
    <tableColumn id="10" name="Conversão 2016 (créditos)" dataDxfId="8">
      <calculatedColumnFormula>Tabela1[[#This Row],[Dias 2016]]/365*Tabela1[[#This Row],[Redução Porcentagem]]*18</calculatedColumnFormula>
    </tableColumn>
    <tableColumn id="18" name="Conversão 2016 (horas)" dataDxfId="7">
      <calculatedColumnFormula>Tabela1[[#This Row],[Conversão 2016 (créditos)]]*12</calculatedColumnFormula>
    </tableColumn>
    <tableColumn id="11" name="Previsão Dias 2017" dataDxfId="6">
      <calculatedColumnFormula>Tabela1[[#This Row],[Previsão Término]]-Tabela1[[#This Row],[Inicio 2017]]</calculatedColumnFormula>
    </tableColumn>
    <tableColumn id="12" name="Previsão Conversão 2017" dataDxfId="5">
      <calculatedColumnFormula>IFERROR(Tabela1[[#This Row],[Previsão Dias 2017]]/365*Tabela1[[#This Row],[Redução Porcentagem]]*18,"-")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table" Target="../tables/table2.xml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8"/>
  <sheetViews>
    <sheetView topLeftCell="A593" zoomScale="80" zoomScaleNormal="80" workbookViewId="0">
      <pane xSplit="1" topLeftCell="F1" activePane="topRight" state="frozen"/>
      <selection pane="topRight" activeCell="K1499" sqref="K1499"/>
    </sheetView>
  </sheetViews>
  <sheetFormatPr defaultRowHeight="15"/>
  <cols>
    <col min="1" max="1" width="39.28515625" bestFit="1" customWidth="1"/>
    <col min="2" max="2" width="20.28515625" bestFit="1" customWidth="1"/>
    <col min="3" max="3" width="20.28515625" style="29" customWidth="1"/>
    <col min="4" max="4" width="39.28515625" customWidth="1"/>
    <col min="5" max="5" width="16.42578125" style="1" bestFit="1" customWidth="1"/>
    <col min="6" max="6" width="17.42578125" style="1" bestFit="1" customWidth="1"/>
    <col min="7" max="7" width="16.42578125" style="1" customWidth="1"/>
    <col min="8" max="8" width="14.42578125" style="1" bestFit="1" customWidth="1"/>
    <col min="9" max="9" width="53.7109375" style="1" customWidth="1"/>
    <col min="10" max="10" width="45.85546875" bestFit="1" customWidth="1"/>
    <col min="11" max="11" width="13.7109375" style="1" bestFit="1" customWidth="1"/>
    <col min="12" max="13" width="16.28515625" style="1" customWidth="1"/>
    <col min="14" max="14" width="21.28515625" style="1" customWidth="1"/>
    <col min="15" max="15" width="19.7109375" style="1" customWidth="1"/>
    <col min="16" max="16" width="10.85546875" style="1" customWidth="1"/>
  </cols>
  <sheetData>
    <row r="1" spans="1:16">
      <c r="A1" t="s">
        <v>0</v>
      </c>
      <c r="B1" t="s">
        <v>1800</v>
      </c>
      <c r="C1" t="s">
        <v>1737</v>
      </c>
      <c r="D1" s="1" t="s">
        <v>1610</v>
      </c>
      <c r="E1" s="1" t="s">
        <v>1714</v>
      </c>
      <c r="F1" s="1" t="s">
        <v>1721</v>
      </c>
      <c r="G1" s="1" t="s">
        <v>1715</v>
      </c>
      <c r="H1" s="1" t="s">
        <v>2</v>
      </c>
      <c r="I1" t="s">
        <v>1</v>
      </c>
      <c r="J1" s="1" t="s">
        <v>1604</v>
      </c>
      <c r="K1" s="1" t="s">
        <v>3</v>
      </c>
      <c r="L1" s="1" t="s">
        <v>1801</v>
      </c>
      <c r="M1" s="1" t="s">
        <v>4</v>
      </c>
      <c r="N1" s="1" t="s">
        <v>5</v>
      </c>
      <c r="O1" s="1" t="s">
        <v>6</v>
      </c>
      <c r="P1"/>
    </row>
    <row r="2" spans="1:16" hidden="1">
      <c r="A2" t="s">
        <v>1611</v>
      </c>
      <c r="B2" t="s">
        <v>1799</v>
      </c>
      <c r="C2" t="s">
        <v>1740</v>
      </c>
      <c r="D2" s="1" t="s">
        <v>1609</v>
      </c>
      <c r="E2" s="1" t="s">
        <v>1927</v>
      </c>
      <c r="F2" s="1" t="s">
        <v>1723</v>
      </c>
      <c r="G2" s="1" t="s">
        <v>1091</v>
      </c>
      <c r="H2" s="1" t="s">
        <v>1093</v>
      </c>
      <c r="I2" t="s">
        <v>1092</v>
      </c>
      <c r="J2" s="1" t="s">
        <v>1602</v>
      </c>
      <c r="K2" s="49">
        <v>24</v>
      </c>
      <c r="L2" s="49">
        <f>Tabela1810[[#This Row],[ENC_DIDATICO]]/12</f>
        <v>2</v>
      </c>
      <c r="M2" s="1">
        <v>100</v>
      </c>
      <c r="N2" s="1">
        <v>2</v>
      </c>
      <c r="O2" s="1">
        <v>144</v>
      </c>
      <c r="P2"/>
    </row>
    <row r="3" spans="1:16" hidden="1">
      <c r="A3" s="29" t="s">
        <v>1611</v>
      </c>
      <c r="B3" t="s">
        <v>1799</v>
      </c>
      <c r="C3" t="s">
        <v>1740</v>
      </c>
      <c r="D3" s="1" t="s">
        <v>1609</v>
      </c>
      <c r="E3" s="1" t="s">
        <v>1927</v>
      </c>
      <c r="F3" s="1" t="s">
        <v>1723</v>
      </c>
      <c r="G3" s="1" t="s">
        <v>1094</v>
      </c>
      <c r="H3" s="1" t="s">
        <v>1096</v>
      </c>
      <c r="I3" t="s">
        <v>1095</v>
      </c>
      <c r="J3" s="1" t="s">
        <v>1602</v>
      </c>
      <c r="K3" s="49">
        <v>24</v>
      </c>
      <c r="L3" s="49">
        <f>Tabela1810[[#This Row],[ENC_DIDATICO]]/12</f>
        <v>2</v>
      </c>
      <c r="M3" s="1">
        <v>100</v>
      </c>
      <c r="N3" s="1">
        <v>2</v>
      </c>
      <c r="O3" s="1">
        <v>144</v>
      </c>
      <c r="P3"/>
    </row>
    <row r="4" spans="1:16" hidden="1">
      <c r="A4" s="29" t="s">
        <v>1611</v>
      </c>
      <c r="B4" t="s">
        <v>1799</v>
      </c>
      <c r="C4" t="s">
        <v>1740</v>
      </c>
      <c r="D4" s="1" t="s">
        <v>1609</v>
      </c>
      <c r="E4" s="1" t="s">
        <v>1927</v>
      </c>
      <c r="F4" s="1" t="s">
        <v>1723</v>
      </c>
      <c r="G4" s="1" t="s">
        <v>1094</v>
      </c>
      <c r="H4" s="1" t="s">
        <v>1097</v>
      </c>
      <c r="I4" t="s">
        <v>1095</v>
      </c>
      <c r="J4" s="1" t="s">
        <v>1602</v>
      </c>
      <c r="K4" s="49">
        <v>0</v>
      </c>
      <c r="L4" s="49">
        <f>Tabela1810[[#This Row],[ENC_DIDATICO]]/12</f>
        <v>0</v>
      </c>
      <c r="M4" s="1">
        <v>50</v>
      </c>
      <c r="N4" s="1">
        <v>2</v>
      </c>
      <c r="O4" s="1">
        <v>144</v>
      </c>
      <c r="P4"/>
    </row>
    <row r="5" spans="1:16">
      <c r="A5" s="29" t="s">
        <v>1611</v>
      </c>
      <c r="B5" t="s">
        <v>1799</v>
      </c>
      <c r="C5" t="s">
        <v>1740</v>
      </c>
      <c r="D5" s="1" t="s">
        <v>1609</v>
      </c>
      <c r="E5" s="1" t="s">
        <v>1927</v>
      </c>
      <c r="F5" s="1" t="s">
        <v>1723</v>
      </c>
      <c r="G5" s="1" t="s">
        <v>600</v>
      </c>
      <c r="H5" s="1" t="s">
        <v>602</v>
      </c>
      <c r="I5" t="s">
        <v>601</v>
      </c>
      <c r="J5" s="1" t="s">
        <v>1603</v>
      </c>
      <c r="K5" s="49">
        <v>48</v>
      </c>
      <c r="L5" s="49">
        <f>Tabela1810[[#This Row],[ENC_DIDATICO]]/12</f>
        <v>4</v>
      </c>
      <c r="M5" s="1">
        <v>100</v>
      </c>
      <c r="N5" s="1">
        <v>2</v>
      </c>
      <c r="O5" s="1">
        <v>144</v>
      </c>
      <c r="P5"/>
    </row>
    <row r="6" spans="1:16">
      <c r="A6" s="29" t="s">
        <v>1611</v>
      </c>
      <c r="B6" t="s">
        <v>1799</v>
      </c>
      <c r="C6" t="s">
        <v>1740</v>
      </c>
      <c r="D6" s="1" t="s">
        <v>1609</v>
      </c>
      <c r="E6" s="1" t="s">
        <v>1927</v>
      </c>
      <c r="F6" s="1" t="s">
        <v>1723</v>
      </c>
      <c r="G6" s="1" t="s">
        <v>600</v>
      </c>
      <c r="H6" s="1" t="s">
        <v>603</v>
      </c>
      <c r="I6" t="s">
        <v>601</v>
      </c>
      <c r="J6" s="1" t="s">
        <v>1603</v>
      </c>
      <c r="K6" s="49">
        <v>0</v>
      </c>
      <c r="L6" s="49">
        <f>Tabela1810[[#This Row],[ENC_DIDATICO]]/12</f>
        <v>0</v>
      </c>
      <c r="M6" s="1">
        <v>30</v>
      </c>
      <c r="N6" s="1">
        <v>1</v>
      </c>
      <c r="O6" s="1">
        <v>144</v>
      </c>
      <c r="P6"/>
    </row>
    <row r="7" spans="1:16" hidden="1">
      <c r="A7" t="s">
        <v>2043</v>
      </c>
      <c r="B7" t="s">
        <v>1802</v>
      </c>
      <c r="C7" s="29" t="s">
        <v>1738</v>
      </c>
      <c r="D7" s="1" t="s">
        <v>2084</v>
      </c>
      <c r="E7" s="2" t="s">
        <v>2085</v>
      </c>
      <c r="I7" s="7" t="s">
        <v>2046</v>
      </c>
      <c r="J7" s="1">
        <v>2016</v>
      </c>
      <c r="K7" s="49">
        <v>216</v>
      </c>
      <c r="L7" s="49">
        <f>Tabela1810[[#This Row],[ENC_DIDATICO]]/12</f>
        <v>18</v>
      </c>
      <c r="P7"/>
    </row>
    <row r="8" spans="1:16" hidden="1">
      <c r="A8" t="s">
        <v>108</v>
      </c>
      <c r="B8" t="s">
        <v>1802</v>
      </c>
      <c r="C8" t="s">
        <v>1739</v>
      </c>
      <c r="D8" s="1" t="s">
        <v>1605</v>
      </c>
      <c r="E8" s="1" t="s">
        <v>1924</v>
      </c>
      <c r="F8" s="1" t="s">
        <v>1717</v>
      </c>
      <c r="G8" s="1" t="s">
        <v>501</v>
      </c>
      <c r="H8" s="1" t="s">
        <v>695</v>
      </c>
      <c r="I8" t="s">
        <v>502</v>
      </c>
      <c r="J8" s="1" t="s">
        <v>1602</v>
      </c>
      <c r="K8" s="49">
        <v>36</v>
      </c>
      <c r="L8" s="49">
        <f>Tabela1810[[#This Row],[ENC_DIDATICO]]/12</f>
        <v>3</v>
      </c>
      <c r="M8" s="1">
        <v>122</v>
      </c>
      <c r="N8" s="1">
        <v>113</v>
      </c>
      <c r="O8" s="1">
        <v>36</v>
      </c>
      <c r="P8"/>
    </row>
    <row r="9" spans="1:16" hidden="1">
      <c r="A9" t="s">
        <v>108</v>
      </c>
      <c r="B9" t="s">
        <v>1802</v>
      </c>
      <c r="C9" t="s">
        <v>1739</v>
      </c>
      <c r="D9" s="1" t="s">
        <v>1605</v>
      </c>
      <c r="E9" s="1" t="s">
        <v>1925</v>
      </c>
      <c r="F9" s="1" t="s">
        <v>1720</v>
      </c>
      <c r="G9" s="1" t="s">
        <v>1165</v>
      </c>
      <c r="H9" s="1" t="s">
        <v>1167</v>
      </c>
      <c r="I9" t="s">
        <v>1166</v>
      </c>
      <c r="J9" s="1" t="s">
        <v>1601</v>
      </c>
      <c r="K9" s="49">
        <v>48</v>
      </c>
      <c r="L9" s="49">
        <f>Tabela1810[[#This Row],[ENC_DIDATICO]]/12</f>
        <v>4</v>
      </c>
      <c r="M9" s="1">
        <v>40</v>
      </c>
      <c r="N9" s="1">
        <v>23</v>
      </c>
      <c r="O9" s="1">
        <v>48</v>
      </c>
      <c r="P9"/>
    </row>
    <row r="10" spans="1:16" hidden="1">
      <c r="A10" t="s">
        <v>108</v>
      </c>
      <c r="B10" t="s">
        <v>1802</v>
      </c>
      <c r="C10" t="s">
        <v>1739</v>
      </c>
      <c r="D10" s="1" t="s">
        <v>1605</v>
      </c>
      <c r="E10" s="1" t="s">
        <v>1925</v>
      </c>
      <c r="F10" s="1" t="s">
        <v>1720</v>
      </c>
      <c r="G10" s="1" t="s">
        <v>109</v>
      </c>
      <c r="H10" s="1" t="s">
        <v>111</v>
      </c>
      <c r="I10" t="s">
        <v>110</v>
      </c>
      <c r="J10" s="1" t="s">
        <v>1603</v>
      </c>
      <c r="K10" s="49">
        <v>48</v>
      </c>
      <c r="L10" s="49">
        <f>Tabela1810[[#This Row],[ENC_DIDATICO]]/12</f>
        <v>4</v>
      </c>
      <c r="M10" s="1">
        <v>35</v>
      </c>
      <c r="N10" s="1">
        <v>25</v>
      </c>
      <c r="O10" s="1">
        <v>48</v>
      </c>
      <c r="P10"/>
    </row>
    <row r="11" spans="1:16" hidden="1">
      <c r="A11" t="s">
        <v>108</v>
      </c>
      <c r="B11" t="s">
        <v>1802</v>
      </c>
      <c r="C11" t="s">
        <v>1739</v>
      </c>
      <c r="D11" s="1" t="s">
        <v>1605</v>
      </c>
      <c r="E11" s="1" t="s">
        <v>1925</v>
      </c>
      <c r="F11" s="1" t="s">
        <v>1718</v>
      </c>
      <c r="G11" s="1" t="s">
        <v>1849</v>
      </c>
      <c r="H11" s="1" t="s">
        <v>1863</v>
      </c>
      <c r="I11" t="s">
        <v>1837</v>
      </c>
      <c r="J11" s="1" t="s">
        <v>1603</v>
      </c>
      <c r="K11" s="49">
        <v>24</v>
      </c>
      <c r="L11" s="49">
        <f>Tabela1810[[#This Row],[ENC_DIDATICO]]/12</f>
        <v>2</v>
      </c>
      <c r="M11" s="1">
        <v>15</v>
      </c>
      <c r="N11" s="1">
        <v>1</v>
      </c>
      <c r="O11" s="1">
        <v>80</v>
      </c>
      <c r="P11"/>
    </row>
    <row r="12" spans="1:16" hidden="1">
      <c r="A12" t="s">
        <v>108</v>
      </c>
      <c r="B12" t="s">
        <v>1802</v>
      </c>
      <c r="C12" t="s">
        <v>1739</v>
      </c>
      <c r="D12" s="1" t="s">
        <v>1605</v>
      </c>
      <c r="E12" s="1" t="s">
        <v>1925</v>
      </c>
      <c r="F12" s="1" t="s">
        <v>1722</v>
      </c>
      <c r="G12" s="1" t="s">
        <v>1851</v>
      </c>
      <c r="H12" s="1" t="s">
        <v>1865</v>
      </c>
      <c r="I12" t="s">
        <v>1839</v>
      </c>
      <c r="J12" s="1" t="s">
        <v>1602</v>
      </c>
      <c r="K12" s="49">
        <v>24</v>
      </c>
      <c r="L12" s="49">
        <f>Tabela1810[[#This Row],[ENC_DIDATICO]]/12</f>
        <v>2</v>
      </c>
      <c r="M12" s="1">
        <v>15</v>
      </c>
      <c r="N12" s="1">
        <v>8</v>
      </c>
      <c r="O12" s="1">
        <v>80</v>
      </c>
      <c r="P12"/>
    </row>
    <row r="13" spans="1:16" hidden="1">
      <c r="A13" t="s">
        <v>108</v>
      </c>
      <c r="B13" t="s">
        <v>1802</v>
      </c>
      <c r="C13" t="s">
        <v>1739</v>
      </c>
      <c r="D13" s="1" t="s">
        <v>1605</v>
      </c>
      <c r="E13" s="1" t="s">
        <v>1925</v>
      </c>
      <c r="F13" s="1" t="s">
        <v>1722</v>
      </c>
      <c r="G13" s="1" t="s">
        <v>1851</v>
      </c>
      <c r="H13" s="1" t="s">
        <v>1878</v>
      </c>
      <c r="I13" t="s">
        <v>1839</v>
      </c>
      <c r="J13" s="1" t="s">
        <v>1602</v>
      </c>
      <c r="K13" s="49">
        <v>24</v>
      </c>
      <c r="L13" s="49">
        <f>Tabela1810[[#This Row],[ENC_DIDATICO]]/12</f>
        <v>2</v>
      </c>
      <c r="M13" s="1">
        <v>15</v>
      </c>
      <c r="N13" s="1">
        <v>7</v>
      </c>
      <c r="O13" s="1">
        <v>80</v>
      </c>
      <c r="P13"/>
    </row>
    <row r="14" spans="1:16" hidden="1">
      <c r="A14" t="s">
        <v>108</v>
      </c>
      <c r="B14" t="s">
        <v>1802</v>
      </c>
      <c r="C14" t="s">
        <v>1739</v>
      </c>
      <c r="D14" s="1" t="s">
        <v>1605</v>
      </c>
      <c r="E14" s="1" t="s">
        <v>1925</v>
      </c>
      <c r="F14" s="1" t="s">
        <v>1722</v>
      </c>
      <c r="G14" s="1" t="s">
        <v>1851</v>
      </c>
      <c r="H14" s="1" t="s">
        <v>1865</v>
      </c>
      <c r="I14" t="s">
        <v>1839</v>
      </c>
      <c r="J14" s="1" t="s">
        <v>1603</v>
      </c>
      <c r="K14" s="49">
        <v>24</v>
      </c>
      <c r="L14" s="49">
        <f>Tabela1810[[#This Row],[ENC_DIDATICO]]/12</f>
        <v>2</v>
      </c>
      <c r="M14" s="1">
        <v>15</v>
      </c>
      <c r="N14" s="1">
        <v>11</v>
      </c>
      <c r="O14" s="1">
        <v>80</v>
      </c>
      <c r="P14"/>
    </row>
    <row r="15" spans="1:16" hidden="1">
      <c r="A15" t="s">
        <v>604</v>
      </c>
      <c r="B15" t="s">
        <v>1799</v>
      </c>
      <c r="C15" t="s">
        <v>1740</v>
      </c>
      <c r="D15" s="1" t="s">
        <v>1609</v>
      </c>
      <c r="E15" s="1" t="s">
        <v>1927</v>
      </c>
      <c r="F15" s="1" t="s">
        <v>1723</v>
      </c>
      <c r="G15" s="1" t="s">
        <v>1540</v>
      </c>
      <c r="H15" s="1" t="s">
        <v>1542</v>
      </c>
      <c r="I15" t="s">
        <v>1541</v>
      </c>
      <c r="J15" s="1" t="s">
        <v>1601</v>
      </c>
      <c r="K15" s="49">
        <v>48</v>
      </c>
      <c r="L15" s="49">
        <f>Tabela1810[[#This Row],[ENC_DIDATICO]]/12</f>
        <v>4</v>
      </c>
      <c r="M15" s="1">
        <v>100</v>
      </c>
      <c r="N15" s="1">
        <v>2</v>
      </c>
      <c r="O15" s="1">
        <v>144</v>
      </c>
      <c r="P15"/>
    </row>
    <row r="16" spans="1:16" hidden="1">
      <c r="A16" t="s">
        <v>604</v>
      </c>
      <c r="B16" t="s">
        <v>1799</v>
      </c>
      <c r="C16" t="s">
        <v>1740</v>
      </c>
      <c r="D16" s="1" t="s">
        <v>1609</v>
      </c>
      <c r="E16" s="1" t="s">
        <v>1927</v>
      </c>
      <c r="F16" s="1" t="s">
        <v>1723</v>
      </c>
      <c r="G16" s="1" t="s">
        <v>1540</v>
      </c>
      <c r="H16" s="1" t="s">
        <v>1543</v>
      </c>
      <c r="I16" t="s">
        <v>1541</v>
      </c>
      <c r="J16" s="1" t="s">
        <v>1601</v>
      </c>
      <c r="K16" s="49">
        <v>0</v>
      </c>
      <c r="L16" s="49">
        <f>Tabela1810[[#This Row],[ENC_DIDATICO]]/12</f>
        <v>0</v>
      </c>
      <c r="M16" s="1">
        <v>30</v>
      </c>
      <c r="N16" s="1">
        <v>2</v>
      </c>
      <c r="O16" s="1">
        <v>144</v>
      </c>
      <c r="P16"/>
    </row>
    <row r="17" spans="1:16">
      <c r="A17" t="s">
        <v>604</v>
      </c>
      <c r="B17" t="s">
        <v>1799</v>
      </c>
      <c r="C17" t="s">
        <v>1740</v>
      </c>
      <c r="D17" s="1" t="s">
        <v>1609</v>
      </c>
      <c r="E17" s="1" t="s">
        <v>1927</v>
      </c>
      <c r="F17" s="1" t="s">
        <v>1723</v>
      </c>
      <c r="G17" s="1" t="s">
        <v>605</v>
      </c>
      <c r="H17" s="1" t="s">
        <v>607</v>
      </c>
      <c r="I17" s="29" t="s">
        <v>606</v>
      </c>
      <c r="J17" s="1" t="s">
        <v>1603</v>
      </c>
      <c r="K17" s="49">
        <v>48</v>
      </c>
      <c r="L17" s="49">
        <f>Tabela1810[[#This Row],[ENC_DIDATICO]]/12</f>
        <v>4</v>
      </c>
      <c r="M17" s="1">
        <v>100</v>
      </c>
      <c r="N17" s="1">
        <v>2</v>
      </c>
      <c r="O17" s="1">
        <v>144</v>
      </c>
      <c r="P17"/>
    </row>
    <row r="18" spans="1:16" hidden="1">
      <c r="A18" t="s">
        <v>1612</v>
      </c>
      <c r="B18" t="s">
        <v>1802</v>
      </c>
      <c r="C18" t="s">
        <v>1740</v>
      </c>
      <c r="D18" s="1" t="s">
        <v>1605</v>
      </c>
      <c r="E18" s="1" t="s">
        <v>1924</v>
      </c>
      <c r="F18" s="1" t="s">
        <v>1717</v>
      </c>
      <c r="G18" s="1" t="s">
        <v>7</v>
      </c>
      <c r="H18" s="1" t="s">
        <v>9</v>
      </c>
      <c r="I18" t="s">
        <v>8</v>
      </c>
      <c r="J18" s="1" t="s">
        <v>1603</v>
      </c>
      <c r="K18" s="49">
        <v>12</v>
      </c>
      <c r="L18" s="49">
        <f>Tabela1810[[#This Row],[ENC_DIDATICO]]/12</f>
        <v>1</v>
      </c>
      <c r="M18" s="1">
        <v>40</v>
      </c>
      <c r="N18" s="1">
        <v>30</v>
      </c>
      <c r="O18" s="1">
        <v>60</v>
      </c>
      <c r="P18"/>
    </row>
    <row r="19" spans="1:16" hidden="1">
      <c r="A19" s="29" t="s">
        <v>1612</v>
      </c>
      <c r="B19" t="s">
        <v>1802</v>
      </c>
      <c r="C19" t="s">
        <v>1740</v>
      </c>
      <c r="D19" s="1" t="s">
        <v>1605</v>
      </c>
      <c r="E19" s="1" t="s">
        <v>1924</v>
      </c>
      <c r="F19" s="1" t="s">
        <v>1717</v>
      </c>
      <c r="G19" s="1" t="s">
        <v>10</v>
      </c>
      <c r="H19" s="1" t="s">
        <v>12</v>
      </c>
      <c r="I19" t="s">
        <v>11</v>
      </c>
      <c r="J19" s="1" t="s">
        <v>1603</v>
      </c>
      <c r="K19" s="49">
        <v>24</v>
      </c>
      <c r="L19" s="49">
        <f>Tabela1810[[#This Row],[ENC_DIDATICO]]/12</f>
        <v>2</v>
      </c>
      <c r="M19" s="1">
        <v>43</v>
      </c>
      <c r="N19" s="1">
        <v>33</v>
      </c>
      <c r="O19" s="1">
        <v>48</v>
      </c>
      <c r="P19"/>
    </row>
    <row r="20" spans="1:16" hidden="1">
      <c r="A20" s="29" t="s">
        <v>1612</v>
      </c>
      <c r="B20" t="s">
        <v>1802</v>
      </c>
      <c r="C20" t="s">
        <v>1740</v>
      </c>
      <c r="D20" s="1" t="s">
        <v>1605</v>
      </c>
      <c r="E20" s="1" t="s">
        <v>1924</v>
      </c>
      <c r="F20" s="1" t="s">
        <v>1717</v>
      </c>
      <c r="G20" s="1" t="s">
        <v>10</v>
      </c>
      <c r="H20" s="1" t="s">
        <v>13</v>
      </c>
      <c r="I20" t="s">
        <v>11</v>
      </c>
      <c r="J20" s="1" t="s">
        <v>1603</v>
      </c>
      <c r="K20" s="49">
        <v>24</v>
      </c>
      <c r="L20" s="49">
        <f>Tabela1810[[#This Row],[ENC_DIDATICO]]/12</f>
        <v>2</v>
      </c>
      <c r="M20" s="1">
        <v>43</v>
      </c>
      <c r="N20" s="1">
        <v>33</v>
      </c>
      <c r="O20" s="1">
        <v>48</v>
      </c>
      <c r="P20"/>
    </row>
    <row r="21" spans="1:16" hidden="1">
      <c r="A21" s="29" t="s">
        <v>1612</v>
      </c>
      <c r="B21" t="s">
        <v>1802</v>
      </c>
      <c r="C21" t="s">
        <v>1740</v>
      </c>
      <c r="D21" s="1" t="s">
        <v>1605</v>
      </c>
      <c r="E21" s="1" t="s">
        <v>1924</v>
      </c>
      <c r="F21" s="1" t="s">
        <v>1717</v>
      </c>
      <c r="G21" s="1" t="s">
        <v>10</v>
      </c>
      <c r="H21" s="1" t="s">
        <v>14</v>
      </c>
      <c r="I21" t="s">
        <v>11</v>
      </c>
      <c r="J21" s="1" t="s">
        <v>1603</v>
      </c>
      <c r="K21" s="49">
        <v>12</v>
      </c>
      <c r="L21" s="49">
        <f>Tabela1810[[#This Row],[ENC_DIDATICO]]/12</f>
        <v>1</v>
      </c>
      <c r="M21" s="1">
        <v>43</v>
      </c>
      <c r="N21" s="1">
        <v>34</v>
      </c>
      <c r="O21" s="1">
        <v>48</v>
      </c>
      <c r="P21"/>
    </row>
    <row r="22" spans="1:16" hidden="1">
      <c r="A22" s="29" t="s">
        <v>1612</v>
      </c>
      <c r="B22" t="s">
        <v>1802</v>
      </c>
      <c r="C22" t="s">
        <v>1740</v>
      </c>
      <c r="D22" s="1" t="s">
        <v>1605</v>
      </c>
      <c r="E22" s="1" t="s">
        <v>1924</v>
      </c>
      <c r="F22" s="1" t="s">
        <v>1717</v>
      </c>
      <c r="G22" s="1" t="s">
        <v>629</v>
      </c>
      <c r="H22" s="1" t="s">
        <v>1099</v>
      </c>
      <c r="I22" t="s">
        <v>630</v>
      </c>
      <c r="J22" s="1" t="s">
        <v>1601</v>
      </c>
      <c r="K22" s="49">
        <v>36</v>
      </c>
      <c r="L22" s="49">
        <f>Tabela1810[[#This Row],[ENC_DIDATICO]]/12</f>
        <v>3</v>
      </c>
      <c r="M22" s="1">
        <v>137</v>
      </c>
      <c r="N22" s="1">
        <v>119</v>
      </c>
      <c r="O22" s="1">
        <v>36</v>
      </c>
      <c r="P22"/>
    </row>
    <row r="23" spans="1:16" hidden="1">
      <c r="A23" s="29" t="s">
        <v>1612</v>
      </c>
      <c r="B23" t="s">
        <v>1802</v>
      </c>
      <c r="C23" t="s">
        <v>1740</v>
      </c>
      <c r="D23" s="1" t="s">
        <v>1605</v>
      </c>
      <c r="E23" s="1" t="s">
        <v>1924</v>
      </c>
      <c r="F23" s="1" t="s">
        <v>1717</v>
      </c>
      <c r="G23" s="1" t="s">
        <v>629</v>
      </c>
      <c r="H23" s="1" t="s">
        <v>1100</v>
      </c>
      <c r="I23" t="s">
        <v>630</v>
      </c>
      <c r="J23" s="1" t="s">
        <v>1601</v>
      </c>
      <c r="K23" s="49">
        <v>36</v>
      </c>
      <c r="L23" s="49">
        <f>Tabela1810[[#This Row],[ENC_DIDATICO]]/12</f>
        <v>3</v>
      </c>
      <c r="M23" s="1">
        <v>137</v>
      </c>
      <c r="N23" s="1">
        <v>116</v>
      </c>
      <c r="O23" s="1">
        <v>36</v>
      </c>
      <c r="P23"/>
    </row>
    <row r="24" spans="1:16" hidden="1">
      <c r="A24" s="29" t="s">
        <v>1612</v>
      </c>
      <c r="B24" t="s">
        <v>1802</v>
      </c>
      <c r="C24" t="s">
        <v>1740</v>
      </c>
      <c r="D24" s="1" t="s">
        <v>1605</v>
      </c>
      <c r="E24" s="1" t="s">
        <v>1925</v>
      </c>
      <c r="F24" s="1" t="s">
        <v>1719</v>
      </c>
      <c r="G24" s="1" t="s">
        <v>15</v>
      </c>
      <c r="H24" s="1" t="s">
        <v>17</v>
      </c>
      <c r="I24" t="s">
        <v>16</v>
      </c>
      <c r="J24" s="1" t="s">
        <v>1603</v>
      </c>
      <c r="K24" s="49">
        <v>48</v>
      </c>
      <c r="L24" s="49">
        <f>Tabela1810[[#This Row],[ENC_DIDATICO]]/12</f>
        <v>4</v>
      </c>
      <c r="M24" s="1">
        <v>40</v>
      </c>
      <c r="N24" s="1">
        <v>30</v>
      </c>
      <c r="O24" s="1">
        <v>48</v>
      </c>
      <c r="P24"/>
    </row>
    <row r="25" spans="1:16" hidden="1">
      <c r="A25" s="29" t="s">
        <v>1612</v>
      </c>
      <c r="B25" t="s">
        <v>1802</v>
      </c>
      <c r="C25" t="s">
        <v>1740</v>
      </c>
      <c r="D25" s="1" t="s">
        <v>1605</v>
      </c>
      <c r="E25" s="1" t="s">
        <v>1925</v>
      </c>
      <c r="F25" s="1" t="s">
        <v>1719</v>
      </c>
      <c r="G25" s="1" t="s">
        <v>621</v>
      </c>
      <c r="H25" s="1" t="s">
        <v>623</v>
      </c>
      <c r="I25" t="s">
        <v>622</v>
      </c>
      <c r="J25" s="1" t="s">
        <v>1602</v>
      </c>
      <c r="K25" s="49">
        <v>24</v>
      </c>
      <c r="L25" s="49">
        <f>Tabela1810[[#This Row],[ENC_DIDATICO]]/12</f>
        <v>2</v>
      </c>
      <c r="M25" s="1">
        <v>40</v>
      </c>
      <c r="N25" s="1">
        <v>6</v>
      </c>
      <c r="O25" s="1">
        <v>48</v>
      </c>
      <c r="P25"/>
    </row>
    <row r="26" spans="1:16" hidden="1">
      <c r="A26" s="29" t="s">
        <v>1612</v>
      </c>
      <c r="B26" t="s">
        <v>1802</v>
      </c>
      <c r="C26" t="s">
        <v>1740</v>
      </c>
      <c r="D26" s="1" t="s">
        <v>1605</v>
      </c>
      <c r="E26" s="1" t="s">
        <v>1920</v>
      </c>
      <c r="F26" s="1" t="s">
        <v>1717</v>
      </c>
      <c r="G26" s="1" t="s">
        <v>1723</v>
      </c>
      <c r="H26" s="1" t="s">
        <v>1723</v>
      </c>
      <c r="I26" s="7" t="s">
        <v>1902</v>
      </c>
      <c r="J26" s="1" t="s">
        <v>1921</v>
      </c>
      <c r="K26" s="49">
        <v>24</v>
      </c>
      <c r="L26" s="49">
        <f>Tabela1810[[#This Row],[ENC_DIDATICO]]/12</f>
        <v>2</v>
      </c>
      <c r="P26"/>
    </row>
    <row r="27" spans="1:16" hidden="1">
      <c r="A27" s="29" t="s">
        <v>1612</v>
      </c>
      <c r="B27" s="29" t="s">
        <v>1802</v>
      </c>
      <c r="C27" s="29" t="s">
        <v>1740</v>
      </c>
      <c r="D27" s="1" t="s">
        <v>2084</v>
      </c>
      <c r="E27" s="2" t="s">
        <v>2085</v>
      </c>
      <c r="I27" s="7" t="s">
        <v>1967</v>
      </c>
      <c r="J27" s="1">
        <v>2016</v>
      </c>
      <c r="K27" s="49">
        <v>107.11232876712329</v>
      </c>
      <c r="L27" s="49">
        <f>Tabela1810[[#This Row],[ENC_DIDATICO]]/12</f>
        <v>8.9260273972602739</v>
      </c>
      <c r="P27"/>
    </row>
    <row r="28" spans="1:16" hidden="1">
      <c r="A28" t="s">
        <v>1741</v>
      </c>
      <c r="B28" t="s">
        <v>1802</v>
      </c>
      <c r="C28" t="s">
        <v>1742</v>
      </c>
      <c r="D28" s="1" t="s">
        <v>1605</v>
      </c>
      <c r="E28" s="1" t="s">
        <v>1924</v>
      </c>
      <c r="F28" s="1" t="s">
        <v>1717</v>
      </c>
      <c r="G28" s="1" t="s">
        <v>501</v>
      </c>
      <c r="H28" s="1" t="s">
        <v>1168</v>
      </c>
      <c r="I28" t="s">
        <v>502</v>
      </c>
      <c r="J28" s="1" t="s">
        <v>1601</v>
      </c>
      <c r="K28" s="49">
        <v>36</v>
      </c>
      <c r="L28" s="49">
        <f>Tabela1810[[#This Row],[ENC_DIDATICO]]/12</f>
        <v>3</v>
      </c>
      <c r="M28" s="1">
        <v>100</v>
      </c>
      <c r="N28" s="1">
        <v>52</v>
      </c>
      <c r="O28" s="1">
        <v>36</v>
      </c>
      <c r="P28"/>
    </row>
    <row r="29" spans="1:16" hidden="1">
      <c r="A29" s="29" t="s">
        <v>1741</v>
      </c>
      <c r="B29" t="s">
        <v>1802</v>
      </c>
      <c r="C29" t="s">
        <v>1742</v>
      </c>
      <c r="D29" s="1" t="s">
        <v>1605</v>
      </c>
      <c r="E29" s="1" t="s">
        <v>1925</v>
      </c>
      <c r="F29" s="1" t="s">
        <v>1718</v>
      </c>
      <c r="G29" s="1" t="s">
        <v>112</v>
      </c>
      <c r="H29" s="1" t="s">
        <v>114</v>
      </c>
      <c r="I29" t="s">
        <v>113</v>
      </c>
      <c r="J29" s="1" t="s">
        <v>1603</v>
      </c>
      <c r="K29" s="49">
        <v>72</v>
      </c>
      <c r="L29" s="49">
        <f>Tabela1810[[#This Row],[ENC_DIDATICO]]/12</f>
        <v>6</v>
      </c>
      <c r="M29" s="1">
        <v>40</v>
      </c>
      <c r="N29" s="1">
        <v>11</v>
      </c>
      <c r="O29" s="1">
        <v>72</v>
      </c>
      <c r="P29"/>
    </row>
    <row r="30" spans="1:16" hidden="1">
      <c r="A30" s="29" t="s">
        <v>1741</v>
      </c>
      <c r="B30" t="s">
        <v>1802</v>
      </c>
      <c r="C30" t="s">
        <v>1742</v>
      </c>
      <c r="D30" s="1" t="s">
        <v>1605</v>
      </c>
      <c r="E30" s="1" t="s">
        <v>1925</v>
      </c>
      <c r="F30" s="1" t="s">
        <v>1718</v>
      </c>
      <c r="G30" s="1" t="s">
        <v>112</v>
      </c>
      <c r="H30" s="1" t="s">
        <v>115</v>
      </c>
      <c r="I30" t="s">
        <v>113</v>
      </c>
      <c r="J30" s="1" t="s">
        <v>1603</v>
      </c>
      <c r="K30" s="49">
        <v>72</v>
      </c>
      <c r="L30" s="49">
        <f>Tabela1810[[#This Row],[ENC_DIDATICO]]/12</f>
        <v>6</v>
      </c>
      <c r="M30" s="1">
        <v>40</v>
      </c>
      <c r="N30" s="1">
        <v>3</v>
      </c>
      <c r="O30" s="1">
        <v>72</v>
      </c>
      <c r="P30"/>
    </row>
    <row r="31" spans="1:16" hidden="1">
      <c r="A31" s="29" t="s">
        <v>1741</v>
      </c>
      <c r="B31" s="29" t="s">
        <v>1802</v>
      </c>
      <c r="C31" s="29" t="s">
        <v>1742</v>
      </c>
      <c r="D31" s="1" t="s">
        <v>2084</v>
      </c>
      <c r="E31" s="2" t="s">
        <v>2085</v>
      </c>
      <c r="I31" s="7" t="s">
        <v>2050</v>
      </c>
      <c r="J31" s="1">
        <v>2016</v>
      </c>
      <c r="K31" s="49">
        <v>64.8</v>
      </c>
      <c r="L31" s="49">
        <f>Tabela1810[[#This Row],[ENC_DIDATICO]]/12</f>
        <v>5.3999999999999995</v>
      </c>
      <c r="P31"/>
    </row>
    <row r="32" spans="1:16" hidden="1">
      <c r="A32" t="s">
        <v>1613</v>
      </c>
      <c r="B32" t="s">
        <v>1802</v>
      </c>
      <c r="C32" t="s">
        <v>1740</v>
      </c>
      <c r="D32" s="1" t="s">
        <v>1605</v>
      </c>
      <c r="E32" s="1" t="s">
        <v>1924</v>
      </c>
      <c r="F32" s="1" t="s">
        <v>1717</v>
      </c>
      <c r="G32" s="1" t="s">
        <v>131</v>
      </c>
      <c r="H32" s="1" t="s">
        <v>1101</v>
      </c>
      <c r="I32" t="s">
        <v>132</v>
      </c>
      <c r="J32" s="1" t="s">
        <v>1601</v>
      </c>
      <c r="K32" s="49">
        <v>36</v>
      </c>
      <c r="L32" s="49">
        <f>Tabela1810[[#This Row],[ENC_DIDATICO]]/12</f>
        <v>3</v>
      </c>
      <c r="M32" s="1">
        <v>96</v>
      </c>
      <c r="N32" s="1">
        <v>58</v>
      </c>
      <c r="O32" s="1">
        <v>36</v>
      </c>
      <c r="P32"/>
    </row>
    <row r="33" spans="1:16" hidden="1">
      <c r="A33" s="29" t="s">
        <v>1613</v>
      </c>
      <c r="B33" t="s">
        <v>1802</v>
      </c>
      <c r="C33" t="s">
        <v>1740</v>
      </c>
      <c r="D33" s="1" t="s">
        <v>1605</v>
      </c>
      <c r="E33" s="1" t="s">
        <v>1924</v>
      </c>
      <c r="F33" s="1" t="s">
        <v>1717</v>
      </c>
      <c r="G33" s="1" t="s">
        <v>131</v>
      </c>
      <c r="H33" s="1" t="s">
        <v>1102</v>
      </c>
      <c r="I33" t="s">
        <v>132</v>
      </c>
      <c r="J33" s="1" t="s">
        <v>1601</v>
      </c>
      <c r="K33" s="49">
        <v>36</v>
      </c>
      <c r="L33" s="49">
        <f>Tabela1810[[#This Row],[ENC_DIDATICO]]/12</f>
        <v>3</v>
      </c>
      <c r="M33" s="1">
        <v>96</v>
      </c>
      <c r="N33" s="1">
        <v>48</v>
      </c>
      <c r="O33" s="1">
        <v>36</v>
      </c>
      <c r="P33"/>
    </row>
    <row r="34" spans="1:16" hidden="1">
      <c r="A34" s="29" t="s">
        <v>1613</v>
      </c>
      <c r="B34" t="s">
        <v>1802</v>
      </c>
      <c r="C34" t="s">
        <v>1740</v>
      </c>
      <c r="D34" s="1" t="s">
        <v>1605</v>
      </c>
      <c r="E34" s="1" t="s">
        <v>1925</v>
      </c>
      <c r="F34" s="1" t="s">
        <v>1719</v>
      </c>
      <c r="G34" s="1" t="s">
        <v>621</v>
      </c>
      <c r="H34" s="1" t="s">
        <v>624</v>
      </c>
      <c r="I34" t="s">
        <v>622</v>
      </c>
      <c r="J34" s="1" t="s">
        <v>1602</v>
      </c>
      <c r="K34" s="49">
        <v>48</v>
      </c>
      <c r="L34" s="49">
        <f>Tabela1810[[#This Row],[ENC_DIDATICO]]/12</f>
        <v>4</v>
      </c>
      <c r="M34" s="1">
        <v>40</v>
      </c>
      <c r="N34" s="1">
        <v>12</v>
      </c>
      <c r="O34" s="1">
        <v>48</v>
      </c>
      <c r="P34"/>
    </row>
    <row r="35" spans="1:16" hidden="1">
      <c r="A35" s="29" t="s">
        <v>1613</v>
      </c>
      <c r="B35" t="s">
        <v>1802</v>
      </c>
      <c r="C35" t="s">
        <v>1740</v>
      </c>
      <c r="D35" s="1" t="s">
        <v>1605</v>
      </c>
      <c r="E35" s="1" t="s">
        <v>1926</v>
      </c>
      <c r="F35" s="1" t="s">
        <v>1719</v>
      </c>
      <c r="G35" s="1" t="s">
        <v>18</v>
      </c>
      <c r="H35" s="1" t="s">
        <v>20</v>
      </c>
      <c r="I35" t="s">
        <v>19</v>
      </c>
      <c r="J35" s="1" t="s">
        <v>1603</v>
      </c>
      <c r="K35" s="49">
        <v>48</v>
      </c>
      <c r="L35" s="49">
        <f>Tabela1810[[#This Row],[ENC_DIDATICO]]/12</f>
        <v>4</v>
      </c>
      <c r="M35" s="1">
        <v>40</v>
      </c>
      <c r="N35" s="1">
        <v>5</v>
      </c>
      <c r="O35" s="1">
        <v>48</v>
      </c>
      <c r="P35"/>
    </row>
    <row r="36" spans="1:16" hidden="1">
      <c r="A36" s="29" t="s">
        <v>1613</v>
      </c>
      <c r="B36" t="s">
        <v>1802</v>
      </c>
      <c r="C36" t="s">
        <v>1740</v>
      </c>
      <c r="D36" s="1" t="s">
        <v>1605</v>
      </c>
      <c r="E36" s="1" t="s">
        <v>1920</v>
      </c>
      <c r="F36" s="1" t="s">
        <v>1717</v>
      </c>
      <c r="G36" s="1" t="s">
        <v>1723</v>
      </c>
      <c r="H36" s="1" t="s">
        <v>1723</v>
      </c>
      <c r="I36" t="s">
        <v>1903</v>
      </c>
      <c r="J36" s="1" t="s">
        <v>1922</v>
      </c>
      <c r="K36" s="49">
        <v>24</v>
      </c>
      <c r="L36" s="49">
        <f>Tabela1810[[#This Row],[ENC_DIDATICO]]/12</f>
        <v>2</v>
      </c>
      <c r="P36"/>
    </row>
    <row r="37" spans="1:16" hidden="1">
      <c r="A37" s="29" t="s">
        <v>1613</v>
      </c>
      <c r="B37" s="29" t="s">
        <v>1802</v>
      </c>
      <c r="C37" s="29" t="s">
        <v>1740</v>
      </c>
      <c r="D37" s="1" t="s">
        <v>2084</v>
      </c>
      <c r="E37" s="2" t="s">
        <v>2085</v>
      </c>
      <c r="I37" s="7" t="s">
        <v>2051</v>
      </c>
      <c r="J37" s="1">
        <v>2016</v>
      </c>
      <c r="K37" s="49">
        <v>33.198904109589037</v>
      </c>
      <c r="L37" s="49">
        <f>Tabela1810[[#This Row],[ENC_DIDATICO]]/12</f>
        <v>2.7665753424657531</v>
      </c>
      <c r="P37"/>
    </row>
    <row r="38" spans="1:16" hidden="1">
      <c r="A38" t="s">
        <v>1614</v>
      </c>
      <c r="B38" t="s">
        <v>1802</v>
      </c>
      <c r="C38" t="s">
        <v>1743</v>
      </c>
      <c r="D38" s="1" t="s">
        <v>1605</v>
      </c>
      <c r="E38" s="1" t="s">
        <v>1925</v>
      </c>
      <c r="F38" s="1" t="s">
        <v>1722</v>
      </c>
      <c r="G38" s="1" t="s">
        <v>625</v>
      </c>
      <c r="H38" s="1" t="s">
        <v>627</v>
      </c>
      <c r="I38" t="s">
        <v>626</v>
      </c>
      <c r="J38" s="1" t="s">
        <v>1602</v>
      </c>
      <c r="K38" s="49">
        <v>48</v>
      </c>
      <c r="L38" s="49">
        <f>Tabela1810[[#This Row],[ENC_DIDATICO]]/12</f>
        <v>4</v>
      </c>
      <c r="M38" s="1">
        <v>50</v>
      </c>
      <c r="N38" s="1">
        <v>24</v>
      </c>
      <c r="O38" s="1">
        <v>48</v>
      </c>
      <c r="P38"/>
    </row>
    <row r="39" spans="1:16" hidden="1">
      <c r="A39" s="29" t="s">
        <v>1614</v>
      </c>
      <c r="B39" t="s">
        <v>1802</v>
      </c>
      <c r="C39" t="s">
        <v>1743</v>
      </c>
      <c r="D39" s="1" t="s">
        <v>1605</v>
      </c>
      <c r="E39" s="1" t="s">
        <v>1925</v>
      </c>
      <c r="F39" s="1" t="s">
        <v>1722</v>
      </c>
      <c r="G39" s="1" t="s">
        <v>625</v>
      </c>
      <c r="H39" s="1" t="s">
        <v>628</v>
      </c>
      <c r="I39" t="s">
        <v>626</v>
      </c>
      <c r="J39" s="1" t="s">
        <v>1602</v>
      </c>
      <c r="K39" s="49">
        <v>48</v>
      </c>
      <c r="L39" s="49">
        <f>Tabela1810[[#This Row],[ENC_DIDATICO]]/12</f>
        <v>4</v>
      </c>
      <c r="M39" s="1">
        <v>50</v>
      </c>
      <c r="N39" s="1">
        <v>29</v>
      </c>
      <c r="O39" s="1">
        <v>48</v>
      </c>
      <c r="P39"/>
    </row>
    <row r="40" spans="1:16" hidden="1">
      <c r="A40" s="29" t="s">
        <v>1614</v>
      </c>
      <c r="B40" t="s">
        <v>1802</v>
      </c>
      <c r="C40" t="s">
        <v>1743</v>
      </c>
      <c r="D40" s="1" t="s">
        <v>1605</v>
      </c>
      <c r="E40" s="1" t="s">
        <v>1925</v>
      </c>
      <c r="F40" s="1" t="s">
        <v>1722</v>
      </c>
      <c r="G40" s="1" t="s">
        <v>21</v>
      </c>
      <c r="H40" s="1" t="s">
        <v>23</v>
      </c>
      <c r="I40" t="s">
        <v>22</v>
      </c>
      <c r="J40" s="1" t="s">
        <v>1603</v>
      </c>
      <c r="K40" s="49">
        <v>36</v>
      </c>
      <c r="L40" s="49">
        <f>Tabela1810[[#This Row],[ENC_DIDATICO]]/12</f>
        <v>3</v>
      </c>
      <c r="M40" s="1">
        <v>50</v>
      </c>
      <c r="N40" s="1">
        <v>36</v>
      </c>
      <c r="O40" s="1">
        <v>36</v>
      </c>
      <c r="P40"/>
    </row>
    <row r="41" spans="1:16" hidden="1">
      <c r="A41" s="29" t="s">
        <v>1614</v>
      </c>
      <c r="B41" t="s">
        <v>1802</v>
      </c>
      <c r="C41" t="s">
        <v>1743</v>
      </c>
      <c r="D41" s="1" t="s">
        <v>1605</v>
      </c>
      <c r="E41" s="1" t="s">
        <v>1925</v>
      </c>
      <c r="F41" s="1" t="s">
        <v>1722</v>
      </c>
      <c r="G41" s="1" t="s">
        <v>21</v>
      </c>
      <c r="H41" s="1" t="s">
        <v>24</v>
      </c>
      <c r="I41" t="s">
        <v>22</v>
      </c>
      <c r="J41" s="1" t="s">
        <v>1603</v>
      </c>
      <c r="K41" s="49">
        <v>36</v>
      </c>
      <c r="L41" s="49">
        <f>Tabela1810[[#This Row],[ENC_DIDATICO]]/12</f>
        <v>3</v>
      </c>
      <c r="M41" s="1">
        <v>60</v>
      </c>
      <c r="N41" s="1">
        <v>29</v>
      </c>
      <c r="O41" s="1">
        <v>36</v>
      </c>
      <c r="P41"/>
    </row>
    <row r="42" spans="1:16" hidden="1">
      <c r="A42" s="29" t="s">
        <v>1614</v>
      </c>
      <c r="B42" t="s">
        <v>1802</v>
      </c>
      <c r="C42" t="s">
        <v>1743</v>
      </c>
      <c r="D42" s="1" t="s">
        <v>1605</v>
      </c>
      <c r="E42" s="1" t="s">
        <v>1925</v>
      </c>
      <c r="F42" s="1" t="s">
        <v>1716</v>
      </c>
      <c r="G42" s="1" t="s">
        <v>1891</v>
      </c>
      <c r="H42" s="1" t="s">
        <v>1893</v>
      </c>
      <c r="I42" t="s">
        <v>1897</v>
      </c>
      <c r="J42" s="1" t="s">
        <v>1603</v>
      </c>
      <c r="K42" s="49">
        <v>24</v>
      </c>
      <c r="L42" s="49">
        <f>Tabela1810[[#This Row],[ENC_DIDATICO]]/12</f>
        <v>2</v>
      </c>
      <c r="M42" s="1">
        <v>15</v>
      </c>
      <c r="N42" s="1">
        <v>7</v>
      </c>
      <c r="O42" s="1">
        <v>80</v>
      </c>
      <c r="P42"/>
    </row>
    <row r="43" spans="1:16" hidden="1">
      <c r="A43" s="29" t="s">
        <v>1614</v>
      </c>
      <c r="B43" t="s">
        <v>1802</v>
      </c>
      <c r="C43" t="s">
        <v>1743</v>
      </c>
      <c r="D43" s="1" t="s">
        <v>1605</v>
      </c>
      <c r="E43" s="1" t="s">
        <v>1925</v>
      </c>
      <c r="F43" s="1" t="s">
        <v>1716</v>
      </c>
      <c r="G43" s="1" t="s">
        <v>1881</v>
      </c>
      <c r="H43" s="1" t="s">
        <v>1884</v>
      </c>
      <c r="I43" t="s">
        <v>1888</v>
      </c>
      <c r="J43" s="1" t="s">
        <v>1602</v>
      </c>
      <c r="K43" s="49">
        <v>24</v>
      </c>
      <c r="L43" s="49">
        <f>Tabela1810[[#This Row],[ENC_DIDATICO]]/12</f>
        <v>2</v>
      </c>
      <c r="M43" s="1">
        <v>15</v>
      </c>
      <c r="N43" s="1">
        <v>5</v>
      </c>
      <c r="O43" s="1">
        <v>80</v>
      </c>
      <c r="P43"/>
    </row>
    <row r="44" spans="1:16" hidden="1">
      <c r="A44" s="29" t="s">
        <v>1614</v>
      </c>
      <c r="B44" t="s">
        <v>1802</v>
      </c>
      <c r="C44" t="s">
        <v>1743</v>
      </c>
      <c r="D44" s="1" t="s">
        <v>1605</v>
      </c>
      <c r="E44" s="1" t="s">
        <v>1920</v>
      </c>
      <c r="F44" s="1" t="s">
        <v>1722</v>
      </c>
      <c r="G44" s="1" t="s">
        <v>1723</v>
      </c>
      <c r="H44" s="1" t="s">
        <v>1723</v>
      </c>
      <c r="I44" t="s">
        <v>1904</v>
      </c>
      <c r="J44" s="1" t="s">
        <v>1922</v>
      </c>
      <c r="K44" s="49">
        <v>12</v>
      </c>
      <c r="L44" s="49">
        <f>Tabela1810[[#This Row],[ENC_DIDATICO]]/12</f>
        <v>1</v>
      </c>
      <c r="P44"/>
    </row>
    <row r="45" spans="1:16" hidden="1">
      <c r="A45" s="29" t="s">
        <v>1614</v>
      </c>
      <c r="B45" s="29" t="s">
        <v>1802</v>
      </c>
      <c r="C45" s="29" t="s">
        <v>1743</v>
      </c>
      <c r="D45" s="1" t="s">
        <v>2084</v>
      </c>
      <c r="E45" s="2" t="s">
        <v>2085</v>
      </c>
      <c r="I45" s="7" t="s">
        <v>2053</v>
      </c>
      <c r="J45" s="1">
        <v>2016</v>
      </c>
      <c r="K45" s="49">
        <v>32.843835616438355</v>
      </c>
      <c r="L45" s="49">
        <f>Tabela1810[[#This Row],[ENC_DIDATICO]]/12</f>
        <v>2.7369863013698628</v>
      </c>
      <c r="P45"/>
    </row>
    <row r="46" spans="1:16" hidden="1">
      <c r="A46" t="s">
        <v>116</v>
      </c>
      <c r="B46" t="s">
        <v>1802</v>
      </c>
      <c r="C46" t="s">
        <v>1738</v>
      </c>
      <c r="D46" s="1" t="s">
        <v>1605</v>
      </c>
      <c r="E46" s="1" t="s">
        <v>1924</v>
      </c>
      <c r="F46" s="1" t="s">
        <v>1717</v>
      </c>
      <c r="G46" s="1" t="s">
        <v>29</v>
      </c>
      <c r="H46" s="1" t="s">
        <v>56</v>
      </c>
      <c r="I46" t="s">
        <v>30</v>
      </c>
      <c r="J46" s="1" t="s">
        <v>1603</v>
      </c>
      <c r="K46" s="49">
        <v>24</v>
      </c>
      <c r="L46" s="49">
        <f>Tabela1810[[#This Row],[ENC_DIDATICO]]/12</f>
        <v>2</v>
      </c>
      <c r="M46" s="1">
        <v>43</v>
      </c>
      <c r="N46" s="1">
        <v>32</v>
      </c>
      <c r="O46" s="1">
        <v>60</v>
      </c>
      <c r="P46"/>
    </row>
    <row r="47" spans="1:16" hidden="1">
      <c r="A47" t="s">
        <v>116</v>
      </c>
      <c r="B47" t="s">
        <v>1802</v>
      </c>
      <c r="C47" t="s">
        <v>1738</v>
      </c>
      <c r="D47" s="1" t="s">
        <v>1605</v>
      </c>
      <c r="E47" s="1" t="s">
        <v>1925</v>
      </c>
      <c r="F47" s="1" t="s">
        <v>1720</v>
      </c>
      <c r="G47" s="1" t="s">
        <v>696</v>
      </c>
      <c r="H47" s="1" t="s">
        <v>698</v>
      </c>
      <c r="I47" t="s">
        <v>697</v>
      </c>
      <c r="J47" s="1" t="s">
        <v>1602</v>
      </c>
      <c r="K47" s="49">
        <v>48</v>
      </c>
      <c r="L47" s="49">
        <f>Tabela1810[[#This Row],[ENC_DIDATICO]]/12</f>
        <v>4</v>
      </c>
      <c r="M47" s="1">
        <v>40</v>
      </c>
      <c r="N47" s="1">
        <v>9</v>
      </c>
      <c r="O47" s="1">
        <v>72</v>
      </c>
      <c r="P47"/>
    </row>
    <row r="48" spans="1:16" hidden="1">
      <c r="A48" t="s">
        <v>116</v>
      </c>
      <c r="B48" t="s">
        <v>1802</v>
      </c>
      <c r="C48" t="s">
        <v>1738</v>
      </c>
      <c r="D48" s="1" t="s">
        <v>1605</v>
      </c>
      <c r="E48" s="1" t="s">
        <v>1925</v>
      </c>
      <c r="F48" s="1" t="s">
        <v>1720</v>
      </c>
      <c r="G48" s="1" t="s">
        <v>696</v>
      </c>
      <c r="H48" s="1" t="s">
        <v>699</v>
      </c>
      <c r="I48" t="s">
        <v>697</v>
      </c>
      <c r="J48" s="1" t="s">
        <v>1602</v>
      </c>
      <c r="K48" s="49">
        <v>48</v>
      </c>
      <c r="L48" s="49">
        <f>Tabela1810[[#This Row],[ENC_DIDATICO]]/12</f>
        <v>4</v>
      </c>
      <c r="M48" s="1">
        <v>40</v>
      </c>
      <c r="N48" s="1">
        <v>19</v>
      </c>
      <c r="O48" s="1">
        <v>72</v>
      </c>
      <c r="P48"/>
    </row>
    <row r="49" spans="1:16" hidden="1">
      <c r="A49" t="s">
        <v>116</v>
      </c>
      <c r="B49" t="s">
        <v>1802</v>
      </c>
      <c r="C49" t="s">
        <v>1738</v>
      </c>
      <c r="D49" s="1" t="s">
        <v>1605</v>
      </c>
      <c r="E49" s="1" t="s">
        <v>1926</v>
      </c>
      <c r="F49" s="1" t="s">
        <v>1718</v>
      </c>
      <c r="G49" s="1" t="s">
        <v>117</v>
      </c>
      <c r="H49" s="1" t="s">
        <v>119</v>
      </c>
      <c r="I49" t="s">
        <v>118</v>
      </c>
      <c r="J49" s="1" t="s">
        <v>1603</v>
      </c>
      <c r="K49" s="49">
        <v>36</v>
      </c>
      <c r="L49" s="49">
        <f>Tabela1810[[#This Row],[ENC_DIDATICO]]/12</f>
        <v>3</v>
      </c>
      <c r="M49" s="1">
        <v>67</v>
      </c>
      <c r="N49" s="1">
        <v>35</v>
      </c>
      <c r="O49" s="1">
        <v>36</v>
      </c>
      <c r="P49"/>
    </row>
    <row r="50" spans="1:16" hidden="1">
      <c r="A50" t="s">
        <v>116</v>
      </c>
      <c r="B50" t="s">
        <v>1802</v>
      </c>
      <c r="C50" t="s">
        <v>1738</v>
      </c>
      <c r="D50" s="1" t="s">
        <v>1605</v>
      </c>
      <c r="E50" s="1" t="s">
        <v>1926</v>
      </c>
      <c r="F50" s="1" t="s">
        <v>1718</v>
      </c>
      <c r="G50" s="1" t="s">
        <v>117</v>
      </c>
      <c r="H50" s="1" t="s">
        <v>120</v>
      </c>
      <c r="I50" t="s">
        <v>118</v>
      </c>
      <c r="J50" s="1" t="s">
        <v>1603</v>
      </c>
      <c r="K50" s="49">
        <v>36</v>
      </c>
      <c r="L50" s="49">
        <f>Tabela1810[[#This Row],[ENC_DIDATICO]]/12</f>
        <v>3</v>
      </c>
      <c r="M50" s="1">
        <v>55</v>
      </c>
      <c r="N50" s="1">
        <v>26</v>
      </c>
      <c r="O50" s="1">
        <v>36</v>
      </c>
      <c r="P50"/>
    </row>
    <row r="51" spans="1:16" hidden="1">
      <c r="A51" t="s">
        <v>121</v>
      </c>
      <c r="B51" t="s">
        <v>1802</v>
      </c>
      <c r="C51" t="s">
        <v>1744</v>
      </c>
      <c r="D51" s="1" t="s">
        <v>1605</v>
      </c>
      <c r="E51" s="1" t="s">
        <v>1924</v>
      </c>
      <c r="F51" s="1" t="s">
        <v>1717</v>
      </c>
      <c r="G51" s="1" t="s">
        <v>1169</v>
      </c>
      <c r="H51" s="1" t="s">
        <v>1171</v>
      </c>
      <c r="I51" t="s">
        <v>1170</v>
      </c>
      <c r="J51" s="1" t="s">
        <v>1601</v>
      </c>
      <c r="K51" s="49">
        <v>48</v>
      </c>
      <c r="L51" s="49">
        <f>Tabela1810[[#This Row],[ENC_DIDATICO]]/12</f>
        <v>4</v>
      </c>
      <c r="M51" s="1">
        <v>131</v>
      </c>
      <c r="N51" s="1">
        <v>111</v>
      </c>
      <c r="O51" s="1">
        <v>48</v>
      </c>
      <c r="P51"/>
    </row>
    <row r="52" spans="1:16" hidden="1">
      <c r="A52" t="s">
        <v>121</v>
      </c>
      <c r="B52" t="s">
        <v>1802</v>
      </c>
      <c r="C52" t="s">
        <v>1744</v>
      </c>
      <c r="D52" s="1" t="s">
        <v>1605</v>
      </c>
      <c r="E52" s="1" t="s">
        <v>1924</v>
      </c>
      <c r="F52" s="1" t="s">
        <v>1717</v>
      </c>
      <c r="G52" s="1" t="s">
        <v>700</v>
      </c>
      <c r="H52" s="1" t="s">
        <v>702</v>
      </c>
      <c r="I52" t="s">
        <v>701</v>
      </c>
      <c r="J52" s="1" t="s">
        <v>1602</v>
      </c>
      <c r="K52" s="49">
        <v>48</v>
      </c>
      <c r="L52" s="49">
        <f>Tabela1810[[#This Row],[ENC_DIDATICO]]/12</f>
        <v>4</v>
      </c>
      <c r="M52" s="1">
        <v>100</v>
      </c>
      <c r="N52" s="1">
        <v>77</v>
      </c>
      <c r="O52" s="1">
        <v>48</v>
      </c>
      <c r="P52"/>
    </row>
    <row r="53" spans="1:16" hidden="1">
      <c r="A53" t="s">
        <v>121</v>
      </c>
      <c r="B53" t="s">
        <v>1802</v>
      </c>
      <c r="C53" t="s">
        <v>1744</v>
      </c>
      <c r="D53" s="1" t="s">
        <v>1605</v>
      </c>
      <c r="E53" s="1" t="s">
        <v>1924</v>
      </c>
      <c r="F53" s="1" t="s">
        <v>1717</v>
      </c>
      <c r="G53" s="1" t="s">
        <v>165</v>
      </c>
      <c r="H53" s="1" t="s">
        <v>703</v>
      </c>
      <c r="I53" t="s">
        <v>166</v>
      </c>
      <c r="J53" s="1" t="s">
        <v>1602</v>
      </c>
      <c r="K53" s="49">
        <v>36</v>
      </c>
      <c r="L53" s="49">
        <f>Tabela1810[[#This Row],[ENC_DIDATICO]]/12</f>
        <v>3</v>
      </c>
      <c r="M53" s="1">
        <v>100</v>
      </c>
      <c r="N53" s="1">
        <v>89</v>
      </c>
      <c r="O53" s="1">
        <v>36</v>
      </c>
      <c r="P53"/>
    </row>
    <row r="54" spans="1:16" hidden="1">
      <c r="A54" t="s">
        <v>121</v>
      </c>
      <c r="B54" t="s">
        <v>1802</v>
      </c>
      <c r="C54" t="s">
        <v>1744</v>
      </c>
      <c r="D54" s="1" t="s">
        <v>1605</v>
      </c>
      <c r="E54" s="1" t="s">
        <v>1925</v>
      </c>
      <c r="F54" s="1" t="s">
        <v>1716</v>
      </c>
      <c r="G54" s="1" t="s">
        <v>122</v>
      </c>
      <c r="H54" s="1" t="s">
        <v>124</v>
      </c>
      <c r="I54" t="s">
        <v>123</v>
      </c>
      <c r="J54" s="1" t="s">
        <v>1603</v>
      </c>
      <c r="K54" s="49">
        <v>48</v>
      </c>
      <c r="L54" s="49">
        <f>Tabela1810[[#This Row],[ENC_DIDATICO]]/12</f>
        <v>4</v>
      </c>
      <c r="M54" s="1">
        <v>50</v>
      </c>
      <c r="N54" s="1">
        <v>15</v>
      </c>
      <c r="O54" s="1">
        <v>48</v>
      </c>
      <c r="P54"/>
    </row>
    <row r="55" spans="1:16" hidden="1">
      <c r="A55" t="s">
        <v>121</v>
      </c>
      <c r="B55" t="s">
        <v>1802</v>
      </c>
      <c r="C55" t="s">
        <v>1744</v>
      </c>
      <c r="D55" s="1" t="s">
        <v>1605</v>
      </c>
      <c r="E55" s="1" t="s">
        <v>1925</v>
      </c>
      <c r="F55" s="1" t="s">
        <v>1716</v>
      </c>
      <c r="G55" s="1" t="s">
        <v>122</v>
      </c>
      <c r="H55" s="1" t="s">
        <v>125</v>
      </c>
      <c r="I55" t="s">
        <v>123</v>
      </c>
      <c r="J55" s="1" t="s">
        <v>1603</v>
      </c>
      <c r="K55" s="49">
        <v>48</v>
      </c>
      <c r="L55" s="49">
        <f>Tabela1810[[#This Row],[ENC_DIDATICO]]/12</f>
        <v>4</v>
      </c>
      <c r="M55" s="1">
        <v>50</v>
      </c>
      <c r="N55" s="1">
        <v>34</v>
      </c>
      <c r="O55" s="1">
        <v>48</v>
      </c>
      <c r="P55"/>
    </row>
    <row r="56" spans="1:16" hidden="1">
      <c r="A56" t="s">
        <v>1615</v>
      </c>
      <c r="B56" t="s">
        <v>1802</v>
      </c>
      <c r="C56" t="s">
        <v>1738</v>
      </c>
      <c r="D56" s="1" t="s">
        <v>1605</v>
      </c>
      <c r="E56" s="1" t="s">
        <v>1924</v>
      </c>
      <c r="F56" s="1" t="s">
        <v>1717</v>
      </c>
      <c r="G56" s="1" t="s">
        <v>629</v>
      </c>
      <c r="H56" s="1" t="s">
        <v>1103</v>
      </c>
      <c r="I56" t="s">
        <v>630</v>
      </c>
      <c r="J56" s="1" t="s">
        <v>1601</v>
      </c>
      <c r="K56" s="49">
        <v>36</v>
      </c>
      <c r="L56" s="49">
        <f>Tabela1810[[#This Row],[ENC_DIDATICO]]/12</f>
        <v>3</v>
      </c>
      <c r="M56" s="1">
        <v>119</v>
      </c>
      <c r="N56" s="1">
        <v>27</v>
      </c>
      <c r="O56" s="1">
        <v>36</v>
      </c>
      <c r="P56"/>
    </row>
    <row r="57" spans="1:16" hidden="1">
      <c r="A57" t="s">
        <v>1615</v>
      </c>
      <c r="B57" t="s">
        <v>1802</v>
      </c>
      <c r="C57" t="s">
        <v>1738</v>
      </c>
      <c r="D57" s="1" t="s">
        <v>1605</v>
      </c>
      <c r="E57" s="1" t="s">
        <v>1924</v>
      </c>
      <c r="F57" s="1" t="s">
        <v>1717</v>
      </c>
      <c r="G57" s="1" t="s">
        <v>629</v>
      </c>
      <c r="H57" s="1" t="s">
        <v>631</v>
      </c>
      <c r="I57" t="s">
        <v>630</v>
      </c>
      <c r="J57" s="1" t="s">
        <v>1602</v>
      </c>
      <c r="K57" s="49">
        <v>36</v>
      </c>
      <c r="L57" s="49">
        <f>Tabela1810[[#This Row],[ENC_DIDATICO]]/12</f>
        <v>3</v>
      </c>
      <c r="M57" s="1">
        <v>109</v>
      </c>
      <c r="N57" s="1">
        <v>84</v>
      </c>
      <c r="O57" s="1">
        <v>36</v>
      </c>
      <c r="P57"/>
    </row>
    <row r="58" spans="1:16" hidden="1">
      <c r="A58" t="s">
        <v>1615</v>
      </c>
      <c r="B58" t="s">
        <v>1802</v>
      </c>
      <c r="C58" t="s">
        <v>1738</v>
      </c>
      <c r="D58" s="1" t="s">
        <v>1609</v>
      </c>
      <c r="E58" s="1" t="s">
        <v>1927</v>
      </c>
      <c r="F58" s="1" t="s">
        <v>1723</v>
      </c>
      <c r="G58" s="1" t="s">
        <v>1104</v>
      </c>
      <c r="H58" s="1" t="s">
        <v>1106</v>
      </c>
      <c r="I58" t="s">
        <v>1105</v>
      </c>
      <c r="J58" s="1" t="s">
        <v>1601</v>
      </c>
      <c r="K58" s="49">
        <v>32</v>
      </c>
      <c r="L58" s="49">
        <f>Tabela1810[[#This Row],[ENC_DIDATICO]]/12</f>
        <v>2.6666666666666665</v>
      </c>
      <c r="M58" s="1">
        <v>30</v>
      </c>
      <c r="N58" s="1">
        <v>5</v>
      </c>
      <c r="O58" s="1">
        <v>96</v>
      </c>
      <c r="P58"/>
    </row>
    <row r="59" spans="1:16" hidden="1">
      <c r="A59" t="s">
        <v>1615</v>
      </c>
      <c r="B59" t="s">
        <v>1802</v>
      </c>
      <c r="C59" t="s">
        <v>1738</v>
      </c>
      <c r="D59" s="1" t="s">
        <v>1605</v>
      </c>
      <c r="E59" s="1" t="s">
        <v>1925</v>
      </c>
      <c r="F59" s="1" t="s">
        <v>1720</v>
      </c>
      <c r="G59" s="1" t="s">
        <v>632</v>
      </c>
      <c r="H59" s="1" t="s">
        <v>634</v>
      </c>
      <c r="I59" t="s">
        <v>633</v>
      </c>
      <c r="J59" s="1" t="s">
        <v>1602</v>
      </c>
      <c r="K59" s="49">
        <v>72</v>
      </c>
      <c r="L59" s="49">
        <f>Tabela1810[[#This Row],[ENC_DIDATICO]]/12</f>
        <v>6</v>
      </c>
      <c r="M59" s="1">
        <v>40</v>
      </c>
      <c r="N59" s="1">
        <v>3</v>
      </c>
      <c r="O59" s="1">
        <v>72</v>
      </c>
      <c r="P59"/>
    </row>
    <row r="60" spans="1:16" hidden="1">
      <c r="A60" t="s">
        <v>1804</v>
      </c>
      <c r="B60" t="s">
        <v>1802</v>
      </c>
      <c r="C60" t="s">
        <v>1745</v>
      </c>
      <c r="D60" s="1" t="s">
        <v>1605</v>
      </c>
      <c r="E60" s="1" t="s">
        <v>1924</v>
      </c>
      <c r="F60" s="1" t="s">
        <v>1717</v>
      </c>
      <c r="G60" s="1" t="s">
        <v>29</v>
      </c>
      <c r="H60" s="1" t="s">
        <v>126</v>
      </c>
      <c r="I60" t="s">
        <v>30</v>
      </c>
      <c r="J60" s="1" t="s">
        <v>1603</v>
      </c>
      <c r="K60" s="49">
        <v>24</v>
      </c>
      <c r="L60" s="49">
        <f>Tabela1810[[#This Row],[ENC_DIDATICO]]/12</f>
        <v>2</v>
      </c>
      <c r="M60" s="1">
        <v>43</v>
      </c>
      <c r="N60" s="1">
        <v>33</v>
      </c>
      <c r="O60" s="1">
        <v>60</v>
      </c>
      <c r="P60"/>
    </row>
    <row r="61" spans="1:16" hidden="1">
      <c r="A61" t="s">
        <v>1804</v>
      </c>
      <c r="B61" t="s">
        <v>1802</v>
      </c>
      <c r="C61" t="s">
        <v>1745</v>
      </c>
      <c r="D61" s="1" t="s">
        <v>1605</v>
      </c>
      <c r="E61" s="1" t="s">
        <v>1926</v>
      </c>
      <c r="F61" s="1" t="s">
        <v>1720</v>
      </c>
      <c r="G61" s="1" t="s">
        <v>127</v>
      </c>
      <c r="H61" s="1" t="s">
        <v>129</v>
      </c>
      <c r="I61" t="s">
        <v>128</v>
      </c>
      <c r="J61" s="1" t="s">
        <v>1603</v>
      </c>
      <c r="K61" s="49">
        <v>48</v>
      </c>
      <c r="L61" s="49">
        <f>Tabela1810[[#This Row],[ENC_DIDATICO]]/12</f>
        <v>4</v>
      </c>
      <c r="M61" s="1">
        <v>30</v>
      </c>
      <c r="N61" s="1">
        <v>13</v>
      </c>
      <c r="O61" s="1">
        <v>48</v>
      </c>
      <c r="P61"/>
    </row>
    <row r="62" spans="1:16" hidden="1">
      <c r="A62" t="s">
        <v>1804</v>
      </c>
      <c r="B62" t="s">
        <v>1802</v>
      </c>
      <c r="C62" t="s">
        <v>1745</v>
      </c>
      <c r="D62" s="1" t="s">
        <v>1605</v>
      </c>
      <c r="E62" s="1" t="s">
        <v>1926</v>
      </c>
      <c r="F62" s="1" t="s">
        <v>1720</v>
      </c>
      <c r="G62" s="1" t="s">
        <v>127</v>
      </c>
      <c r="H62" s="1" t="s">
        <v>130</v>
      </c>
      <c r="I62" t="s">
        <v>128</v>
      </c>
      <c r="J62" s="1" t="s">
        <v>1603</v>
      </c>
      <c r="K62" s="49">
        <v>48</v>
      </c>
      <c r="L62" s="49">
        <f>Tabela1810[[#This Row],[ENC_DIDATICO]]/12</f>
        <v>4</v>
      </c>
      <c r="M62" s="1">
        <v>30</v>
      </c>
      <c r="N62" s="1">
        <v>18</v>
      </c>
      <c r="O62" s="1">
        <v>48</v>
      </c>
      <c r="P62"/>
    </row>
    <row r="63" spans="1:16" hidden="1">
      <c r="A63" t="s">
        <v>1616</v>
      </c>
      <c r="B63" t="s">
        <v>1802</v>
      </c>
      <c r="C63" t="s">
        <v>1738</v>
      </c>
      <c r="D63" s="1" t="s">
        <v>1605</v>
      </c>
      <c r="E63" s="1" t="s">
        <v>1924</v>
      </c>
      <c r="F63" s="1" t="s">
        <v>1717</v>
      </c>
      <c r="G63" s="1" t="s">
        <v>635</v>
      </c>
      <c r="H63" s="1" t="s">
        <v>1107</v>
      </c>
      <c r="I63" t="s">
        <v>636</v>
      </c>
      <c r="J63" s="1" t="s">
        <v>1601</v>
      </c>
      <c r="K63" s="49">
        <v>24</v>
      </c>
      <c r="L63" s="49">
        <f>Tabela1810[[#This Row],[ENC_DIDATICO]]/12</f>
        <v>2</v>
      </c>
      <c r="M63" s="1">
        <v>40</v>
      </c>
      <c r="N63" s="1">
        <v>31</v>
      </c>
      <c r="O63" s="1">
        <v>60</v>
      </c>
      <c r="P63"/>
    </row>
    <row r="64" spans="1:16" hidden="1">
      <c r="A64" t="s">
        <v>1616</v>
      </c>
      <c r="B64" t="s">
        <v>1802</v>
      </c>
      <c r="C64" t="s">
        <v>1738</v>
      </c>
      <c r="D64" s="1" t="s">
        <v>1605</v>
      </c>
      <c r="E64" s="1" t="s">
        <v>1924</v>
      </c>
      <c r="F64" s="1" t="s">
        <v>1717</v>
      </c>
      <c r="G64" s="1" t="s">
        <v>635</v>
      </c>
      <c r="H64" s="1" t="s">
        <v>637</v>
      </c>
      <c r="I64" t="s">
        <v>636</v>
      </c>
      <c r="J64" s="1" t="s">
        <v>1602</v>
      </c>
      <c r="K64" s="49">
        <v>12</v>
      </c>
      <c r="L64" s="49">
        <f>Tabela1810[[#This Row],[ENC_DIDATICO]]/12</f>
        <v>1</v>
      </c>
      <c r="M64" s="1">
        <v>40</v>
      </c>
      <c r="N64" s="1">
        <v>26</v>
      </c>
      <c r="O64" s="1">
        <v>60</v>
      </c>
      <c r="P64"/>
    </row>
    <row r="65" spans="1:16" hidden="1">
      <c r="A65" t="s">
        <v>1616</v>
      </c>
      <c r="B65" t="s">
        <v>1802</v>
      </c>
      <c r="C65" t="s">
        <v>1738</v>
      </c>
      <c r="D65" s="1" t="s">
        <v>1605</v>
      </c>
      <c r="E65" s="1" t="s">
        <v>1924</v>
      </c>
      <c r="F65" s="1" t="s">
        <v>1717</v>
      </c>
      <c r="G65" s="1" t="s">
        <v>635</v>
      </c>
      <c r="H65" s="1" t="s">
        <v>638</v>
      </c>
      <c r="I65" t="s">
        <v>636</v>
      </c>
      <c r="J65" s="1" t="s">
        <v>1602</v>
      </c>
      <c r="K65" s="49">
        <v>12</v>
      </c>
      <c r="L65" s="49">
        <f>Tabela1810[[#This Row],[ENC_DIDATICO]]/12</f>
        <v>1</v>
      </c>
      <c r="M65" s="1">
        <v>40</v>
      </c>
      <c r="N65" s="1">
        <v>27</v>
      </c>
      <c r="O65" s="1">
        <v>60</v>
      </c>
      <c r="P65"/>
    </row>
    <row r="66" spans="1:16" hidden="1">
      <c r="A66" t="s">
        <v>1616</v>
      </c>
      <c r="B66" t="s">
        <v>1802</v>
      </c>
      <c r="C66" t="s">
        <v>1738</v>
      </c>
      <c r="D66" s="1" t="s">
        <v>1605</v>
      </c>
      <c r="E66" s="1" t="s">
        <v>1924</v>
      </c>
      <c r="F66" s="1" t="s">
        <v>1717</v>
      </c>
      <c r="G66" s="1" t="s">
        <v>635</v>
      </c>
      <c r="H66" s="1" t="s">
        <v>639</v>
      </c>
      <c r="I66" t="s">
        <v>636</v>
      </c>
      <c r="J66" s="1" t="s">
        <v>1602</v>
      </c>
      <c r="K66" s="49">
        <v>12</v>
      </c>
      <c r="L66" s="49">
        <f>Tabela1810[[#This Row],[ENC_DIDATICO]]/12</f>
        <v>1</v>
      </c>
      <c r="M66" s="1">
        <v>40</v>
      </c>
      <c r="N66" s="1">
        <v>27</v>
      </c>
      <c r="O66" s="1">
        <v>60</v>
      </c>
      <c r="P66"/>
    </row>
    <row r="67" spans="1:16" hidden="1">
      <c r="A67" t="s">
        <v>1616</v>
      </c>
      <c r="B67" t="s">
        <v>1802</v>
      </c>
      <c r="C67" t="s">
        <v>1738</v>
      </c>
      <c r="D67" s="1" t="s">
        <v>1605</v>
      </c>
      <c r="E67" s="1" t="s">
        <v>1924</v>
      </c>
      <c r="F67" s="1" t="s">
        <v>1717</v>
      </c>
      <c r="G67" s="1" t="s">
        <v>635</v>
      </c>
      <c r="H67" s="1" t="s">
        <v>640</v>
      </c>
      <c r="I67" t="s">
        <v>636</v>
      </c>
      <c r="J67" s="1" t="s">
        <v>1602</v>
      </c>
      <c r="K67" s="49">
        <v>18</v>
      </c>
      <c r="L67" s="49">
        <f>Tabela1810[[#This Row],[ENC_DIDATICO]]/12</f>
        <v>1.5</v>
      </c>
      <c r="M67" s="1">
        <v>40</v>
      </c>
      <c r="N67" s="1">
        <v>20</v>
      </c>
      <c r="O67" s="1">
        <v>60</v>
      </c>
      <c r="P67"/>
    </row>
    <row r="68" spans="1:16" hidden="1">
      <c r="A68" t="s">
        <v>1616</v>
      </c>
      <c r="B68" t="s">
        <v>1802</v>
      </c>
      <c r="C68" t="s">
        <v>1738</v>
      </c>
      <c r="D68" s="1" t="s">
        <v>1605</v>
      </c>
      <c r="E68" s="1" t="s">
        <v>1924</v>
      </c>
      <c r="F68" s="1" t="s">
        <v>1717</v>
      </c>
      <c r="G68" s="1" t="s">
        <v>635</v>
      </c>
      <c r="H68" s="1" t="s">
        <v>641</v>
      </c>
      <c r="I68" t="s">
        <v>636</v>
      </c>
      <c r="J68" s="1" t="s">
        <v>1602</v>
      </c>
      <c r="K68" s="49">
        <v>18</v>
      </c>
      <c r="L68" s="49">
        <f>Tabela1810[[#This Row],[ENC_DIDATICO]]/12</f>
        <v>1.5</v>
      </c>
      <c r="M68" s="1">
        <v>40</v>
      </c>
      <c r="N68" s="1">
        <v>25</v>
      </c>
      <c r="O68" s="1">
        <v>60</v>
      </c>
      <c r="P68"/>
    </row>
    <row r="69" spans="1:16" hidden="1">
      <c r="A69" t="s">
        <v>1616</v>
      </c>
      <c r="B69" t="s">
        <v>1802</v>
      </c>
      <c r="C69" t="s">
        <v>1738</v>
      </c>
      <c r="D69" s="1" t="s">
        <v>1609</v>
      </c>
      <c r="E69" s="1" t="s">
        <v>1927</v>
      </c>
      <c r="F69" s="1" t="s">
        <v>1723</v>
      </c>
      <c r="G69" s="1" t="s">
        <v>642</v>
      </c>
      <c r="H69" s="1" t="s">
        <v>644</v>
      </c>
      <c r="I69" t="s">
        <v>643</v>
      </c>
      <c r="J69" s="1" t="s">
        <v>1602</v>
      </c>
      <c r="K69" s="49">
        <v>8</v>
      </c>
      <c r="L69" s="49">
        <f>Tabela1810[[#This Row],[ENC_DIDATICO]]/12</f>
        <v>0.66666666666666663</v>
      </c>
      <c r="M69" s="1">
        <v>100</v>
      </c>
      <c r="N69" s="1">
        <v>9</v>
      </c>
      <c r="O69" s="1">
        <v>48</v>
      </c>
      <c r="P69"/>
    </row>
    <row r="70" spans="1:16" hidden="1">
      <c r="A70" t="s">
        <v>1616</v>
      </c>
      <c r="B70" t="s">
        <v>1802</v>
      </c>
      <c r="C70" t="s">
        <v>1738</v>
      </c>
      <c r="D70" s="1" t="s">
        <v>1609</v>
      </c>
      <c r="E70" s="1" t="s">
        <v>1927</v>
      </c>
      <c r="F70" s="1" t="s">
        <v>1723</v>
      </c>
      <c r="G70" s="1" t="s">
        <v>642</v>
      </c>
      <c r="H70" s="1" t="s">
        <v>645</v>
      </c>
      <c r="I70" t="s">
        <v>643</v>
      </c>
      <c r="J70" s="1" t="s">
        <v>1602</v>
      </c>
      <c r="K70" s="49">
        <v>8</v>
      </c>
      <c r="L70" s="49">
        <f>Tabela1810[[#This Row],[ENC_DIDATICO]]/12</f>
        <v>0.66666666666666663</v>
      </c>
      <c r="M70" s="1">
        <v>50</v>
      </c>
      <c r="N70" s="1">
        <v>14</v>
      </c>
      <c r="O70" s="1">
        <v>48</v>
      </c>
      <c r="P70"/>
    </row>
    <row r="71" spans="1:16" hidden="1">
      <c r="A71" t="s">
        <v>1616</v>
      </c>
      <c r="B71" t="s">
        <v>1802</v>
      </c>
      <c r="C71" t="s">
        <v>1738</v>
      </c>
      <c r="D71" s="1" t="s">
        <v>1605</v>
      </c>
      <c r="E71" s="1" t="s">
        <v>1925</v>
      </c>
      <c r="F71" s="1" t="s">
        <v>1720</v>
      </c>
      <c r="G71" s="1" t="s">
        <v>646</v>
      </c>
      <c r="H71" s="1" t="s">
        <v>648</v>
      </c>
      <c r="I71" t="s">
        <v>647</v>
      </c>
      <c r="J71" s="1" t="s">
        <v>1602</v>
      </c>
      <c r="K71" s="49">
        <v>48</v>
      </c>
      <c r="L71" s="49">
        <f>Tabela1810[[#This Row],[ENC_DIDATICO]]/12</f>
        <v>4</v>
      </c>
      <c r="M71" s="1">
        <v>42</v>
      </c>
      <c r="N71" s="1">
        <v>25</v>
      </c>
      <c r="O71" s="1">
        <v>48</v>
      </c>
      <c r="P71"/>
    </row>
    <row r="72" spans="1:16" hidden="1">
      <c r="A72" t="s">
        <v>1616</v>
      </c>
      <c r="B72" t="s">
        <v>1802</v>
      </c>
      <c r="C72" t="s">
        <v>1738</v>
      </c>
      <c r="D72" s="1" t="s">
        <v>1605</v>
      </c>
      <c r="E72" s="1" t="s">
        <v>1926</v>
      </c>
      <c r="F72" s="1" t="s">
        <v>1720</v>
      </c>
      <c r="G72" s="1" t="s">
        <v>1108</v>
      </c>
      <c r="H72" s="1" t="s">
        <v>1110</v>
      </c>
      <c r="I72" t="s">
        <v>1109</v>
      </c>
      <c r="J72" s="1" t="s">
        <v>1601</v>
      </c>
      <c r="K72" s="49">
        <v>48</v>
      </c>
      <c r="L72" s="49">
        <f>Tabela1810[[#This Row],[ENC_DIDATICO]]/12</f>
        <v>4</v>
      </c>
      <c r="M72" s="1">
        <v>44</v>
      </c>
      <c r="N72" s="1">
        <v>27</v>
      </c>
      <c r="O72" s="1">
        <v>48</v>
      </c>
      <c r="P72"/>
    </row>
    <row r="73" spans="1:16" hidden="1">
      <c r="A73" t="s">
        <v>1617</v>
      </c>
      <c r="B73" t="s">
        <v>1802</v>
      </c>
      <c r="C73" t="s">
        <v>1740</v>
      </c>
      <c r="D73" s="1" t="s">
        <v>1605</v>
      </c>
      <c r="E73" s="1" t="s">
        <v>1924</v>
      </c>
      <c r="F73" s="1" t="s">
        <v>1717</v>
      </c>
      <c r="G73" s="1" t="s">
        <v>7</v>
      </c>
      <c r="H73" s="1" t="s">
        <v>25</v>
      </c>
      <c r="I73" t="s">
        <v>8</v>
      </c>
      <c r="J73" s="1" t="s">
        <v>1603</v>
      </c>
      <c r="K73" s="49">
        <v>12</v>
      </c>
      <c r="L73" s="49">
        <f>Tabela1810[[#This Row],[ENC_DIDATICO]]/12</f>
        <v>1</v>
      </c>
      <c r="M73" s="1">
        <v>43</v>
      </c>
      <c r="N73" s="1">
        <v>31</v>
      </c>
      <c r="O73" s="1">
        <v>60</v>
      </c>
      <c r="P73"/>
    </row>
    <row r="74" spans="1:16" hidden="1">
      <c r="A74" t="s">
        <v>1617</v>
      </c>
      <c r="B74" t="s">
        <v>1802</v>
      </c>
      <c r="C74" t="s">
        <v>1740</v>
      </c>
      <c r="D74" s="1" t="s">
        <v>1605</v>
      </c>
      <c r="E74" s="1" t="s">
        <v>1924</v>
      </c>
      <c r="F74" s="1" t="s">
        <v>1717</v>
      </c>
      <c r="G74" s="1" t="s">
        <v>7</v>
      </c>
      <c r="H74" s="1" t="s">
        <v>26</v>
      </c>
      <c r="I74" t="s">
        <v>8</v>
      </c>
      <c r="J74" s="1" t="s">
        <v>1603</v>
      </c>
      <c r="K74" s="49">
        <v>12</v>
      </c>
      <c r="L74" s="49">
        <f>Tabela1810[[#This Row],[ENC_DIDATICO]]/12</f>
        <v>1</v>
      </c>
      <c r="M74" s="1">
        <v>43</v>
      </c>
      <c r="N74" s="1">
        <v>31</v>
      </c>
      <c r="O74" s="1">
        <v>60</v>
      </c>
      <c r="P74"/>
    </row>
    <row r="75" spans="1:16" hidden="1">
      <c r="A75" t="s">
        <v>1617</v>
      </c>
      <c r="B75" t="s">
        <v>1802</v>
      </c>
      <c r="C75" t="s">
        <v>1740</v>
      </c>
      <c r="D75" s="1" t="s">
        <v>1605</v>
      </c>
      <c r="E75" s="1" t="s">
        <v>1924</v>
      </c>
      <c r="F75" s="1" t="s">
        <v>1717</v>
      </c>
      <c r="G75" s="1" t="s">
        <v>7</v>
      </c>
      <c r="H75" s="1" t="s">
        <v>27</v>
      </c>
      <c r="I75" t="s">
        <v>8</v>
      </c>
      <c r="J75" s="1" t="s">
        <v>1603</v>
      </c>
      <c r="K75" s="49">
        <v>12</v>
      </c>
      <c r="L75" s="49">
        <f>Tabela1810[[#This Row],[ENC_DIDATICO]]/12</f>
        <v>1</v>
      </c>
      <c r="M75" s="1">
        <v>43</v>
      </c>
      <c r="N75" s="1">
        <v>33</v>
      </c>
      <c r="O75" s="1">
        <v>60</v>
      </c>
      <c r="P75"/>
    </row>
    <row r="76" spans="1:16" hidden="1">
      <c r="A76" t="s">
        <v>1617</v>
      </c>
      <c r="B76" t="s">
        <v>1802</v>
      </c>
      <c r="C76" t="s">
        <v>1740</v>
      </c>
      <c r="D76" s="1" t="s">
        <v>1605</v>
      </c>
      <c r="E76" s="1" t="s">
        <v>1924</v>
      </c>
      <c r="F76" s="1" t="s">
        <v>1717</v>
      </c>
      <c r="G76" s="1" t="s">
        <v>7</v>
      </c>
      <c r="H76" s="1" t="s">
        <v>28</v>
      </c>
      <c r="I76" t="s">
        <v>8</v>
      </c>
      <c r="J76" s="1" t="s">
        <v>1603</v>
      </c>
      <c r="K76" s="49">
        <v>12</v>
      </c>
      <c r="L76" s="49">
        <f>Tabela1810[[#This Row],[ENC_DIDATICO]]/12</f>
        <v>1</v>
      </c>
      <c r="M76" s="1">
        <v>43</v>
      </c>
      <c r="N76" s="1">
        <v>33</v>
      </c>
      <c r="O76" s="1">
        <v>60</v>
      </c>
      <c r="P76"/>
    </row>
    <row r="77" spans="1:16" hidden="1">
      <c r="A77" t="s">
        <v>1617</v>
      </c>
      <c r="B77" t="s">
        <v>1802</v>
      </c>
      <c r="C77" t="s">
        <v>1740</v>
      </c>
      <c r="D77" s="1" t="s">
        <v>1605</v>
      </c>
      <c r="E77" s="1" t="s">
        <v>1924</v>
      </c>
      <c r="F77" s="1" t="s">
        <v>1717</v>
      </c>
      <c r="G77" s="1" t="s">
        <v>10</v>
      </c>
      <c r="H77" s="1" t="s">
        <v>1111</v>
      </c>
      <c r="I77" t="s">
        <v>11</v>
      </c>
      <c r="J77" s="1" t="s">
        <v>1601</v>
      </c>
      <c r="K77" s="49">
        <v>12</v>
      </c>
      <c r="L77" s="49">
        <f>Tabela1810[[#This Row],[ENC_DIDATICO]]/12</f>
        <v>1</v>
      </c>
      <c r="M77" s="1">
        <v>45</v>
      </c>
      <c r="N77" s="1">
        <v>35</v>
      </c>
      <c r="O77" s="1">
        <v>48</v>
      </c>
      <c r="P77"/>
    </row>
    <row r="78" spans="1:16" hidden="1">
      <c r="A78" t="s">
        <v>1617</v>
      </c>
      <c r="B78" t="s">
        <v>1802</v>
      </c>
      <c r="C78" t="s">
        <v>1740</v>
      </c>
      <c r="D78" s="1" t="s">
        <v>1605</v>
      </c>
      <c r="E78" s="1" t="s">
        <v>1924</v>
      </c>
      <c r="F78" s="1" t="s">
        <v>1717</v>
      </c>
      <c r="G78" s="1" t="s">
        <v>10</v>
      </c>
      <c r="H78" s="1" t="s">
        <v>1112</v>
      </c>
      <c r="I78" t="s">
        <v>11</v>
      </c>
      <c r="J78" s="1" t="s">
        <v>1601</v>
      </c>
      <c r="K78" s="49">
        <v>12</v>
      </c>
      <c r="L78" s="49">
        <f>Tabela1810[[#This Row],[ENC_DIDATICO]]/12</f>
        <v>1</v>
      </c>
      <c r="M78" s="1">
        <v>45</v>
      </c>
      <c r="N78" s="1">
        <v>30</v>
      </c>
      <c r="O78" s="1">
        <v>48</v>
      </c>
      <c r="P78"/>
    </row>
    <row r="79" spans="1:16" hidden="1">
      <c r="A79" t="s">
        <v>1617</v>
      </c>
      <c r="B79" t="s">
        <v>1802</v>
      </c>
      <c r="C79" t="s">
        <v>1740</v>
      </c>
      <c r="D79" s="1" t="s">
        <v>1609</v>
      </c>
      <c r="E79" s="1" t="s">
        <v>1927</v>
      </c>
      <c r="F79" s="1" t="s">
        <v>1723</v>
      </c>
      <c r="G79" s="1" t="s">
        <v>610</v>
      </c>
      <c r="H79" s="1" t="s">
        <v>1113</v>
      </c>
      <c r="I79" t="s">
        <v>611</v>
      </c>
      <c r="J79" s="1" t="s">
        <v>1601</v>
      </c>
      <c r="K79" s="49">
        <v>0</v>
      </c>
      <c r="L79" s="49">
        <f>Tabela1810[[#This Row],[ENC_DIDATICO]]/12</f>
        <v>0</v>
      </c>
      <c r="M79" s="1">
        <v>100</v>
      </c>
      <c r="N79" s="1">
        <v>3</v>
      </c>
      <c r="O79" s="1">
        <v>24</v>
      </c>
      <c r="P79"/>
    </row>
    <row r="80" spans="1:16" hidden="1">
      <c r="A80" t="s">
        <v>1617</v>
      </c>
      <c r="B80" t="s">
        <v>1802</v>
      </c>
      <c r="C80" t="s">
        <v>1740</v>
      </c>
      <c r="D80" s="1" t="s">
        <v>1609</v>
      </c>
      <c r="E80" s="1" t="s">
        <v>1927</v>
      </c>
      <c r="F80" s="1" t="s">
        <v>1723</v>
      </c>
      <c r="G80" s="1" t="s">
        <v>610</v>
      </c>
      <c r="H80" s="1" t="s">
        <v>1114</v>
      </c>
      <c r="I80" t="s">
        <v>611</v>
      </c>
      <c r="J80" s="1" t="s">
        <v>1601</v>
      </c>
      <c r="K80" s="49">
        <v>0</v>
      </c>
      <c r="L80" s="49">
        <f>Tabela1810[[#This Row],[ENC_DIDATICO]]/12</f>
        <v>0</v>
      </c>
      <c r="M80" s="1">
        <v>100</v>
      </c>
      <c r="N80" s="1">
        <v>3</v>
      </c>
      <c r="O80" s="1">
        <v>24</v>
      </c>
      <c r="P80"/>
    </row>
    <row r="81" spans="1:16" hidden="1">
      <c r="A81" t="s">
        <v>1617</v>
      </c>
      <c r="B81" t="s">
        <v>1802</v>
      </c>
      <c r="C81" t="s">
        <v>1740</v>
      </c>
      <c r="D81" s="1" t="s">
        <v>1609</v>
      </c>
      <c r="E81" s="1" t="s">
        <v>1927</v>
      </c>
      <c r="F81" s="1" t="s">
        <v>1723</v>
      </c>
      <c r="G81" s="1" t="s">
        <v>610</v>
      </c>
      <c r="H81" s="1" t="s">
        <v>649</v>
      </c>
      <c r="I81" t="s">
        <v>611</v>
      </c>
      <c r="J81" s="1" t="s">
        <v>1602</v>
      </c>
      <c r="K81" s="49">
        <v>0</v>
      </c>
      <c r="L81" s="49">
        <f>Tabela1810[[#This Row],[ENC_DIDATICO]]/12</f>
        <v>0</v>
      </c>
      <c r="M81" s="1">
        <v>100</v>
      </c>
      <c r="N81" s="1">
        <v>4</v>
      </c>
      <c r="O81" s="1">
        <v>24</v>
      </c>
      <c r="P81"/>
    </row>
    <row r="82" spans="1:16" hidden="1">
      <c r="A82" t="s">
        <v>1617</v>
      </c>
      <c r="B82" t="s">
        <v>1802</v>
      </c>
      <c r="C82" t="s">
        <v>1740</v>
      </c>
      <c r="D82" s="1" t="s">
        <v>1609</v>
      </c>
      <c r="E82" s="1" t="s">
        <v>1927</v>
      </c>
      <c r="F82" s="1" t="s">
        <v>1723</v>
      </c>
      <c r="G82" s="1" t="s">
        <v>614</v>
      </c>
      <c r="H82" s="1" t="s">
        <v>650</v>
      </c>
      <c r="I82" t="s">
        <v>615</v>
      </c>
      <c r="J82" s="1" t="s">
        <v>1602</v>
      </c>
      <c r="K82" s="49">
        <v>0</v>
      </c>
      <c r="L82" s="49">
        <f>Tabela1810[[#This Row],[ENC_DIDATICO]]/12</f>
        <v>0</v>
      </c>
      <c r="M82" s="1">
        <v>100</v>
      </c>
      <c r="N82" s="1">
        <v>5</v>
      </c>
      <c r="O82" s="1">
        <v>24</v>
      </c>
      <c r="P82"/>
    </row>
    <row r="83" spans="1:16" hidden="1">
      <c r="A83" t="s">
        <v>1617</v>
      </c>
      <c r="B83" t="s">
        <v>1802</v>
      </c>
      <c r="C83" t="s">
        <v>1740</v>
      </c>
      <c r="D83" s="1" t="s">
        <v>1605</v>
      </c>
      <c r="E83" s="1" t="s">
        <v>1925</v>
      </c>
      <c r="F83" s="1" t="s">
        <v>1719</v>
      </c>
      <c r="G83" s="1" t="s">
        <v>651</v>
      </c>
      <c r="H83" s="1" t="s">
        <v>653</v>
      </c>
      <c r="I83" t="s">
        <v>652</v>
      </c>
      <c r="J83" s="1" t="s">
        <v>1602</v>
      </c>
      <c r="K83" s="49">
        <v>48</v>
      </c>
      <c r="L83" s="49">
        <f>Tabela1810[[#This Row],[ENC_DIDATICO]]/12</f>
        <v>4</v>
      </c>
      <c r="M83" s="1">
        <v>40</v>
      </c>
      <c r="N83" s="1">
        <v>8</v>
      </c>
      <c r="O83" s="1">
        <v>48</v>
      </c>
      <c r="P83"/>
    </row>
    <row r="84" spans="1:16" hidden="1">
      <c r="A84" t="s">
        <v>1617</v>
      </c>
      <c r="B84" t="s">
        <v>1802</v>
      </c>
      <c r="C84" t="s">
        <v>1740</v>
      </c>
      <c r="D84" s="1" t="s">
        <v>1605</v>
      </c>
      <c r="E84" s="1" t="s">
        <v>1926</v>
      </c>
      <c r="F84" s="1" t="s">
        <v>1719</v>
      </c>
      <c r="G84" s="1" t="s">
        <v>1115</v>
      </c>
      <c r="H84" s="1" t="s">
        <v>1117</v>
      </c>
      <c r="I84" t="s">
        <v>1116</v>
      </c>
      <c r="J84" s="1" t="s">
        <v>1601</v>
      </c>
      <c r="K84" s="49">
        <v>48</v>
      </c>
      <c r="L84" s="49">
        <f>Tabela1810[[#This Row],[ENC_DIDATICO]]/12</f>
        <v>4</v>
      </c>
      <c r="M84" s="1">
        <v>40</v>
      </c>
      <c r="N84" s="1">
        <v>5</v>
      </c>
      <c r="O84" s="1">
        <v>48</v>
      </c>
      <c r="P84"/>
    </row>
    <row r="85" spans="1:16" hidden="1">
      <c r="A85" t="s">
        <v>1618</v>
      </c>
      <c r="B85" t="s">
        <v>1802</v>
      </c>
      <c r="C85" t="s">
        <v>1738</v>
      </c>
      <c r="D85" s="1" t="s">
        <v>1605</v>
      </c>
      <c r="E85" s="1" t="s">
        <v>1924</v>
      </c>
      <c r="F85" s="1" t="s">
        <v>1717</v>
      </c>
      <c r="G85" s="1" t="s">
        <v>29</v>
      </c>
      <c r="H85" s="1" t="s">
        <v>31</v>
      </c>
      <c r="I85" t="s">
        <v>30</v>
      </c>
      <c r="J85" s="1" t="s">
        <v>1603</v>
      </c>
      <c r="K85" s="49">
        <v>12</v>
      </c>
      <c r="L85" s="49">
        <f>Tabela1810[[#This Row],[ENC_DIDATICO]]/12</f>
        <v>1</v>
      </c>
      <c r="M85" s="1">
        <v>43</v>
      </c>
      <c r="N85" s="1">
        <v>33</v>
      </c>
      <c r="O85" s="1">
        <v>60</v>
      </c>
      <c r="P85"/>
    </row>
    <row r="86" spans="1:16" hidden="1">
      <c r="A86" t="s">
        <v>1618</v>
      </c>
      <c r="B86" t="s">
        <v>1802</v>
      </c>
      <c r="C86" t="s">
        <v>1738</v>
      </c>
      <c r="D86" s="1" t="s">
        <v>1605</v>
      </c>
      <c r="E86" s="1" t="s">
        <v>1924</v>
      </c>
      <c r="F86" s="1" t="s">
        <v>1717</v>
      </c>
      <c r="G86" s="1" t="s">
        <v>29</v>
      </c>
      <c r="H86" s="1" t="s">
        <v>32</v>
      </c>
      <c r="I86" t="s">
        <v>30</v>
      </c>
      <c r="J86" s="1" t="s">
        <v>1603</v>
      </c>
      <c r="K86" s="49">
        <v>12</v>
      </c>
      <c r="L86" s="49">
        <f>Tabela1810[[#This Row],[ENC_DIDATICO]]/12</f>
        <v>1</v>
      </c>
      <c r="M86" s="1">
        <v>43</v>
      </c>
      <c r="N86" s="1">
        <v>33</v>
      </c>
      <c r="O86" s="1">
        <v>60</v>
      </c>
      <c r="P86"/>
    </row>
    <row r="87" spans="1:16" hidden="1">
      <c r="A87" t="s">
        <v>1618</v>
      </c>
      <c r="B87" t="s">
        <v>1802</v>
      </c>
      <c r="C87" t="s">
        <v>1738</v>
      </c>
      <c r="D87" s="1" t="s">
        <v>1605</v>
      </c>
      <c r="E87" s="1" t="s">
        <v>1924</v>
      </c>
      <c r="F87" s="1" t="s">
        <v>1717</v>
      </c>
      <c r="G87" s="1" t="s">
        <v>29</v>
      </c>
      <c r="H87" s="1" t="s">
        <v>33</v>
      </c>
      <c r="I87" t="s">
        <v>30</v>
      </c>
      <c r="J87" s="1" t="s">
        <v>1603</v>
      </c>
      <c r="K87" s="49">
        <v>12</v>
      </c>
      <c r="L87" s="49">
        <f>Tabela1810[[#This Row],[ENC_DIDATICO]]/12</f>
        <v>1</v>
      </c>
      <c r="M87" s="1">
        <v>43</v>
      </c>
      <c r="N87" s="1">
        <v>33</v>
      </c>
      <c r="O87" s="1">
        <v>60</v>
      </c>
      <c r="P87"/>
    </row>
    <row r="88" spans="1:16" hidden="1">
      <c r="A88" t="s">
        <v>1618</v>
      </c>
      <c r="B88" t="s">
        <v>1802</v>
      </c>
      <c r="C88" t="s">
        <v>1738</v>
      </c>
      <c r="D88" s="1" t="s">
        <v>1605</v>
      </c>
      <c r="E88" s="1" t="s">
        <v>1924</v>
      </c>
      <c r="F88" s="1" t="s">
        <v>1717</v>
      </c>
      <c r="G88" s="1" t="s">
        <v>29</v>
      </c>
      <c r="H88" s="1" t="s">
        <v>34</v>
      </c>
      <c r="I88" t="s">
        <v>30</v>
      </c>
      <c r="J88" s="1" t="s">
        <v>1603</v>
      </c>
      <c r="K88" s="49">
        <v>12</v>
      </c>
      <c r="L88" s="49">
        <f>Tabela1810[[#This Row],[ENC_DIDATICO]]/12</f>
        <v>1</v>
      </c>
      <c r="M88" s="1">
        <v>40</v>
      </c>
      <c r="N88" s="1">
        <v>27</v>
      </c>
      <c r="O88" s="1">
        <v>60</v>
      </c>
      <c r="P88"/>
    </row>
    <row r="89" spans="1:16" hidden="1">
      <c r="A89" t="s">
        <v>1618</v>
      </c>
      <c r="B89" t="s">
        <v>1802</v>
      </c>
      <c r="C89" t="s">
        <v>1738</v>
      </c>
      <c r="D89" s="1" t="s">
        <v>1605</v>
      </c>
      <c r="E89" s="1" t="s">
        <v>1924</v>
      </c>
      <c r="F89" s="1" t="s">
        <v>1717</v>
      </c>
      <c r="G89" s="1" t="s">
        <v>29</v>
      </c>
      <c r="H89" s="1" t="s">
        <v>35</v>
      </c>
      <c r="I89" t="s">
        <v>30</v>
      </c>
      <c r="J89" s="1" t="s">
        <v>1603</v>
      </c>
      <c r="K89" s="49">
        <v>12</v>
      </c>
      <c r="L89" s="49">
        <f>Tabela1810[[#This Row],[ENC_DIDATICO]]/12</f>
        <v>1</v>
      </c>
      <c r="M89" s="1">
        <v>40</v>
      </c>
      <c r="N89" s="1">
        <v>28</v>
      </c>
      <c r="O89" s="1">
        <v>60</v>
      </c>
      <c r="P89"/>
    </row>
    <row r="90" spans="1:16" hidden="1">
      <c r="A90" t="s">
        <v>1618</v>
      </c>
      <c r="B90" t="s">
        <v>1802</v>
      </c>
      <c r="C90" t="s">
        <v>1738</v>
      </c>
      <c r="D90" s="1" t="s">
        <v>1605</v>
      </c>
      <c r="E90" s="1" t="s">
        <v>1924</v>
      </c>
      <c r="F90" s="1" t="s">
        <v>1717</v>
      </c>
      <c r="G90" s="1" t="s">
        <v>29</v>
      </c>
      <c r="H90" s="1" t="s">
        <v>36</v>
      </c>
      <c r="I90" t="s">
        <v>30</v>
      </c>
      <c r="J90" s="1" t="s">
        <v>1603</v>
      </c>
      <c r="K90" s="49">
        <v>12</v>
      </c>
      <c r="L90" s="49">
        <f>Tabela1810[[#This Row],[ENC_DIDATICO]]/12</f>
        <v>1</v>
      </c>
      <c r="M90" s="1">
        <v>50</v>
      </c>
      <c r="N90" s="1">
        <v>28</v>
      </c>
      <c r="O90" s="1">
        <v>60</v>
      </c>
      <c r="P90"/>
    </row>
    <row r="91" spans="1:16" hidden="1">
      <c r="A91" t="s">
        <v>1618</v>
      </c>
      <c r="B91" t="s">
        <v>1802</v>
      </c>
      <c r="C91" t="s">
        <v>1738</v>
      </c>
      <c r="D91" s="1" t="s">
        <v>1605</v>
      </c>
      <c r="E91" s="1" t="s">
        <v>1924</v>
      </c>
      <c r="F91" s="1" t="s">
        <v>1717</v>
      </c>
      <c r="G91" s="1" t="s">
        <v>654</v>
      </c>
      <c r="H91" s="1" t="s">
        <v>656</v>
      </c>
      <c r="I91" t="s">
        <v>655</v>
      </c>
      <c r="J91" s="1" t="s">
        <v>1602</v>
      </c>
      <c r="K91" s="49">
        <v>36</v>
      </c>
      <c r="L91" s="49">
        <f>Tabela1810[[#This Row],[ENC_DIDATICO]]/12</f>
        <v>3</v>
      </c>
      <c r="M91" s="1">
        <v>40</v>
      </c>
      <c r="N91" s="1">
        <v>28</v>
      </c>
      <c r="O91" s="1">
        <v>38</v>
      </c>
      <c r="P91"/>
    </row>
    <row r="92" spans="1:16" hidden="1">
      <c r="A92" t="s">
        <v>1805</v>
      </c>
      <c r="B92" t="s">
        <v>1803</v>
      </c>
      <c r="C92" t="s">
        <v>1740</v>
      </c>
      <c r="D92" s="1" t="s">
        <v>1605</v>
      </c>
      <c r="E92" s="1" t="s">
        <v>1924</v>
      </c>
      <c r="F92" s="1" t="s">
        <v>1717</v>
      </c>
      <c r="G92" s="1" t="s">
        <v>10</v>
      </c>
      <c r="H92" s="1" t="s">
        <v>1149</v>
      </c>
      <c r="I92" t="s">
        <v>11</v>
      </c>
      <c r="J92" s="1" t="s">
        <v>1603</v>
      </c>
      <c r="K92" s="49">
        <v>30</v>
      </c>
      <c r="L92" s="49">
        <f>Tabela1810[[#This Row],[ENC_DIDATICO]]/12</f>
        <v>2.5</v>
      </c>
      <c r="M92" s="1">
        <v>40</v>
      </c>
      <c r="N92" s="1">
        <v>30</v>
      </c>
      <c r="O92" s="1">
        <v>48</v>
      </c>
      <c r="P92"/>
    </row>
    <row r="93" spans="1:16" hidden="1">
      <c r="A93" t="s">
        <v>1805</v>
      </c>
      <c r="B93" t="s">
        <v>1803</v>
      </c>
      <c r="C93" t="s">
        <v>1740</v>
      </c>
      <c r="D93" s="1" t="s">
        <v>1605</v>
      </c>
      <c r="E93" s="1" t="s">
        <v>1924</v>
      </c>
      <c r="F93" s="1" t="s">
        <v>1717</v>
      </c>
      <c r="G93" s="1" t="s">
        <v>10</v>
      </c>
      <c r="H93" s="1" t="s">
        <v>1150</v>
      </c>
      <c r="I93" t="s">
        <v>11</v>
      </c>
      <c r="J93" s="1" t="s">
        <v>1603</v>
      </c>
      <c r="K93" s="49">
        <v>30</v>
      </c>
      <c r="L93" s="49">
        <f>Tabela1810[[#This Row],[ENC_DIDATICO]]/12</f>
        <v>2.5</v>
      </c>
      <c r="M93" s="1">
        <v>40</v>
      </c>
      <c r="N93" s="1">
        <v>30</v>
      </c>
      <c r="O93" s="1">
        <v>48</v>
      </c>
      <c r="P93"/>
    </row>
    <row r="94" spans="1:16" hidden="1">
      <c r="A94" t="s">
        <v>1619</v>
      </c>
      <c r="B94" t="s">
        <v>1802</v>
      </c>
      <c r="C94" t="s">
        <v>1742</v>
      </c>
      <c r="D94" s="1" t="s">
        <v>1605</v>
      </c>
      <c r="E94" s="1" t="s">
        <v>1924</v>
      </c>
      <c r="F94" s="1" t="s">
        <v>1717</v>
      </c>
      <c r="G94" s="1" t="s">
        <v>29</v>
      </c>
      <c r="H94" s="1" t="s">
        <v>37</v>
      </c>
      <c r="I94" t="s">
        <v>30</v>
      </c>
      <c r="J94" s="1" t="s">
        <v>1603</v>
      </c>
      <c r="K94" s="49">
        <v>24</v>
      </c>
      <c r="L94" s="49">
        <f>Tabela1810[[#This Row],[ENC_DIDATICO]]/12</f>
        <v>2</v>
      </c>
      <c r="M94" s="1">
        <v>43</v>
      </c>
      <c r="N94" s="1">
        <v>32</v>
      </c>
      <c r="O94" s="1">
        <v>60</v>
      </c>
      <c r="P94"/>
    </row>
    <row r="95" spans="1:16" hidden="1">
      <c r="A95" t="s">
        <v>1619</v>
      </c>
      <c r="B95" t="s">
        <v>1802</v>
      </c>
      <c r="C95" t="s">
        <v>1742</v>
      </c>
      <c r="D95" s="1" t="s">
        <v>1605</v>
      </c>
      <c r="E95" s="1" t="s">
        <v>1924</v>
      </c>
      <c r="F95" s="1" t="s">
        <v>1717</v>
      </c>
      <c r="G95" s="1" t="s">
        <v>29</v>
      </c>
      <c r="H95" s="1" t="s">
        <v>38</v>
      </c>
      <c r="I95" t="s">
        <v>30</v>
      </c>
      <c r="J95" s="1" t="s">
        <v>1603</v>
      </c>
      <c r="K95" s="49">
        <v>24</v>
      </c>
      <c r="L95" s="49">
        <f>Tabela1810[[#This Row],[ENC_DIDATICO]]/12</f>
        <v>2</v>
      </c>
      <c r="M95" s="1">
        <v>40</v>
      </c>
      <c r="N95" s="1">
        <v>30</v>
      </c>
      <c r="O95" s="1">
        <v>60</v>
      </c>
      <c r="P95"/>
    </row>
    <row r="96" spans="1:16" hidden="1">
      <c r="A96" t="s">
        <v>1619</v>
      </c>
      <c r="B96" t="s">
        <v>1802</v>
      </c>
      <c r="C96" t="s">
        <v>1742</v>
      </c>
      <c r="D96" s="1" t="s">
        <v>1605</v>
      </c>
      <c r="E96" s="1" t="s">
        <v>1924</v>
      </c>
      <c r="F96" s="1" t="s">
        <v>1717</v>
      </c>
      <c r="G96" s="1" t="s">
        <v>29</v>
      </c>
      <c r="H96" s="1" t="s">
        <v>32</v>
      </c>
      <c r="I96" t="s">
        <v>30</v>
      </c>
      <c r="J96" s="1" t="s">
        <v>1603</v>
      </c>
      <c r="K96" s="49">
        <v>24</v>
      </c>
      <c r="L96" s="49">
        <f>Tabela1810[[#This Row],[ENC_DIDATICO]]/12</f>
        <v>2</v>
      </c>
      <c r="M96" s="1">
        <v>43</v>
      </c>
      <c r="N96" s="1">
        <v>33</v>
      </c>
      <c r="O96" s="1">
        <v>60</v>
      </c>
      <c r="P96"/>
    </row>
    <row r="97" spans="1:16" hidden="1">
      <c r="A97" t="s">
        <v>1619</v>
      </c>
      <c r="B97" t="s">
        <v>1802</v>
      </c>
      <c r="C97" t="s">
        <v>1742</v>
      </c>
      <c r="D97" s="1" t="s">
        <v>1609</v>
      </c>
      <c r="E97" s="1" t="s">
        <v>1927</v>
      </c>
      <c r="F97" s="1" t="s">
        <v>1723</v>
      </c>
      <c r="G97" s="1" t="s">
        <v>39</v>
      </c>
      <c r="H97" s="1" t="s">
        <v>1118</v>
      </c>
      <c r="I97" t="s">
        <v>40</v>
      </c>
      <c r="J97" s="1" t="s">
        <v>1601</v>
      </c>
      <c r="K97" s="49">
        <v>12</v>
      </c>
      <c r="L97" s="49">
        <f>Tabela1810[[#This Row],[ENC_DIDATICO]]/12</f>
        <v>1</v>
      </c>
      <c r="M97" s="1">
        <v>100</v>
      </c>
      <c r="N97" s="1">
        <v>3</v>
      </c>
      <c r="O97" s="1">
        <v>144</v>
      </c>
      <c r="P97"/>
    </row>
    <row r="98" spans="1:16" hidden="1">
      <c r="A98" t="s">
        <v>1619</v>
      </c>
      <c r="B98" t="s">
        <v>1802</v>
      </c>
      <c r="C98" t="s">
        <v>1742</v>
      </c>
      <c r="D98" s="1" t="s">
        <v>1609</v>
      </c>
      <c r="E98" s="1" t="s">
        <v>1927</v>
      </c>
      <c r="F98" s="1" t="s">
        <v>1723</v>
      </c>
      <c r="G98" s="1" t="s">
        <v>39</v>
      </c>
      <c r="H98" s="1" t="s">
        <v>1119</v>
      </c>
      <c r="I98" t="s">
        <v>40</v>
      </c>
      <c r="J98" s="1" t="s">
        <v>1601</v>
      </c>
      <c r="K98" s="49">
        <v>0</v>
      </c>
      <c r="L98" s="49">
        <f>Tabela1810[[#This Row],[ENC_DIDATICO]]/12</f>
        <v>0</v>
      </c>
      <c r="M98" s="1">
        <v>40</v>
      </c>
      <c r="N98" s="1">
        <v>6</v>
      </c>
      <c r="O98" s="1">
        <v>144</v>
      </c>
      <c r="P98"/>
    </row>
    <row r="99" spans="1:16">
      <c r="A99" t="s">
        <v>1619</v>
      </c>
      <c r="B99" t="s">
        <v>1802</v>
      </c>
      <c r="C99" t="s">
        <v>1742</v>
      </c>
      <c r="D99" s="1" t="s">
        <v>1609</v>
      </c>
      <c r="E99" s="1" t="s">
        <v>1927</v>
      </c>
      <c r="F99" s="1" t="s">
        <v>1723</v>
      </c>
      <c r="G99" s="1" t="s">
        <v>39</v>
      </c>
      <c r="H99" s="1" t="s">
        <v>41</v>
      </c>
      <c r="I99" t="s">
        <v>40</v>
      </c>
      <c r="J99" s="1" t="s">
        <v>1603</v>
      </c>
      <c r="K99" s="49">
        <v>18</v>
      </c>
      <c r="L99" s="49">
        <f>Tabela1810[[#This Row],[ENC_DIDATICO]]/12</f>
        <v>1.5</v>
      </c>
      <c r="M99" s="1">
        <v>30</v>
      </c>
      <c r="N99" s="1">
        <v>4</v>
      </c>
      <c r="O99" s="1">
        <v>144</v>
      </c>
      <c r="P99"/>
    </row>
    <row r="100" spans="1:16">
      <c r="A100" t="s">
        <v>1619</v>
      </c>
      <c r="B100" t="s">
        <v>1802</v>
      </c>
      <c r="C100" t="s">
        <v>1742</v>
      </c>
      <c r="D100" s="1" t="s">
        <v>1609</v>
      </c>
      <c r="E100" s="1" t="s">
        <v>1927</v>
      </c>
      <c r="F100" s="1" t="s">
        <v>1723</v>
      </c>
      <c r="G100" s="1" t="s">
        <v>42</v>
      </c>
      <c r="H100" s="1" t="s">
        <v>44</v>
      </c>
      <c r="I100" t="s">
        <v>43</v>
      </c>
      <c r="J100" s="1" t="s">
        <v>1603</v>
      </c>
      <c r="K100" s="49">
        <v>48</v>
      </c>
      <c r="L100" s="49">
        <f>Tabela1810[[#This Row],[ENC_DIDATICO]]/12</f>
        <v>4</v>
      </c>
      <c r="M100" s="1">
        <v>100</v>
      </c>
      <c r="N100" s="1">
        <v>1</v>
      </c>
      <c r="O100" s="1">
        <v>144</v>
      </c>
      <c r="P100"/>
    </row>
    <row r="101" spans="1:16">
      <c r="A101" t="s">
        <v>1619</v>
      </c>
      <c r="B101" t="s">
        <v>1802</v>
      </c>
      <c r="C101" t="s">
        <v>1742</v>
      </c>
      <c r="D101" s="1" t="s">
        <v>1609</v>
      </c>
      <c r="E101" s="1" t="s">
        <v>1927</v>
      </c>
      <c r="F101" s="1" t="s">
        <v>1723</v>
      </c>
      <c r="G101" s="1" t="s">
        <v>42</v>
      </c>
      <c r="H101" s="1" t="s">
        <v>45</v>
      </c>
      <c r="I101" t="s">
        <v>43</v>
      </c>
      <c r="J101" s="1" t="s">
        <v>1603</v>
      </c>
      <c r="K101" s="49">
        <v>0</v>
      </c>
      <c r="L101" s="49">
        <f>Tabela1810[[#This Row],[ENC_DIDATICO]]/12</f>
        <v>0</v>
      </c>
      <c r="M101" s="1">
        <v>30</v>
      </c>
      <c r="N101" s="1">
        <v>3</v>
      </c>
      <c r="O101" s="1">
        <v>144</v>
      </c>
      <c r="P101"/>
    </row>
    <row r="102" spans="1:16" hidden="1">
      <c r="A102" t="s">
        <v>1619</v>
      </c>
      <c r="B102" t="s">
        <v>1802</v>
      </c>
      <c r="C102" t="s">
        <v>1742</v>
      </c>
      <c r="D102" s="1" t="s">
        <v>1605</v>
      </c>
      <c r="E102" s="1" t="s">
        <v>1925</v>
      </c>
      <c r="F102" s="1" t="s">
        <v>1718</v>
      </c>
      <c r="G102" s="1" t="s">
        <v>657</v>
      </c>
      <c r="H102" s="1" t="s">
        <v>659</v>
      </c>
      <c r="I102" t="s">
        <v>658</v>
      </c>
      <c r="J102" s="1" t="s">
        <v>1602</v>
      </c>
      <c r="K102" s="49">
        <v>72</v>
      </c>
      <c r="L102" s="49">
        <f>Tabela1810[[#This Row],[ENC_DIDATICO]]/12</f>
        <v>6</v>
      </c>
      <c r="M102" s="1">
        <v>40</v>
      </c>
      <c r="N102" s="1">
        <v>23</v>
      </c>
      <c r="O102" s="1">
        <v>72</v>
      </c>
      <c r="P102"/>
    </row>
    <row r="103" spans="1:16" hidden="1">
      <c r="A103" t="s">
        <v>1619</v>
      </c>
      <c r="B103" t="s">
        <v>1802</v>
      </c>
      <c r="C103" t="s">
        <v>1742</v>
      </c>
      <c r="D103" s="1" t="s">
        <v>1605</v>
      </c>
      <c r="E103" s="1" t="s">
        <v>1925</v>
      </c>
      <c r="F103" s="1" t="s">
        <v>1718</v>
      </c>
      <c r="G103" s="1" t="s">
        <v>1120</v>
      </c>
      <c r="H103" s="1" t="s">
        <v>1121</v>
      </c>
      <c r="I103" t="s">
        <v>163</v>
      </c>
      <c r="J103" s="1" t="s">
        <v>1601</v>
      </c>
      <c r="K103" s="49">
        <v>24</v>
      </c>
      <c r="L103" s="49">
        <f>Tabela1810[[#This Row],[ENC_DIDATICO]]/12</f>
        <v>2</v>
      </c>
      <c r="M103" s="1">
        <v>40</v>
      </c>
      <c r="N103" s="1">
        <v>4</v>
      </c>
      <c r="O103" s="1">
        <v>24</v>
      </c>
      <c r="P103"/>
    </row>
    <row r="104" spans="1:16" hidden="1">
      <c r="A104" t="s">
        <v>1620</v>
      </c>
      <c r="B104" t="s">
        <v>1802</v>
      </c>
      <c r="C104" t="s">
        <v>1740</v>
      </c>
      <c r="D104" s="1" t="s">
        <v>1605</v>
      </c>
      <c r="E104" s="1" t="s">
        <v>1924</v>
      </c>
      <c r="F104" s="1" t="s">
        <v>1717</v>
      </c>
      <c r="G104" s="1" t="s">
        <v>7</v>
      </c>
      <c r="H104" s="1" t="s">
        <v>242</v>
      </c>
      <c r="I104" t="s">
        <v>8</v>
      </c>
      <c r="J104" s="1" t="s">
        <v>1601</v>
      </c>
      <c r="K104" s="49">
        <v>12</v>
      </c>
      <c r="L104" s="49">
        <f>Tabela1810[[#This Row],[ENC_DIDATICO]]/12</f>
        <v>1</v>
      </c>
      <c r="M104" s="1">
        <v>45</v>
      </c>
      <c r="N104" s="1">
        <v>30</v>
      </c>
      <c r="O104" s="1">
        <v>60</v>
      </c>
      <c r="P104"/>
    </row>
    <row r="105" spans="1:16" hidden="1">
      <c r="A105" t="s">
        <v>1620</v>
      </c>
      <c r="B105" t="s">
        <v>1802</v>
      </c>
      <c r="C105" t="s">
        <v>1740</v>
      </c>
      <c r="D105" s="1" t="s">
        <v>1605</v>
      </c>
      <c r="E105" s="1" t="s">
        <v>1924</v>
      </c>
      <c r="F105" s="1" t="s">
        <v>1717</v>
      </c>
      <c r="G105" s="1" t="s">
        <v>7</v>
      </c>
      <c r="H105" s="1" t="s">
        <v>261</v>
      </c>
      <c r="I105" t="s">
        <v>8</v>
      </c>
      <c r="J105" s="1" t="s">
        <v>1601</v>
      </c>
      <c r="K105" s="49">
        <v>12</v>
      </c>
      <c r="L105" s="49">
        <f>Tabela1810[[#This Row],[ENC_DIDATICO]]/12</f>
        <v>1</v>
      </c>
      <c r="M105" s="1">
        <v>44</v>
      </c>
      <c r="N105" s="1">
        <v>25</v>
      </c>
      <c r="O105" s="1">
        <v>60</v>
      </c>
      <c r="P105"/>
    </row>
    <row r="106" spans="1:16" hidden="1">
      <c r="A106" t="s">
        <v>1620</v>
      </c>
      <c r="B106" t="s">
        <v>1802</v>
      </c>
      <c r="C106" t="s">
        <v>1740</v>
      </c>
      <c r="D106" s="1" t="s">
        <v>1605</v>
      </c>
      <c r="E106" s="1" t="s">
        <v>1924</v>
      </c>
      <c r="F106" s="1" t="s">
        <v>1717</v>
      </c>
      <c r="G106" s="1" t="s">
        <v>7</v>
      </c>
      <c r="H106" s="1" t="s">
        <v>46</v>
      </c>
      <c r="I106" t="s">
        <v>8</v>
      </c>
      <c r="J106" s="1" t="s">
        <v>1603</v>
      </c>
      <c r="K106" s="49">
        <v>12</v>
      </c>
      <c r="L106" s="49">
        <f>Tabela1810[[#This Row],[ENC_DIDATICO]]/12</f>
        <v>1</v>
      </c>
      <c r="M106" s="1">
        <v>43</v>
      </c>
      <c r="N106" s="1">
        <v>33</v>
      </c>
      <c r="O106" s="1">
        <v>60</v>
      </c>
      <c r="P106"/>
    </row>
    <row r="107" spans="1:16" hidden="1">
      <c r="A107" t="s">
        <v>1620</v>
      </c>
      <c r="B107" t="s">
        <v>1802</v>
      </c>
      <c r="C107" t="s">
        <v>1740</v>
      </c>
      <c r="D107" s="1" t="s">
        <v>1605</v>
      </c>
      <c r="E107" s="1" t="s">
        <v>1924</v>
      </c>
      <c r="F107" s="1" t="s">
        <v>1717</v>
      </c>
      <c r="G107" s="1" t="s">
        <v>7</v>
      </c>
      <c r="H107" s="1" t="s">
        <v>47</v>
      </c>
      <c r="I107" t="s">
        <v>8</v>
      </c>
      <c r="J107" s="1" t="s">
        <v>1603</v>
      </c>
      <c r="K107" s="49">
        <v>12</v>
      </c>
      <c r="L107" s="49">
        <f>Tabela1810[[#This Row],[ENC_DIDATICO]]/12</f>
        <v>1</v>
      </c>
      <c r="M107" s="1">
        <v>43</v>
      </c>
      <c r="N107" s="1">
        <v>31</v>
      </c>
      <c r="O107" s="1">
        <v>60</v>
      </c>
      <c r="P107"/>
    </row>
    <row r="108" spans="1:16" hidden="1">
      <c r="A108" t="s">
        <v>1620</v>
      </c>
      <c r="B108" t="s">
        <v>1802</v>
      </c>
      <c r="C108" t="s">
        <v>1740</v>
      </c>
      <c r="D108" s="1" t="s">
        <v>1605</v>
      </c>
      <c r="E108" s="1" t="s">
        <v>1924</v>
      </c>
      <c r="F108" s="1" t="s">
        <v>1717</v>
      </c>
      <c r="G108" s="1" t="s">
        <v>7</v>
      </c>
      <c r="H108" s="1" t="s">
        <v>48</v>
      </c>
      <c r="I108" t="s">
        <v>8</v>
      </c>
      <c r="J108" s="1" t="s">
        <v>1603</v>
      </c>
      <c r="K108" s="49">
        <v>12</v>
      </c>
      <c r="L108" s="49">
        <f>Tabela1810[[#This Row],[ENC_DIDATICO]]/12</f>
        <v>1</v>
      </c>
      <c r="M108" s="1">
        <v>43</v>
      </c>
      <c r="N108" s="1">
        <v>33</v>
      </c>
      <c r="O108" s="1">
        <v>60</v>
      </c>
      <c r="P108"/>
    </row>
    <row r="109" spans="1:16" hidden="1">
      <c r="A109" t="s">
        <v>1620</v>
      </c>
      <c r="B109" t="s">
        <v>1802</v>
      </c>
      <c r="C109" t="s">
        <v>1740</v>
      </c>
      <c r="D109" s="1" t="s">
        <v>1605</v>
      </c>
      <c r="E109" s="1" t="s">
        <v>1924</v>
      </c>
      <c r="F109" s="1" t="s">
        <v>1717</v>
      </c>
      <c r="G109" s="1" t="s">
        <v>7</v>
      </c>
      <c r="H109" s="1" t="s">
        <v>49</v>
      </c>
      <c r="I109" t="s">
        <v>8</v>
      </c>
      <c r="J109" s="1" t="s">
        <v>1603</v>
      </c>
      <c r="K109" s="49">
        <v>12</v>
      </c>
      <c r="L109" s="49">
        <f>Tabela1810[[#This Row],[ENC_DIDATICO]]/12</f>
        <v>1</v>
      </c>
      <c r="M109" s="1">
        <v>44</v>
      </c>
      <c r="N109" s="1">
        <v>34</v>
      </c>
      <c r="O109" s="1">
        <v>60</v>
      </c>
      <c r="P109"/>
    </row>
    <row r="110" spans="1:16" hidden="1">
      <c r="A110" t="s">
        <v>1620</v>
      </c>
      <c r="B110" t="s">
        <v>1802</v>
      </c>
      <c r="C110" t="s">
        <v>1740</v>
      </c>
      <c r="D110" s="1" t="s">
        <v>1605</v>
      </c>
      <c r="E110" s="1" t="s">
        <v>1924</v>
      </c>
      <c r="F110" s="1" t="s">
        <v>1717</v>
      </c>
      <c r="G110" s="1" t="s">
        <v>7</v>
      </c>
      <c r="H110" s="1" t="s">
        <v>50</v>
      </c>
      <c r="I110" t="s">
        <v>8</v>
      </c>
      <c r="J110" s="1" t="s">
        <v>1603</v>
      </c>
      <c r="K110" s="49">
        <v>12</v>
      </c>
      <c r="L110" s="49">
        <f>Tabela1810[[#This Row],[ENC_DIDATICO]]/12</f>
        <v>1</v>
      </c>
      <c r="M110" s="1">
        <v>43</v>
      </c>
      <c r="N110" s="1">
        <v>31</v>
      </c>
      <c r="O110" s="1">
        <v>60</v>
      </c>
      <c r="P110"/>
    </row>
    <row r="111" spans="1:16" hidden="1">
      <c r="A111" t="s">
        <v>1620</v>
      </c>
      <c r="B111" t="s">
        <v>1802</v>
      </c>
      <c r="C111" t="s">
        <v>1740</v>
      </c>
      <c r="D111" s="1" t="s">
        <v>1605</v>
      </c>
      <c r="E111" s="1" t="s">
        <v>1924</v>
      </c>
      <c r="F111" s="1" t="s">
        <v>1717</v>
      </c>
      <c r="G111" s="1" t="s">
        <v>7</v>
      </c>
      <c r="H111" s="1" t="s">
        <v>51</v>
      </c>
      <c r="I111" t="s">
        <v>8</v>
      </c>
      <c r="J111" s="1" t="s">
        <v>1603</v>
      </c>
      <c r="K111" s="49">
        <v>12</v>
      </c>
      <c r="L111" s="49">
        <f>Tabela1810[[#This Row],[ENC_DIDATICO]]/12</f>
        <v>1</v>
      </c>
      <c r="M111" s="1">
        <v>43</v>
      </c>
      <c r="N111" s="1">
        <v>31</v>
      </c>
      <c r="O111" s="1">
        <v>60</v>
      </c>
      <c r="P111"/>
    </row>
    <row r="112" spans="1:16" hidden="1">
      <c r="A112" t="s">
        <v>1620</v>
      </c>
      <c r="B112" t="s">
        <v>1802</v>
      </c>
      <c r="C112" t="s">
        <v>1740</v>
      </c>
      <c r="D112" s="1" t="s">
        <v>1605</v>
      </c>
      <c r="E112" s="1" t="s">
        <v>1924</v>
      </c>
      <c r="F112" s="1" t="s">
        <v>1717</v>
      </c>
      <c r="G112" s="1" t="s">
        <v>7</v>
      </c>
      <c r="H112" s="1" t="s">
        <v>52</v>
      </c>
      <c r="I112" t="s">
        <v>8</v>
      </c>
      <c r="J112" s="1" t="s">
        <v>1603</v>
      </c>
      <c r="K112" s="49">
        <v>12</v>
      </c>
      <c r="L112" s="49">
        <f>Tabela1810[[#This Row],[ENC_DIDATICO]]/12</f>
        <v>1</v>
      </c>
      <c r="M112" s="1">
        <v>43</v>
      </c>
      <c r="N112" s="1">
        <v>31</v>
      </c>
      <c r="O112" s="1">
        <v>60</v>
      </c>
      <c r="P112"/>
    </row>
    <row r="113" spans="1:16" hidden="1">
      <c r="A113" t="s">
        <v>1620</v>
      </c>
      <c r="B113" t="s">
        <v>1802</v>
      </c>
      <c r="C113" t="s">
        <v>1740</v>
      </c>
      <c r="D113" s="1" t="s">
        <v>1605</v>
      </c>
      <c r="E113" s="1" t="s">
        <v>1924</v>
      </c>
      <c r="F113" s="1" t="s">
        <v>1717</v>
      </c>
      <c r="G113" s="1" t="s">
        <v>7</v>
      </c>
      <c r="H113" s="1" t="s">
        <v>53</v>
      </c>
      <c r="I113" t="s">
        <v>8</v>
      </c>
      <c r="J113" s="1" t="s">
        <v>1603</v>
      </c>
      <c r="K113" s="49">
        <v>12</v>
      </c>
      <c r="L113" s="49">
        <f>Tabela1810[[#This Row],[ENC_DIDATICO]]/12</f>
        <v>1</v>
      </c>
      <c r="M113" s="1">
        <v>43</v>
      </c>
      <c r="N113" s="1">
        <v>33</v>
      </c>
      <c r="O113" s="1">
        <v>60</v>
      </c>
      <c r="P113"/>
    </row>
    <row r="114" spans="1:16" hidden="1">
      <c r="A114" t="s">
        <v>1620</v>
      </c>
      <c r="B114" t="s">
        <v>1802</v>
      </c>
      <c r="C114" t="s">
        <v>1740</v>
      </c>
      <c r="D114" s="1" t="s">
        <v>1605</v>
      </c>
      <c r="E114" s="1" t="s">
        <v>1924</v>
      </c>
      <c r="F114" s="1" t="s">
        <v>1717</v>
      </c>
      <c r="G114" s="1" t="s">
        <v>10</v>
      </c>
      <c r="H114" s="1" t="s">
        <v>12</v>
      </c>
      <c r="I114" t="s">
        <v>11</v>
      </c>
      <c r="J114" s="1" t="s">
        <v>1601</v>
      </c>
      <c r="K114" s="49">
        <v>12</v>
      </c>
      <c r="L114" s="49">
        <f>Tabela1810[[#This Row],[ENC_DIDATICO]]/12</f>
        <v>1</v>
      </c>
      <c r="M114" s="1">
        <v>45</v>
      </c>
      <c r="N114" s="1">
        <v>35</v>
      </c>
      <c r="O114" s="1">
        <v>48</v>
      </c>
      <c r="P114"/>
    </row>
    <row r="115" spans="1:16" hidden="1">
      <c r="A115" t="s">
        <v>1620</v>
      </c>
      <c r="B115" t="s">
        <v>1802</v>
      </c>
      <c r="C115" t="s">
        <v>1740</v>
      </c>
      <c r="D115" s="1" t="s">
        <v>1605</v>
      </c>
      <c r="E115" s="1" t="s">
        <v>1924</v>
      </c>
      <c r="F115" s="1" t="s">
        <v>1717</v>
      </c>
      <c r="G115" s="1" t="s">
        <v>10</v>
      </c>
      <c r="H115" s="1" t="s">
        <v>13</v>
      </c>
      <c r="I115" t="s">
        <v>11</v>
      </c>
      <c r="J115" s="1" t="s">
        <v>1601</v>
      </c>
      <c r="K115" s="49">
        <v>12</v>
      </c>
      <c r="L115" s="49">
        <f>Tabela1810[[#This Row],[ENC_DIDATICO]]/12</f>
        <v>1</v>
      </c>
      <c r="M115" s="1">
        <v>45</v>
      </c>
      <c r="N115" s="1">
        <v>34</v>
      </c>
      <c r="O115" s="1">
        <v>48</v>
      </c>
      <c r="P115"/>
    </row>
    <row r="116" spans="1:16" hidden="1">
      <c r="A116" t="s">
        <v>1620</v>
      </c>
      <c r="B116" t="s">
        <v>1802</v>
      </c>
      <c r="C116" t="s">
        <v>1740</v>
      </c>
      <c r="D116" s="1" t="s">
        <v>1605</v>
      </c>
      <c r="E116" s="1" t="s">
        <v>1924</v>
      </c>
      <c r="F116" s="1" t="s">
        <v>1717</v>
      </c>
      <c r="G116" s="1" t="s">
        <v>10</v>
      </c>
      <c r="H116" s="1" t="s">
        <v>1122</v>
      </c>
      <c r="I116" t="s">
        <v>11</v>
      </c>
      <c r="J116" s="1" t="s">
        <v>1601</v>
      </c>
      <c r="K116" s="49">
        <v>12</v>
      </c>
      <c r="L116" s="49">
        <f>Tabela1810[[#This Row],[ENC_DIDATICO]]/12</f>
        <v>1</v>
      </c>
      <c r="M116" s="1">
        <v>40</v>
      </c>
      <c r="N116" s="1">
        <v>27</v>
      </c>
      <c r="O116" s="1">
        <v>48</v>
      </c>
      <c r="P116"/>
    </row>
    <row r="117" spans="1:16" hidden="1">
      <c r="A117" t="s">
        <v>1620</v>
      </c>
      <c r="B117" t="s">
        <v>1802</v>
      </c>
      <c r="C117" t="s">
        <v>1740</v>
      </c>
      <c r="D117" s="1" t="s">
        <v>1605</v>
      </c>
      <c r="E117" s="1" t="s">
        <v>1924</v>
      </c>
      <c r="F117" s="1" t="s">
        <v>1717</v>
      </c>
      <c r="G117" s="1" t="s">
        <v>10</v>
      </c>
      <c r="H117" s="1" t="s">
        <v>1123</v>
      </c>
      <c r="I117" t="s">
        <v>11</v>
      </c>
      <c r="J117" s="1" t="s">
        <v>1601</v>
      </c>
      <c r="K117" s="49">
        <v>12</v>
      </c>
      <c r="L117" s="49">
        <f>Tabela1810[[#This Row],[ENC_DIDATICO]]/12</f>
        <v>1</v>
      </c>
      <c r="M117" s="1">
        <v>40</v>
      </c>
      <c r="N117" s="1">
        <v>28</v>
      </c>
      <c r="O117" s="1">
        <v>48</v>
      </c>
      <c r="P117"/>
    </row>
    <row r="118" spans="1:16" hidden="1">
      <c r="A118" t="s">
        <v>1620</v>
      </c>
      <c r="B118" t="s">
        <v>1802</v>
      </c>
      <c r="C118" t="s">
        <v>1740</v>
      </c>
      <c r="D118" s="1" t="s">
        <v>1605</v>
      </c>
      <c r="E118" s="1" t="s">
        <v>1924</v>
      </c>
      <c r="F118" s="1" t="s">
        <v>1717</v>
      </c>
      <c r="G118" s="1" t="s">
        <v>10</v>
      </c>
      <c r="H118" s="1" t="s">
        <v>309</v>
      </c>
      <c r="I118" t="s">
        <v>11</v>
      </c>
      <c r="J118" s="1" t="s">
        <v>1601</v>
      </c>
      <c r="K118" s="49">
        <v>12</v>
      </c>
      <c r="L118" s="49">
        <f>Tabela1810[[#This Row],[ENC_DIDATICO]]/12</f>
        <v>1</v>
      </c>
      <c r="M118" s="1">
        <v>45</v>
      </c>
      <c r="N118" s="1">
        <v>28</v>
      </c>
      <c r="O118" s="1">
        <v>48</v>
      </c>
      <c r="P118"/>
    </row>
    <row r="119" spans="1:16" hidden="1">
      <c r="A119" t="s">
        <v>1620</v>
      </c>
      <c r="B119" t="s">
        <v>1802</v>
      </c>
      <c r="C119" t="s">
        <v>1740</v>
      </c>
      <c r="D119" s="1" t="s">
        <v>1605</v>
      </c>
      <c r="E119" s="1" t="s">
        <v>1924</v>
      </c>
      <c r="F119" s="1" t="s">
        <v>1717</v>
      </c>
      <c r="G119" s="1" t="s">
        <v>10</v>
      </c>
      <c r="H119" s="1" t="s">
        <v>528</v>
      </c>
      <c r="I119" t="s">
        <v>11</v>
      </c>
      <c r="J119" s="1" t="s">
        <v>1601</v>
      </c>
      <c r="K119" s="49">
        <v>12</v>
      </c>
      <c r="L119" s="49">
        <f>Tabela1810[[#This Row],[ENC_DIDATICO]]/12</f>
        <v>1</v>
      </c>
      <c r="M119" s="1">
        <v>45</v>
      </c>
      <c r="N119" s="1">
        <v>34</v>
      </c>
      <c r="O119" s="1">
        <v>48</v>
      </c>
      <c r="P119"/>
    </row>
    <row r="120" spans="1:16" hidden="1">
      <c r="A120" t="s">
        <v>1620</v>
      </c>
      <c r="B120" t="s">
        <v>1802</v>
      </c>
      <c r="C120" t="s">
        <v>1740</v>
      </c>
      <c r="D120" s="1" t="s">
        <v>1605</v>
      </c>
      <c r="E120" s="1" t="s">
        <v>1924</v>
      </c>
      <c r="F120" s="1" t="s">
        <v>1717</v>
      </c>
      <c r="G120" s="1" t="s">
        <v>10</v>
      </c>
      <c r="H120" s="1" t="s">
        <v>1124</v>
      </c>
      <c r="I120" t="s">
        <v>11</v>
      </c>
      <c r="J120" s="1" t="s">
        <v>1601</v>
      </c>
      <c r="K120" s="49">
        <v>12</v>
      </c>
      <c r="L120" s="49">
        <f>Tabela1810[[#This Row],[ENC_DIDATICO]]/12</f>
        <v>1</v>
      </c>
      <c r="M120" s="1">
        <v>45</v>
      </c>
      <c r="N120" s="1">
        <v>31</v>
      </c>
      <c r="O120" s="1">
        <v>48</v>
      </c>
      <c r="P120"/>
    </row>
    <row r="121" spans="1:16" hidden="1">
      <c r="A121" t="s">
        <v>1620</v>
      </c>
      <c r="B121" t="s">
        <v>1802</v>
      </c>
      <c r="C121" t="s">
        <v>1740</v>
      </c>
      <c r="D121" s="1" t="s">
        <v>1605</v>
      </c>
      <c r="E121" s="1" t="s">
        <v>1924</v>
      </c>
      <c r="F121" s="1" t="s">
        <v>1717</v>
      </c>
      <c r="G121" s="1" t="s">
        <v>10</v>
      </c>
      <c r="H121" s="1" t="s">
        <v>14</v>
      </c>
      <c r="I121" t="s">
        <v>11</v>
      </c>
      <c r="J121" s="1" t="s">
        <v>1603</v>
      </c>
      <c r="K121" s="49">
        <v>12</v>
      </c>
      <c r="L121" s="49">
        <f>Tabela1810[[#This Row],[ENC_DIDATICO]]/12</f>
        <v>1</v>
      </c>
      <c r="M121" s="1">
        <v>43</v>
      </c>
      <c r="N121" s="1">
        <v>34</v>
      </c>
      <c r="O121" s="1">
        <v>48</v>
      </c>
      <c r="P121"/>
    </row>
    <row r="122" spans="1:16" hidden="1">
      <c r="A122" t="s">
        <v>1620</v>
      </c>
      <c r="B122" t="s">
        <v>1802</v>
      </c>
      <c r="C122" t="s">
        <v>1740</v>
      </c>
      <c r="D122" s="1" t="s">
        <v>1605</v>
      </c>
      <c r="E122" s="1" t="s">
        <v>1924</v>
      </c>
      <c r="F122" s="1" t="s">
        <v>1717</v>
      </c>
      <c r="G122" s="1" t="s">
        <v>10</v>
      </c>
      <c r="H122" s="1" t="s">
        <v>54</v>
      </c>
      <c r="I122" t="s">
        <v>11</v>
      </c>
      <c r="J122" s="1" t="s">
        <v>1603</v>
      </c>
      <c r="K122" s="49">
        <v>12</v>
      </c>
      <c r="L122" s="49">
        <f>Tabela1810[[#This Row],[ENC_DIDATICO]]/12</f>
        <v>1</v>
      </c>
      <c r="M122" s="1">
        <v>43</v>
      </c>
      <c r="N122" s="1">
        <v>33</v>
      </c>
      <c r="O122" s="1">
        <v>48</v>
      </c>
      <c r="P122"/>
    </row>
    <row r="123" spans="1:16" hidden="1">
      <c r="A123" t="s">
        <v>1620</v>
      </c>
      <c r="B123" t="s">
        <v>1802</v>
      </c>
      <c r="C123" t="s">
        <v>1740</v>
      </c>
      <c r="D123" s="1" t="s">
        <v>1605</v>
      </c>
      <c r="E123" s="1" t="s">
        <v>1924</v>
      </c>
      <c r="F123" s="1" t="s">
        <v>1717</v>
      </c>
      <c r="G123" s="1" t="s">
        <v>10</v>
      </c>
      <c r="H123" s="1" t="s">
        <v>55</v>
      </c>
      <c r="I123" t="s">
        <v>11</v>
      </c>
      <c r="J123" s="1" t="s">
        <v>1603</v>
      </c>
      <c r="K123" s="49">
        <v>12</v>
      </c>
      <c r="L123" s="49">
        <f>Tabela1810[[#This Row],[ENC_DIDATICO]]/12</f>
        <v>1</v>
      </c>
      <c r="M123" s="1">
        <v>43</v>
      </c>
      <c r="N123" s="1">
        <v>32</v>
      </c>
      <c r="O123" s="1">
        <v>48</v>
      </c>
      <c r="P123"/>
    </row>
    <row r="124" spans="1:16" hidden="1">
      <c r="A124" t="s">
        <v>1746</v>
      </c>
      <c r="B124" t="s">
        <v>1802</v>
      </c>
      <c r="C124" t="s">
        <v>1742</v>
      </c>
      <c r="D124" s="1" t="s">
        <v>1605</v>
      </c>
      <c r="E124" s="1" t="s">
        <v>1924</v>
      </c>
      <c r="F124" s="1" t="s">
        <v>1717</v>
      </c>
      <c r="G124" s="1" t="s">
        <v>29</v>
      </c>
      <c r="H124" s="1" t="s">
        <v>56</v>
      </c>
      <c r="I124" t="s">
        <v>30</v>
      </c>
      <c r="J124" s="1" t="s">
        <v>1603</v>
      </c>
      <c r="K124" s="49">
        <v>12</v>
      </c>
      <c r="L124" s="49">
        <f>Tabela1810[[#This Row],[ENC_DIDATICO]]/12</f>
        <v>1</v>
      </c>
      <c r="M124" s="1">
        <v>43</v>
      </c>
      <c r="N124" s="1">
        <v>32</v>
      </c>
      <c r="O124" s="1">
        <v>60</v>
      </c>
      <c r="P124"/>
    </row>
    <row r="125" spans="1:16" hidden="1">
      <c r="A125" t="s">
        <v>1746</v>
      </c>
      <c r="B125" t="s">
        <v>1802</v>
      </c>
      <c r="C125" t="s">
        <v>1742</v>
      </c>
      <c r="D125" s="1" t="s">
        <v>1605</v>
      </c>
      <c r="E125" s="1" t="s">
        <v>1924</v>
      </c>
      <c r="F125" s="1" t="s">
        <v>1717</v>
      </c>
      <c r="G125" s="1" t="s">
        <v>29</v>
      </c>
      <c r="H125" s="1" t="s">
        <v>37</v>
      </c>
      <c r="I125" t="s">
        <v>30</v>
      </c>
      <c r="J125" s="1" t="s">
        <v>1603</v>
      </c>
      <c r="K125" s="49">
        <v>12</v>
      </c>
      <c r="L125" s="49">
        <f>Tabela1810[[#This Row],[ENC_DIDATICO]]/12</f>
        <v>1</v>
      </c>
      <c r="M125" s="1">
        <v>43</v>
      </c>
      <c r="N125" s="1">
        <v>32</v>
      </c>
      <c r="O125" s="1">
        <v>60</v>
      </c>
      <c r="P125"/>
    </row>
    <row r="126" spans="1:16" hidden="1">
      <c r="A126" t="s">
        <v>1746</v>
      </c>
      <c r="B126" t="s">
        <v>1802</v>
      </c>
      <c r="C126" t="s">
        <v>1742</v>
      </c>
      <c r="D126" s="1" t="s">
        <v>1605</v>
      </c>
      <c r="E126" s="1" t="s">
        <v>1924</v>
      </c>
      <c r="F126" s="1" t="s">
        <v>1717</v>
      </c>
      <c r="G126" s="1" t="s">
        <v>29</v>
      </c>
      <c r="H126" s="1" t="s">
        <v>57</v>
      </c>
      <c r="I126" t="s">
        <v>30</v>
      </c>
      <c r="J126" s="1" t="s">
        <v>1603</v>
      </c>
      <c r="K126" s="49">
        <v>12</v>
      </c>
      <c r="L126" s="49">
        <f>Tabela1810[[#This Row],[ENC_DIDATICO]]/12</f>
        <v>1</v>
      </c>
      <c r="M126" s="1">
        <v>43</v>
      </c>
      <c r="N126" s="1">
        <v>33</v>
      </c>
      <c r="O126" s="1">
        <v>60</v>
      </c>
      <c r="P126"/>
    </row>
    <row r="127" spans="1:16" hidden="1">
      <c r="A127" t="s">
        <v>1746</v>
      </c>
      <c r="B127" t="s">
        <v>1802</v>
      </c>
      <c r="C127" t="s">
        <v>1742</v>
      </c>
      <c r="D127" s="1" t="s">
        <v>1605</v>
      </c>
      <c r="E127" s="1" t="s">
        <v>1924</v>
      </c>
      <c r="F127" s="1" t="s">
        <v>1717</v>
      </c>
      <c r="G127" s="1" t="s">
        <v>29</v>
      </c>
      <c r="H127" s="1" t="s">
        <v>58</v>
      </c>
      <c r="I127" t="s">
        <v>30</v>
      </c>
      <c r="J127" s="1" t="s">
        <v>1603</v>
      </c>
      <c r="K127" s="49">
        <v>12</v>
      </c>
      <c r="L127" s="49">
        <f>Tabela1810[[#This Row],[ENC_DIDATICO]]/12</f>
        <v>1</v>
      </c>
      <c r="M127" s="1">
        <v>43</v>
      </c>
      <c r="N127" s="1">
        <v>32</v>
      </c>
      <c r="O127" s="1">
        <v>60</v>
      </c>
      <c r="P127"/>
    </row>
    <row r="128" spans="1:16" hidden="1">
      <c r="A128" t="s">
        <v>1746</v>
      </c>
      <c r="B128" t="s">
        <v>1802</v>
      </c>
      <c r="C128" t="s">
        <v>1742</v>
      </c>
      <c r="D128" s="1" t="s">
        <v>1605</v>
      </c>
      <c r="E128" s="1" t="s">
        <v>1924</v>
      </c>
      <c r="F128" s="1" t="s">
        <v>1717</v>
      </c>
      <c r="G128" s="1" t="s">
        <v>29</v>
      </c>
      <c r="H128" s="1" t="s">
        <v>59</v>
      </c>
      <c r="I128" t="s">
        <v>30</v>
      </c>
      <c r="J128" s="1" t="s">
        <v>1603</v>
      </c>
      <c r="K128" s="49">
        <v>12</v>
      </c>
      <c r="L128" s="49">
        <f>Tabela1810[[#This Row],[ENC_DIDATICO]]/12</f>
        <v>1</v>
      </c>
      <c r="M128" s="1">
        <v>43</v>
      </c>
      <c r="N128" s="1">
        <v>32</v>
      </c>
      <c r="O128" s="1">
        <v>60</v>
      </c>
      <c r="P128"/>
    </row>
    <row r="129" spans="1:16" hidden="1">
      <c r="A129" t="s">
        <v>1746</v>
      </c>
      <c r="B129" t="s">
        <v>1802</v>
      </c>
      <c r="C129" t="s">
        <v>1742</v>
      </c>
      <c r="D129" s="1" t="s">
        <v>1605</v>
      </c>
      <c r="E129" s="1" t="s">
        <v>1924</v>
      </c>
      <c r="F129" s="1" t="s">
        <v>1717</v>
      </c>
      <c r="G129" s="1" t="s">
        <v>29</v>
      </c>
      <c r="H129" s="1" t="s">
        <v>38</v>
      </c>
      <c r="I129" t="s">
        <v>30</v>
      </c>
      <c r="J129" s="1" t="s">
        <v>1603</v>
      </c>
      <c r="K129" s="49">
        <v>12</v>
      </c>
      <c r="L129" s="49">
        <f>Tabela1810[[#This Row],[ENC_DIDATICO]]/12</f>
        <v>1</v>
      </c>
      <c r="M129" s="1">
        <v>40</v>
      </c>
      <c r="N129" s="1">
        <v>30</v>
      </c>
      <c r="O129" s="1">
        <v>60</v>
      </c>
      <c r="P129"/>
    </row>
    <row r="130" spans="1:16" hidden="1">
      <c r="A130" t="s">
        <v>1746</v>
      </c>
      <c r="B130" t="s">
        <v>1802</v>
      </c>
      <c r="C130" t="s">
        <v>1742</v>
      </c>
      <c r="D130" s="1" t="s">
        <v>1606</v>
      </c>
      <c r="E130" s="1" t="s">
        <v>1928</v>
      </c>
      <c r="F130" s="1" t="s">
        <v>1723</v>
      </c>
      <c r="G130" s="1" t="s">
        <v>1561</v>
      </c>
      <c r="H130" s="1" t="s">
        <v>1563</v>
      </c>
      <c r="I130" t="s">
        <v>1562</v>
      </c>
      <c r="J130" s="1">
        <v>2016</v>
      </c>
      <c r="K130" s="49">
        <v>30</v>
      </c>
      <c r="L130" s="49">
        <v>1</v>
      </c>
      <c r="M130" s="1">
        <v>17</v>
      </c>
      <c r="N130" s="1">
        <v>17</v>
      </c>
      <c r="O130" s="1">
        <v>30</v>
      </c>
      <c r="P130"/>
    </row>
    <row r="131" spans="1:16" hidden="1">
      <c r="A131" t="s">
        <v>1746</v>
      </c>
      <c r="B131" t="s">
        <v>1802</v>
      </c>
      <c r="C131" t="s">
        <v>1742</v>
      </c>
      <c r="D131" s="1" t="s">
        <v>1606</v>
      </c>
      <c r="E131" s="1" t="s">
        <v>1928</v>
      </c>
      <c r="F131" s="1" t="s">
        <v>1723</v>
      </c>
      <c r="G131" s="1" t="s">
        <v>1561</v>
      </c>
      <c r="H131" s="1" t="s">
        <v>1564</v>
      </c>
      <c r="I131" t="s">
        <v>1562</v>
      </c>
      <c r="J131" s="1">
        <v>2016</v>
      </c>
      <c r="K131" s="49">
        <v>30</v>
      </c>
      <c r="L131" s="49">
        <v>1</v>
      </c>
      <c r="M131" s="1">
        <v>11</v>
      </c>
      <c r="N131" s="1">
        <v>11</v>
      </c>
      <c r="O131" s="1">
        <v>30</v>
      </c>
      <c r="P131"/>
    </row>
    <row r="132" spans="1:16" hidden="1">
      <c r="A132" t="s">
        <v>1746</v>
      </c>
      <c r="B132" t="s">
        <v>1802</v>
      </c>
      <c r="C132" t="s">
        <v>1742</v>
      </c>
      <c r="D132" s="1" t="s">
        <v>1606</v>
      </c>
      <c r="E132" s="1" t="s">
        <v>1928</v>
      </c>
      <c r="F132" s="1" t="s">
        <v>1723</v>
      </c>
      <c r="G132" s="1" t="s">
        <v>1561</v>
      </c>
      <c r="H132" s="1" t="s">
        <v>1565</v>
      </c>
      <c r="I132" t="s">
        <v>1562</v>
      </c>
      <c r="J132" s="1">
        <v>2016</v>
      </c>
      <c r="K132" s="49">
        <v>30</v>
      </c>
      <c r="L132" s="49">
        <v>1</v>
      </c>
      <c r="M132" s="1">
        <v>19</v>
      </c>
      <c r="N132" s="1">
        <v>19</v>
      </c>
      <c r="O132" s="1">
        <v>30</v>
      </c>
      <c r="P132"/>
    </row>
    <row r="133" spans="1:16" hidden="1">
      <c r="A133" t="s">
        <v>1746</v>
      </c>
      <c r="B133" t="s">
        <v>1802</v>
      </c>
      <c r="C133" t="s">
        <v>1742</v>
      </c>
      <c r="D133" s="1" t="s">
        <v>1606</v>
      </c>
      <c r="E133" s="1" t="s">
        <v>1928</v>
      </c>
      <c r="F133" s="1" t="s">
        <v>1723</v>
      </c>
      <c r="G133" s="1" t="s">
        <v>1561</v>
      </c>
      <c r="H133" s="1" t="s">
        <v>1566</v>
      </c>
      <c r="I133" t="s">
        <v>1562</v>
      </c>
      <c r="J133" s="1">
        <v>2016</v>
      </c>
      <c r="K133" s="49">
        <v>30</v>
      </c>
      <c r="L133" s="49">
        <v>1</v>
      </c>
      <c r="M133" s="1">
        <v>11</v>
      </c>
      <c r="N133" s="1">
        <v>11</v>
      </c>
      <c r="O133" s="1">
        <v>30</v>
      </c>
      <c r="P133"/>
    </row>
    <row r="134" spans="1:16" hidden="1">
      <c r="A134" t="s">
        <v>1746</v>
      </c>
      <c r="B134" t="s">
        <v>1802</v>
      </c>
      <c r="C134" t="s">
        <v>1742</v>
      </c>
      <c r="D134" s="1" t="s">
        <v>1606</v>
      </c>
      <c r="E134" s="1" t="s">
        <v>1928</v>
      </c>
      <c r="F134" s="1" t="s">
        <v>1723</v>
      </c>
      <c r="G134" s="1" t="s">
        <v>1561</v>
      </c>
      <c r="H134" s="1" t="s">
        <v>1567</v>
      </c>
      <c r="I134" t="s">
        <v>1562</v>
      </c>
      <c r="J134" s="1">
        <v>2016</v>
      </c>
      <c r="K134" s="49">
        <v>30</v>
      </c>
      <c r="L134" s="49">
        <v>1</v>
      </c>
      <c r="M134" s="1">
        <v>12</v>
      </c>
      <c r="N134" s="1">
        <v>12</v>
      </c>
      <c r="O134" s="1">
        <v>30</v>
      </c>
      <c r="P134"/>
    </row>
    <row r="135" spans="1:16" hidden="1">
      <c r="A135" t="s">
        <v>1746</v>
      </c>
      <c r="B135" t="s">
        <v>1802</v>
      </c>
      <c r="C135" t="s">
        <v>1742</v>
      </c>
      <c r="D135" s="1" t="s">
        <v>1606</v>
      </c>
      <c r="E135" s="1" t="s">
        <v>1928</v>
      </c>
      <c r="F135" s="1" t="s">
        <v>1723</v>
      </c>
      <c r="G135" s="1" t="s">
        <v>1561</v>
      </c>
      <c r="H135" s="1" t="s">
        <v>1568</v>
      </c>
      <c r="I135" t="s">
        <v>1562</v>
      </c>
      <c r="J135" s="1">
        <v>2016</v>
      </c>
      <c r="K135" s="49">
        <v>30</v>
      </c>
      <c r="L135" s="49">
        <v>1</v>
      </c>
      <c r="M135" s="1">
        <v>15</v>
      </c>
      <c r="N135" s="1">
        <v>15</v>
      </c>
      <c r="O135" s="1">
        <v>30</v>
      </c>
      <c r="P135"/>
    </row>
    <row r="136" spans="1:16" hidden="1">
      <c r="A136" t="s">
        <v>1746</v>
      </c>
      <c r="B136" t="s">
        <v>1802</v>
      </c>
      <c r="C136" t="s">
        <v>1742</v>
      </c>
      <c r="D136" s="1" t="s">
        <v>1606</v>
      </c>
      <c r="E136" s="1" t="s">
        <v>1928</v>
      </c>
      <c r="F136" s="1" t="s">
        <v>1723</v>
      </c>
      <c r="G136" s="1" t="s">
        <v>1561</v>
      </c>
      <c r="H136" s="1" t="s">
        <v>1569</v>
      </c>
      <c r="I136" t="s">
        <v>1562</v>
      </c>
      <c r="J136" s="1">
        <v>2016</v>
      </c>
      <c r="K136" s="49">
        <v>30</v>
      </c>
      <c r="L136" s="49">
        <v>1</v>
      </c>
      <c r="M136" s="1">
        <v>14</v>
      </c>
      <c r="N136" s="1">
        <v>14</v>
      </c>
      <c r="O136" s="1">
        <v>30</v>
      </c>
      <c r="P136"/>
    </row>
    <row r="137" spans="1:16" hidden="1">
      <c r="A137" t="s">
        <v>1746</v>
      </c>
      <c r="B137" t="s">
        <v>1802</v>
      </c>
      <c r="C137" t="s">
        <v>1742</v>
      </c>
      <c r="D137" s="1" t="s">
        <v>1606</v>
      </c>
      <c r="E137" s="1" t="s">
        <v>1928</v>
      </c>
      <c r="F137" s="1" t="s">
        <v>1723</v>
      </c>
      <c r="G137" s="1" t="s">
        <v>1561</v>
      </c>
      <c r="H137" s="1" t="s">
        <v>1570</v>
      </c>
      <c r="I137" t="s">
        <v>1562</v>
      </c>
      <c r="J137" s="1">
        <v>2016</v>
      </c>
      <c r="K137" s="49">
        <v>30</v>
      </c>
      <c r="L137" s="49">
        <v>1</v>
      </c>
      <c r="M137" s="1">
        <v>13</v>
      </c>
      <c r="N137" s="1">
        <v>13</v>
      </c>
      <c r="O137" s="1">
        <v>30</v>
      </c>
      <c r="P137"/>
    </row>
    <row r="138" spans="1:16" hidden="1">
      <c r="A138" t="s">
        <v>1746</v>
      </c>
      <c r="B138" t="s">
        <v>1802</v>
      </c>
      <c r="C138" t="s">
        <v>1742</v>
      </c>
      <c r="D138" s="1" t="s">
        <v>1605</v>
      </c>
      <c r="E138" s="1" t="s">
        <v>1925</v>
      </c>
      <c r="F138" s="1" t="s">
        <v>1718</v>
      </c>
      <c r="G138" s="1" t="s">
        <v>1125</v>
      </c>
      <c r="H138" s="1" t="s">
        <v>1127</v>
      </c>
      <c r="I138" t="s">
        <v>1126</v>
      </c>
      <c r="J138" s="1" t="s">
        <v>1601</v>
      </c>
      <c r="K138" s="49">
        <v>24</v>
      </c>
      <c r="L138" s="49">
        <f>Tabela1810[[#This Row],[ENC_DIDATICO]]/12</f>
        <v>2</v>
      </c>
      <c r="M138" s="1">
        <v>80</v>
      </c>
      <c r="N138" s="1">
        <v>67</v>
      </c>
      <c r="O138" s="1">
        <v>24</v>
      </c>
      <c r="P138"/>
    </row>
    <row r="139" spans="1:16" hidden="1">
      <c r="A139" t="s">
        <v>1746</v>
      </c>
      <c r="B139" t="s">
        <v>1802</v>
      </c>
      <c r="C139" t="s">
        <v>1742</v>
      </c>
      <c r="D139" s="1" t="s">
        <v>1605</v>
      </c>
      <c r="E139" s="1" t="s">
        <v>1925</v>
      </c>
      <c r="F139" s="1" t="s">
        <v>1718</v>
      </c>
      <c r="G139" s="1" t="s">
        <v>1125</v>
      </c>
      <c r="H139" s="1" t="s">
        <v>1128</v>
      </c>
      <c r="I139" t="s">
        <v>1126</v>
      </c>
      <c r="J139" s="1" t="s">
        <v>1601</v>
      </c>
      <c r="K139" s="49">
        <v>24</v>
      </c>
      <c r="L139" s="49">
        <f>Tabela1810[[#This Row],[ENC_DIDATICO]]/12</f>
        <v>2</v>
      </c>
      <c r="M139" s="1">
        <v>96</v>
      </c>
      <c r="N139" s="1">
        <v>76</v>
      </c>
      <c r="O139" s="1">
        <v>24</v>
      </c>
      <c r="P139"/>
    </row>
    <row r="140" spans="1:16" hidden="1">
      <c r="A140" t="s">
        <v>1746</v>
      </c>
      <c r="B140" t="s">
        <v>1802</v>
      </c>
      <c r="C140" t="s">
        <v>1742</v>
      </c>
      <c r="D140" s="1" t="s">
        <v>1605</v>
      </c>
      <c r="E140" s="1" t="s">
        <v>1925</v>
      </c>
      <c r="F140" s="1" t="s">
        <v>1718</v>
      </c>
      <c r="G140" s="1" t="s">
        <v>1129</v>
      </c>
      <c r="H140" s="1" t="s">
        <v>1131</v>
      </c>
      <c r="I140" t="s">
        <v>1130</v>
      </c>
      <c r="J140" s="1" t="s">
        <v>1601</v>
      </c>
      <c r="K140" s="49">
        <v>48</v>
      </c>
      <c r="L140" s="49">
        <f>Tabela1810[[#This Row],[ENC_DIDATICO]]/12</f>
        <v>4</v>
      </c>
      <c r="M140" s="1">
        <v>40</v>
      </c>
      <c r="N140" s="1">
        <v>11</v>
      </c>
      <c r="O140" s="1">
        <v>48</v>
      </c>
      <c r="P140"/>
    </row>
    <row r="141" spans="1:16" hidden="1">
      <c r="A141" t="s">
        <v>1746</v>
      </c>
      <c r="B141" t="s">
        <v>1802</v>
      </c>
      <c r="C141" t="s">
        <v>1742</v>
      </c>
      <c r="D141" s="1" t="s">
        <v>1605</v>
      </c>
      <c r="E141" s="1" t="s">
        <v>1926</v>
      </c>
      <c r="F141" s="1" t="s">
        <v>1718</v>
      </c>
      <c r="G141" s="1" t="s">
        <v>60</v>
      </c>
      <c r="H141" s="1" t="s">
        <v>62</v>
      </c>
      <c r="I141" t="s">
        <v>61</v>
      </c>
      <c r="J141" s="1" t="s">
        <v>1603</v>
      </c>
      <c r="K141" s="49">
        <v>48</v>
      </c>
      <c r="L141" s="49">
        <f>Tabela1810[[#This Row],[ENC_DIDATICO]]/12</f>
        <v>4</v>
      </c>
      <c r="M141" s="1">
        <v>40</v>
      </c>
      <c r="N141" s="1">
        <v>23</v>
      </c>
      <c r="O141" s="1">
        <v>48</v>
      </c>
      <c r="P141"/>
    </row>
    <row r="142" spans="1:16" hidden="1">
      <c r="A142" t="s">
        <v>704</v>
      </c>
      <c r="B142" t="s">
        <v>1802</v>
      </c>
      <c r="C142" t="s">
        <v>1744</v>
      </c>
      <c r="D142" s="1" t="s">
        <v>1605</v>
      </c>
      <c r="E142" s="1" t="s">
        <v>1924</v>
      </c>
      <c r="F142" s="1" t="s">
        <v>1717</v>
      </c>
      <c r="G142" s="1" t="s">
        <v>165</v>
      </c>
      <c r="H142" s="1" t="s">
        <v>705</v>
      </c>
      <c r="I142" t="s">
        <v>166</v>
      </c>
      <c r="J142" s="1" t="s">
        <v>1602</v>
      </c>
      <c r="K142" s="49">
        <v>36</v>
      </c>
      <c r="L142" s="49">
        <f>Tabela1810[[#This Row],[ENC_DIDATICO]]/12</f>
        <v>3</v>
      </c>
      <c r="M142" s="1">
        <v>100</v>
      </c>
      <c r="N142" s="1">
        <v>88</v>
      </c>
      <c r="O142" s="1">
        <v>36</v>
      </c>
      <c r="P142"/>
    </row>
    <row r="143" spans="1:16" hidden="1">
      <c r="A143" s="29" t="s">
        <v>704</v>
      </c>
      <c r="B143" t="s">
        <v>1802</v>
      </c>
      <c r="C143" t="s">
        <v>1744</v>
      </c>
      <c r="D143" s="1" t="s">
        <v>1605</v>
      </c>
      <c r="E143" s="1" t="s">
        <v>1924</v>
      </c>
      <c r="F143" s="1" t="s">
        <v>1717</v>
      </c>
      <c r="G143" s="1" t="s">
        <v>165</v>
      </c>
      <c r="H143" s="1" t="s">
        <v>706</v>
      </c>
      <c r="I143" t="s">
        <v>166</v>
      </c>
      <c r="J143" s="1" t="s">
        <v>1602</v>
      </c>
      <c r="K143" s="49">
        <v>36</v>
      </c>
      <c r="L143" s="49">
        <f>Tabela1810[[#This Row],[ENC_DIDATICO]]/12</f>
        <v>3</v>
      </c>
      <c r="M143" s="1">
        <v>100</v>
      </c>
      <c r="N143" s="1">
        <v>68</v>
      </c>
      <c r="O143" s="1">
        <v>36</v>
      </c>
      <c r="P143"/>
    </row>
    <row r="144" spans="1:16" hidden="1">
      <c r="A144" s="29" t="s">
        <v>704</v>
      </c>
      <c r="B144" t="s">
        <v>1802</v>
      </c>
      <c r="C144" t="s">
        <v>1744</v>
      </c>
      <c r="D144" s="1" t="s">
        <v>1609</v>
      </c>
      <c r="E144" s="1" t="s">
        <v>1927</v>
      </c>
      <c r="F144" s="1" t="s">
        <v>1723</v>
      </c>
      <c r="G144" s="1" t="s">
        <v>188</v>
      </c>
      <c r="H144" s="1" t="s">
        <v>1172</v>
      </c>
      <c r="I144" t="s">
        <v>189</v>
      </c>
      <c r="J144" s="1" t="s">
        <v>1601</v>
      </c>
      <c r="K144" s="49">
        <v>48</v>
      </c>
      <c r="L144" s="49">
        <f>Tabela1810[[#This Row],[ENC_DIDATICO]]/12</f>
        <v>4</v>
      </c>
      <c r="M144" s="1">
        <v>30</v>
      </c>
      <c r="N144" s="1">
        <v>7</v>
      </c>
      <c r="O144" s="1">
        <v>144</v>
      </c>
      <c r="P144"/>
    </row>
    <row r="145" spans="1:16" hidden="1">
      <c r="A145" s="29" t="s">
        <v>704</v>
      </c>
      <c r="B145" s="29" t="s">
        <v>1802</v>
      </c>
      <c r="C145" s="29" t="s">
        <v>1744</v>
      </c>
      <c r="D145" s="1" t="s">
        <v>2084</v>
      </c>
      <c r="E145" s="2" t="s">
        <v>2085</v>
      </c>
      <c r="I145" s="7" t="s">
        <v>2054</v>
      </c>
      <c r="J145" s="1">
        <v>2016</v>
      </c>
      <c r="K145" s="49">
        <v>40.655342465753421</v>
      </c>
      <c r="L145" s="49">
        <f>Tabela1810[[#This Row],[ENC_DIDATICO]]/12</f>
        <v>3.3879452054794519</v>
      </c>
      <c r="P145"/>
    </row>
    <row r="146" spans="1:16" hidden="1">
      <c r="A146" t="s">
        <v>1621</v>
      </c>
      <c r="B146" t="s">
        <v>1802</v>
      </c>
      <c r="C146" t="s">
        <v>1744</v>
      </c>
      <c r="D146" s="1" t="s">
        <v>1605</v>
      </c>
      <c r="E146" s="1" t="s">
        <v>1724</v>
      </c>
      <c r="F146" s="1" t="s">
        <v>1723</v>
      </c>
      <c r="G146" s="1" t="s">
        <v>660</v>
      </c>
      <c r="H146" s="1" t="s">
        <v>662</v>
      </c>
      <c r="I146" s="29" t="s">
        <v>661</v>
      </c>
      <c r="J146" s="1" t="s">
        <v>1602</v>
      </c>
      <c r="K146" s="49">
        <v>48</v>
      </c>
      <c r="L146" s="49">
        <f>Tabela1810[[#This Row],[ENC_DIDATICO]]/12</f>
        <v>4</v>
      </c>
      <c r="M146" s="1">
        <v>40</v>
      </c>
      <c r="N146" s="1">
        <v>28</v>
      </c>
      <c r="O146" s="1">
        <v>48</v>
      </c>
      <c r="P146"/>
    </row>
    <row r="147" spans="1:16" hidden="1">
      <c r="A147" t="s">
        <v>1621</v>
      </c>
      <c r="B147" t="s">
        <v>1802</v>
      </c>
      <c r="C147" t="s">
        <v>1744</v>
      </c>
      <c r="D147" s="1" t="s">
        <v>1605</v>
      </c>
      <c r="E147" s="1" t="s">
        <v>1925</v>
      </c>
      <c r="F147" s="1" t="s">
        <v>1716</v>
      </c>
      <c r="G147" s="1" t="s">
        <v>663</v>
      </c>
      <c r="H147" s="1" t="s">
        <v>665</v>
      </c>
      <c r="I147" t="s">
        <v>664</v>
      </c>
      <c r="J147" s="1" t="s">
        <v>1602</v>
      </c>
      <c r="K147" s="49">
        <v>48</v>
      </c>
      <c r="L147" s="49">
        <f>Tabela1810[[#This Row],[ENC_DIDATICO]]/12</f>
        <v>4</v>
      </c>
      <c r="M147" s="1">
        <v>50</v>
      </c>
      <c r="N147" s="1">
        <v>7</v>
      </c>
      <c r="O147" s="1">
        <v>48</v>
      </c>
      <c r="P147"/>
    </row>
    <row r="148" spans="1:16" hidden="1">
      <c r="A148" t="s">
        <v>1621</v>
      </c>
      <c r="B148" t="s">
        <v>1802</v>
      </c>
      <c r="C148" t="s">
        <v>1744</v>
      </c>
      <c r="D148" s="1" t="s">
        <v>1605</v>
      </c>
      <c r="E148" s="1" t="s">
        <v>1925</v>
      </c>
      <c r="F148" s="1" t="s">
        <v>1716</v>
      </c>
      <c r="G148" s="1" t="s">
        <v>63</v>
      </c>
      <c r="H148" s="1" t="s">
        <v>65</v>
      </c>
      <c r="I148" t="s">
        <v>64</v>
      </c>
      <c r="J148" s="1" t="s">
        <v>1603</v>
      </c>
      <c r="K148" s="49">
        <v>48</v>
      </c>
      <c r="L148" s="49">
        <f>Tabela1810[[#This Row],[ENC_DIDATICO]]/12</f>
        <v>4</v>
      </c>
      <c r="M148" s="1">
        <v>67</v>
      </c>
      <c r="N148" s="1">
        <v>54</v>
      </c>
      <c r="O148" s="1">
        <v>48</v>
      </c>
      <c r="P148"/>
    </row>
    <row r="149" spans="1:16" hidden="1">
      <c r="A149" t="s">
        <v>1621</v>
      </c>
      <c r="B149" t="s">
        <v>1802</v>
      </c>
      <c r="C149" t="s">
        <v>1744</v>
      </c>
      <c r="D149" s="1" t="s">
        <v>1605</v>
      </c>
      <c r="E149" s="1" t="s">
        <v>1925</v>
      </c>
      <c r="F149" s="1" t="s">
        <v>1716</v>
      </c>
      <c r="G149" s="1" t="s">
        <v>63</v>
      </c>
      <c r="H149" s="1" t="s">
        <v>66</v>
      </c>
      <c r="I149" t="s">
        <v>64</v>
      </c>
      <c r="J149" s="1" t="s">
        <v>1603</v>
      </c>
      <c r="K149" s="49">
        <v>48</v>
      </c>
      <c r="L149" s="49">
        <f>Tabela1810[[#This Row],[ENC_DIDATICO]]/12</f>
        <v>4</v>
      </c>
      <c r="M149" s="1">
        <v>73</v>
      </c>
      <c r="N149" s="1">
        <v>62</v>
      </c>
      <c r="O149" s="1">
        <v>48</v>
      </c>
      <c r="P149"/>
    </row>
    <row r="150" spans="1:16" hidden="1">
      <c r="A150" t="s">
        <v>1621</v>
      </c>
      <c r="B150" t="s">
        <v>1802</v>
      </c>
      <c r="C150" t="s">
        <v>1744</v>
      </c>
      <c r="D150" s="1" t="s">
        <v>1605</v>
      </c>
      <c r="E150" s="1" t="s">
        <v>1926</v>
      </c>
      <c r="F150" s="1" t="s">
        <v>1716</v>
      </c>
      <c r="G150" s="1" t="s">
        <v>67</v>
      </c>
      <c r="H150" s="1" t="s">
        <v>69</v>
      </c>
      <c r="I150" t="s">
        <v>68</v>
      </c>
      <c r="J150" s="1" t="s">
        <v>1603</v>
      </c>
      <c r="K150" s="49">
        <v>48</v>
      </c>
      <c r="L150" s="49">
        <f>Tabela1810[[#This Row],[ENC_DIDATICO]]/12</f>
        <v>4</v>
      </c>
      <c r="M150" s="1">
        <v>50</v>
      </c>
      <c r="N150" s="1">
        <v>6</v>
      </c>
      <c r="O150" s="1">
        <v>48</v>
      </c>
      <c r="P150"/>
    </row>
    <row r="151" spans="1:16" hidden="1">
      <c r="A151" t="s">
        <v>1622</v>
      </c>
      <c r="B151" t="s">
        <v>1802</v>
      </c>
      <c r="C151" t="s">
        <v>1738</v>
      </c>
      <c r="D151" s="1" t="s">
        <v>1605</v>
      </c>
      <c r="E151" s="1" t="s">
        <v>1924</v>
      </c>
      <c r="F151" s="1" t="s">
        <v>1717</v>
      </c>
      <c r="G151" s="1" t="s">
        <v>635</v>
      </c>
      <c r="H151" s="1" t="s">
        <v>691</v>
      </c>
      <c r="I151" t="s">
        <v>1730</v>
      </c>
      <c r="J151" s="1" t="s">
        <v>1601</v>
      </c>
      <c r="K151" s="49">
        <v>12</v>
      </c>
      <c r="L151" s="49">
        <f>Tabela1810[[#This Row],[ENC_DIDATICO]]/12</f>
        <v>1</v>
      </c>
      <c r="M151" s="1">
        <v>40</v>
      </c>
      <c r="N151" s="1">
        <v>27</v>
      </c>
      <c r="O151" s="1">
        <v>60</v>
      </c>
      <c r="P151"/>
    </row>
    <row r="152" spans="1:16" hidden="1">
      <c r="A152" t="s">
        <v>1622</v>
      </c>
      <c r="B152" t="s">
        <v>1802</v>
      </c>
      <c r="C152" t="s">
        <v>1738</v>
      </c>
      <c r="D152" s="1" t="s">
        <v>1605</v>
      </c>
      <c r="E152" s="1" t="s">
        <v>1924</v>
      </c>
      <c r="F152" s="1" t="s">
        <v>1717</v>
      </c>
      <c r="G152" s="1" t="s">
        <v>635</v>
      </c>
      <c r="H152" s="1" t="s">
        <v>692</v>
      </c>
      <c r="I152" t="s">
        <v>1731</v>
      </c>
      <c r="J152" s="1" t="s">
        <v>1601</v>
      </c>
      <c r="K152" s="49">
        <v>12</v>
      </c>
      <c r="L152" s="49">
        <f>Tabela1810[[#This Row],[ENC_DIDATICO]]/12</f>
        <v>1</v>
      </c>
      <c r="M152" s="1">
        <v>40</v>
      </c>
      <c r="N152" s="1">
        <v>30</v>
      </c>
      <c r="O152" s="1">
        <v>60</v>
      </c>
      <c r="P152"/>
    </row>
    <row r="153" spans="1:16" hidden="1">
      <c r="A153" t="s">
        <v>1622</v>
      </c>
      <c r="B153" t="s">
        <v>1802</v>
      </c>
      <c r="C153" t="s">
        <v>1738</v>
      </c>
      <c r="D153" s="1" t="s">
        <v>1605</v>
      </c>
      <c r="E153" s="1" t="s">
        <v>1924</v>
      </c>
      <c r="F153" s="1" t="s">
        <v>1717</v>
      </c>
      <c r="G153" s="1" t="s">
        <v>635</v>
      </c>
      <c r="H153" s="1" t="s">
        <v>693</v>
      </c>
      <c r="I153" t="s">
        <v>669</v>
      </c>
      <c r="J153" s="1" t="s">
        <v>1601</v>
      </c>
      <c r="K153" s="49">
        <v>12</v>
      </c>
      <c r="L153" s="49">
        <f>Tabela1810[[#This Row],[ENC_DIDATICO]]/12</f>
        <v>1</v>
      </c>
      <c r="M153" s="1">
        <v>40</v>
      </c>
      <c r="N153" s="1">
        <v>30</v>
      </c>
      <c r="O153" s="1">
        <v>60</v>
      </c>
      <c r="P153"/>
    </row>
    <row r="154" spans="1:16" hidden="1">
      <c r="A154" t="s">
        <v>1622</v>
      </c>
      <c r="B154" t="s">
        <v>1802</v>
      </c>
      <c r="C154" t="s">
        <v>1738</v>
      </c>
      <c r="D154" s="1" t="s">
        <v>1605</v>
      </c>
      <c r="E154" s="1" t="s">
        <v>1924</v>
      </c>
      <c r="F154" s="1" t="s">
        <v>1717</v>
      </c>
      <c r="G154" s="1" t="s">
        <v>635</v>
      </c>
      <c r="H154" s="1" t="s">
        <v>1132</v>
      </c>
      <c r="I154" t="s">
        <v>701</v>
      </c>
      <c r="J154" s="1" t="s">
        <v>1601</v>
      </c>
      <c r="K154" s="49">
        <v>12</v>
      </c>
      <c r="L154" s="49">
        <f>Tabela1810[[#This Row],[ENC_DIDATICO]]/12</f>
        <v>1</v>
      </c>
      <c r="M154" s="1">
        <v>40</v>
      </c>
      <c r="N154" s="1">
        <v>30</v>
      </c>
      <c r="O154" s="1">
        <v>60</v>
      </c>
      <c r="P154"/>
    </row>
    <row r="155" spans="1:16" hidden="1">
      <c r="A155" t="s">
        <v>1622</v>
      </c>
      <c r="B155" t="s">
        <v>1802</v>
      </c>
      <c r="C155" t="s">
        <v>1738</v>
      </c>
      <c r="D155" s="1" t="s">
        <v>1605</v>
      </c>
      <c r="E155" s="1" t="s">
        <v>1924</v>
      </c>
      <c r="F155" s="1" t="s">
        <v>1717</v>
      </c>
      <c r="G155" s="1" t="s">
        <v>635</v>
      </c>
      <c r="H155" s="1" t="s">
        <v>1133</v>
      </c>
      <c r="I155" t="s">
        <v>11</v>
      </c>
      <c r="J155" s="1" t="s">
        <v>1601</v>
      </c>
      <c r="K155" s="49">
        <v>12</v>
      </c>
      <c r="L155" s="49">
        <f>Tabela1810[[#This Row],[ENC_DIDATICO]]/12</f>
        <v>1</v>
      </c>
      <c r="M155" s="1">
        <v>40</v>
      </c>
      <c r="N155" s="1">
        <v>29</v>
      </c>
      <c r="O155" s="1">
        <v>60</v>
      </c>
      <c r="P155"/>
    </row>
    <row r="156" spans="1:16" hidden="1">
      <c r="A156" t="s">
        <v>1622</v>
      </c>
      <c r="B156" t="s">
        <v>1802</v>
      </c>
      <c r="C156" t="s">
        <v>1738</v>
      </c>
      <c r="D156" s="1" t="s">
        <v>1605</v>
      </c>
      <c r="E156" s="1" t="s">
        <v>1924</v>
      </c>
      <c r="F156" s="1" t="s">
        <v>1717</v>
      </c>
      <c r="G156" s="1" t="s">
        <v>635</v>
      </c>
      <c r="H156" s="1" t="s">
        <v>1134</v>
      </c>
      <c r="I156" t="s">
        <v>626</v>
      </c>
      <c r="J156" s="1" t="s">
        <v>1601</v>
      </c>
      <c r="K156" s="49">
        <v>12</v>
      </c>
      <c r="L156" s="49">
        <f>Tabela1810[[#This Row],[ENC_DIDATICO]]/12</f>
        <v>1</v>
      </c>
      <c r="M156" s="1">
        <v>40</v>
      </c>
      <c r="N156" s="1">
        <v>31</v>
      </c>
      <c r="O156" s="1">
        <v>60</v>
      </c>
      <c r="P156"/>
    </row>
    <row r="157" spans="1:16" hidden="1">
      <c r="A157" t="s">
        <v>1622</v>
      </c>
      <c r="B157" t="s">
        <v>1802</v>
      </c>
      <c r="C157" t="s">
        <v>1738</v>
      </c>
      <c r="D157" s="1" t="s">
        <v>1605</v>
      </c>
      <c r="E157" s="1" t="s">
        <v>1924</v>
      </c>
      <c r="F157" s="1" t="s">
        <v>1717</v>
      </c>
      <c r="G157" s="1" t="s">
        <v>635</v>
      </c>
      <c r="H157" s="1" t="s">
        <v>1135</v>
      </c>
      <c r="I157" t="s">
        <v>1735</v>
      </c>
      <c r="J157" s="1" t="s">
        <v>1601</v>
      </c>
      <c r="K157" s="49">
        <v>12</v>
      </c>
      <c r="L157" s="49">
        <f>Tabela1810[[#This Row],[ENC_DIDATICO]]/12</f>
        <v>1</v>
      </c>
      <c r="M157" s="1">
        <v>40</v>
      </c>
      <c r="N157" s="1">
        <v>26</v>
      </c>
      <c r="O157" s="1">
        <v>60</v>
      </c>
      <c r="P157"/>
    </row>
    <row r="158" spans="1:16" hidden="1">
      <c r="A158" t="s">
        <v>1622</v>
      </c>
      <c r="B158" t="s">
        <v>1802</v>
      </c>
      <c r="C158" t="s">
        <v>1738</v>
      </c>
      <c r="D158" s="1" t="s">
        <v>1605</v>
      </c>
      <c r="E158" s="1" t="s">
        <v>1924</v>
      </c>
      <c r="F158" s="1" t="s">
        <v>1717</v>
      </c>
      <c r="G158" s="1" t="s">
        <v>635</v>
      </c>
      <c r="H158" s="1" t="s">
        <v>1136</v>
      </c>
      <c r="I158" t="s">
        <v>1725</v>
      </c>
      <c r="J158" s="1" t="s">
        <v>1601</v>
      </c>
      <c r="K158" s="49">
        <v>12</v>
      </c>
      <c r="L158" s="49">
        <f>Tabela1810[[#This Row],[ENC_DIDATICO]]/12</f>
        <v>1</v>
      </c>
      <c r="M158" s="1">
        <v>40</v>
      </c>
      <c r="N158" s="1">
        <v>29</v>
      </c>
      <c r="O158" s="1">
        <v>60</v>
      </c>
      <c r="P158"/>
    </row>
    <row r="159" spans="1:16" hidden="1">
      <c r="A159" t="s">
        <v>1622</v>
      </c>
      <c r="B159" t="s">
        <v>1802</v>
      </c>
      <c r="C159" t="s">
        <v>1738</v>
      </c>
      <c r="D159" s="1" t="s">
        <v>1605</v>
      </c>
      <c r="E159" s="1" t="s">
        <v>1924</v>
      </c>
      <c r="F159" s="1" t="s">
        <v>1717</v>
      </c>
      <c r="G159" s="1" t="s">
        <v>635</v>
      </c>
      <c r="H159" s="1" t="s">
        <v>1137</v>
      </c>
      <c r="I159" t="s">
        <v>1725</v>
      </c>
      <c r="J159" s="1" t="s">
        <v>1601</v>
      </c>
      <c r="K159" s="49">
        <v>12</v>
      </c>
      <c r="L159" s="49">
        <f>Tabela1810[[#This Row],[ENC_DIDATICO]]/12</f>
        <v>1</v>
      </c>
      <c r="M159" s="1">
        <v>40</v>
      </c>
      <c r="N159" s="1">
        <v>28</v>
      </c>
      <c r="O159" s="1">
        <v>60</v>
      </c>
      <c r="P159"/>
    </row>
    <row r="160" spans="1:16">
      <c r="A160" t="s">
        <v>1622</v>
      </c>
      <c r="B160" t="s">
        <v>1802</v>
      </c>
      <c r="C160" t="s">
        <v>1738</v>
      </c>
      <c r="D160" s="1" t="s">
        <v>1609</v>
      </c>
      <c r="E160" s="1" t="s">
        <v>1927</v>
      </c>
      <c r="F160" s="1" t="s">
        <v>1723</v>
      </c>
      <c r="G160" s="1" t="s">
        <v>70</v>
      </c>
      <c r="H160" s="1" t="s">
        <v>72</v>
      </c>
      <c r="I160" t="s">
        <v>8</v>
      </c>
      <c r="J160" s="1" t="s">
        <v>1603</v>
      </c>
      <c r="K160" s="49">
        <v>48</v>
      </c>
      <c r="L160" s="49">
        <f>Tabela1810[[#This Row],[ENC_DIDATICO]]/12</f>
        <v>4</v>
      </c>
      <c r="M160" s="1">
        <v>100</v>
      </c>
      <c r="N160" s="1">
        <v>21</v>
      </c>
      <c r="O160" s="1">
        <v>192</v>
      </c>
      <c r="P160"/>
    </row>
    <row r="161" spans="1:16">
      <c r="A161" t="s">
        <v>1622</v>
      </c>
      <c r="B161" t="s">
        <v>1802</v>
      </c>
      <c r="C161" t="s">
        <v>1738</v>
      </c>
      <c r="D161" s="1" t="s">
        <v>1609</v>
      </c>
      <c r="E161" s="1" t="s">
        <v>1927</v>
      </c>
      <c r="F161" s="1" t="s">
        <v>1723</v>
      </c>
      <c r="G161" s="1" t="s">
        <v>70</v>
      </c>
      <c r="H161" s="1" t="s">
        <v>73</v>
      </c>
      <c r="I161" t="s">
        <v>1732</v>
      </c>
      <c r="J161" s="1" t="s">
        <v>1603</v>
      </c>
      <c r="K161" s="49">
        <v>48</v>
      </c>
      <c r="L161" s="49">
        <f>Tabela1810[[#This Row],[ENC_DIDATICO]]/12</f>
        <v>4</v>
      </c>
      <c r="M161" s="1">
        <v>30</v>
      </c>
      <c r="N161" s="1">
        <v>4</v>
      </c>
      <c r="O161" s="1">
        <v>192</v>
      </c>
      <c r="P161"/>
    </row>
    <row r="162" spans="1:16">
      <c r="A162" t="s">
        <v>1622</v>
      </c>
      <c r="B162" t="s">
        <v>1802</v>
      </c>
      <c r="C162" t="s">
        <v>1738</v>
      </c>
      <c r="D162" s="1" t="s">
        <v>1609</v>
      </c>
      <c r="E162" s="1" t="s">
        <v>1927</v>
      </c>
      <c r="F162" s="1" t="s">
        <v>1723</v>
      </c>
      <c r="G162" s="1" t="s">
        <v>74</v>
      </c>
      <c r="H162" s="1" t="s">
        <v>75</v>
      </c>
      <c r="I162" t="s">
        <v>11</v>
      </c>
      <c r="J162" s="1" t="s">
        <v>1603</v>
      </c>
      <c r="K162" s="49">
        <v>48</v>
      </c>
      <c r="L162" s="49">
        <f>Tabela1810[[#This Row],[ENC_DIDATICO]]/12</f>
        <v>4</v>
      </c>
      <c r="M162" s="1">
        <v>100</v>
      </c>
      <c r="N162" s="1">
        <v>18</v>
      </c>
      <c r="O162" s="1">
        <v>144</v>
      </c>
      <c r="P162"/>
    </row>
    <row r="163" spans="1:16" hidden="1">
      <c r="A163" t="s">
        <v>1622</v>
      </c>
      <c r="B163" t="s">
        <v>1802</v>
      </c>
      <c r="C163" t="s">
        <v>1738</v>
      </c>
      <c r="D163" s="1" t="s">
        <v>1605</v>
      </c>
      <c r="E163" s="1" t="s">
        <v>1920</v>
      </c>
      <c r="F163" s="1" t="s">
        <v>1717</v>
      </c>
      <c r="G163" s="1" t="s">
        <v>1723</v>
      </c>
      <c r="H163" s="1" t="s">
        <v>1723</v>
      </c>
      <c r="I163" t="s">
        <v>1905</v>
      </c>
      <c r="J163" s="1" t="s">
        <v>1923</v>
      </c>
      <c r="K163" s="49">
        <v>12</v>
      </c>
      <c r="L163" s="49">
        <f>Tabela1810[[#This Row],[ENC_DIDATICO]]/12</f>
        <v>1</v>
      </c>
      <c r="P163"/>
    </row>
    <row r="164" spans="1:16" hidden="1">
      <c r="A164" t="s">
        <v>1622</v>
      </c>
      <c r="B164" t="s">
        <v>1802</v>
      </c>
      <c r="C164" t="s">
        <v>1738</v>
      </c>
      <c r="D164" s="1" t="s">
        <v>1605</v>
      </c>
      <c r="E164" s="1" t="s">
        <v>1920</v>
      </c>
      <c r="F164" s="1" t="s">
        <v>1717</v>
      </c>
      <c r="G164" s="1" t="s">
        <v>1723</v>
      </c>
      <c r="H164" s="1" t="s">
        <v>1723</v>
      </c>
      <c r="I164" t="s">
        <v>1905</v>
      </c>
      <c r="J164" s="1" t="s">
        <v>1921</v>
      </c>
      <c r="K164" s="49">
        <v>36</v>
      </c>
      <c r="L164" s="49">
        <f>Tabela1810[[#This Row],[ENC_DIDATICO]]/12</f>
        <v>3</v>
      </c>
      <c r="P164"/>
    </row>
    <row r="165" spans="1:16" hidden="1">
      <c r="A165" t="s">
        <v>1747</v>
      </c>
      <c r="B165" t="s">
        <v>1802</v>
      </c>
      <c r="C165" t="s">
        <v>1742</v>
      </c>
      <c r="D165" s="1" t="s">
        <v>1605</v>
      </c>
      <c r="E165" s="1" t="s">
        <v>1924</v>
      </c>
      <c r="F165" s="1" t="s">
        <v>1717</v>
      </c>
      <c r="G165" s="1" t="s">
        <v>76</v>
      </c>
      <c r="H165" s="1" t="s">
        <v>78</v>
      </c>
      <c r="I165" t="s">
        <v>655</v>
      </c>
      <c r="J165" s="1" t="s">
        <v>1603</v>
      </c>
      <c r="K165" s="49">
        <v>36</v>
      </c>
      <c r="L165" s="49">
        <f>Tabela1810[[#This Row],[ENC_DIDATICO]]/12</f>
        <v>3</v>
      </c>
      <c r="M165" s="1">
        <v>113</v>
      </c>
      <c r="N165" s="1">
        <v>66</v>
      </c>
      <c r="O165" s="1">
        <v>36</v>
      </c>
      <c r="P165"/>
    </row>
    <row r="166" spans="1:16" hidden="1">
      <c r="A166" t="s">
        <v>1747</v>
      </c>
      <c r="B166" t="s">
        <v>1802</v>
      </c>
      <c r="C166" t="s">
        <v>1742</v>
      </c>
      <c r="D166" s="1" t="s">
        <v>1605</v>
      </c>
      <c r="E166" s="1" t="s">
        <v>1924</v>
      </c>
      <c r="F166" s="1" t="s">
        <v>1717</v>
      </c>
      <c r="G166" s="1" t="s">
        <v>76</v>
      </c>
      <c r="H166" s="1" t="s">
        <v>79</v>
      </c>
      <c r="I166" t="s">
        <v>11</v>
      </c>
      <c r="J166" s="1" t="s">
        <v>1603</v>
      </c>
      <c r="K166" s="49">
        <v>36</v>
      </c>
      <c r="L166" s="49">
        <f>Tabela1810[[#This Row],[ENC_DIDATICO]]/12</f>
        <v>3</v>
      </c>
      <c r="M166" s="1">
        <v>108</v>
      </c>
      <c r="N166" s="1">
        <v>37</v>
      </c>
      <c r="O166" s="1">
        <v>36</v>
      </c>
      <c r="P166"/>
    </row>
    <row r="167" spans="1:16" hidden="1">
      <c r="A167" t="s">
        <v>1747</v>
      </c>
      <c r="B167" t="s">
        <v>1802</v>
      </c>
      <c r="C167" t="s">
        <v>1742</v>
      </c>
      <c r="D167" s="1" t="s">
        <v>1605</v>
      </c>
      <c r="E167" s="1" t="s">
        <v>1924</v>
      </c>
      <c r="F167" s="1" t="s">
        <v>1717</v>
      </c>
      <c r="G167" s="1" t="s">
        <v>501</v>
      </c>
      <c r="H167" s="1" t="s">
        <v>666</v>
      </c>
      <c r="I167" t="s">
        <v>166</v>
      </c>
      <c r="J167" s="1" t="s">
        <v>1602</v>
      </c>
      <c r="K167" s="49">
        <v>36</v>
      </c>
      <c r="L167" s="49">
        <f>Tabela1810[[#This Row],[ENC_DIDATICO]]/12</f>
        <v>3</v>
      </c>
      <c r="M167" s="1">
        <v>97</v>
      </c>
      <c r="N167" s="1">
        <v>88</v>
      </c>
      <c r="O167" s="1">
        <v>36</v>
      </c>
      <c r="P167"/>
    </row>
    <row r="168" spans="1:16" hidden="1">
      <c r="A168" t="s">
        <v>1747</v>
      </c>
      <c r="B168" t="s">
        <v>1802</v>
      </c>
      <c r="C168" t="s">
        <v>1742</v>
      </c>
      <c r="D168" s="1" t="s">
        <v>1605</v>
      </c>
      <c r="E168" s="1" t="s">
        <v>1924</v>
      </c>
      <c r="F168" s="1" t="s">
        <v>1717</v>
      </c>
      <c r="G168" s="1" t="s">
        <v>501</v>
      </c>
      <c r="H168" s="1" t="s">
        <v>667</v>
      </c>
      <c r="I168" t="s">
        <v>166</v>
      </c>
      <c r="J168" s="1" t="s">
        <v>1602</v>
      </c>
      <c r="K168" s="49">
        <v>36</v>
      </c>
      <c r="L168" s="49">
        <f>Tabela1810[[#This Row],[ENC_DIDATICO]]/12</f>
        <v>3</v>
      </c>
      <c r="M168" s="1">
        <v>121</v>
      </c>
      <c r="N168" s="1">
        <v>90</v>
      </c>
      <c r="O168" s="1">
        <v>36</v>
      </c>
      <c r="P168"/>
    </row>
    <row r="169" spans="1:16" hidden="1">
      <c r="A169" t="s">
        <v>1747</v>
      </c>
      <c r="B169" t="s">
        <v>1802</v>
      </c>
      <c r="C169" t="s">
        <v>1742</v>
      </c>
      <c r="D169" s="1" t="s">
        <v>1605</v>
      </c>
      <c r="E169" s="1" t="s">
        <v>1926</v>
      </c>
      <c r="F169" s="1" t="s">
        <v>1718</v>
      </c>
      <c r="G169" s="1" t="s">
        <v>1138</v>
      </c>
      <c r="H169" s="1" t="s">
        <v>1140</v>
      </c>
      <c r="I169" t="s">
        <v>166</v>
      </c>
      <c r="J169" s="1" t="s">
        <v>1601</v>
      </c>
      <c r="K169" s="49">
        <v>48</v>
      </c>
      <c r="L169" s="49">
        <f>Tabela1810[[#This Row],[ENC_DIDATICO]]/12</f>
        <v>4</v>
      </c>
      <c r="M169" s="1">
        <v>40</v>
      </c>
      <c r="N169" s="1">
        <v>19</v>
      </c>
      <c r="O169" s="1">
        <v>48</v>
      </c>
      <c r="P169"/>
    </row>
    <row r="170" spans="1:16" hidden="1">
      <c r="A170" t="s">
        <v>1748</v>
      </c>
      <c r="B170" t="s">
        <v>1802</v>
      </c>
      <c r="C170" t="s">
        <v>1740</v>
      </c>
      <c r="D170" s="1" t="s">
        <v>1605</v>
      </c>
      <c r="E170" s="1" t="s">
        <v>1924</v>
      </c>
      <c r="F170" s="1" t="s">
        <v>1717</v>
      </c>
      <c r="G170" s="1" t="s">
        <v>668</v>
      </c>
      <c r="H170" s="1" t="s">
        <v>670</v>
      </c>
      <c r="I170" t="s">
        <v>1279</v>
      </c>
      <c r="J170" s="1" t="s">
        <v>1602</v>
      </c>
      <c r="K170" s="49">
        <v>12</v>
      </c>
      <c r="L170" s="49">
        <f>Tabela1810[[#This Row],[ENC_DIDATICO]]/12</f>
        <v>1</v>
      </c>
      <c r="M170" s="1">
        <v>40</v>
      </c>
      <c r="N170" s="1">
        <v>29</v>
      </c>
      <c r="O170" s="1">
        <v>66</v>
      </c>
      <c r="P170"/>
    </row>
    <row r="171" spans="1:16" hidden="1">
      <c r="A171" s="29" t="s">
        <v>1748</v>
      </c>
      <c r="B171" t="s">
        <v>1802</v>
      </c>
      <c r="C171" t="s">
        <v>1740</v>
      </c>
      <c r="D171" s="1" t="s">
        <v>1605</v>
      </c>
      <c r="E171" s="1" t="s">
        <v>1924</v>
      </c>
      <c r="F171" s="1" t="s">
        <v>1717</v>
      </c>
      <c r="G171" s="1" t="s">
        <v>668</v>
      </c>
      <c r="H171" s="1" t="s">
        <v>671</v>
      </c>
      <c r="I171" t="s">
        <v>132</v>
      </c>
      <c r="J171" s="1" t="s">
        <v>1602</v>
      </c>
      <c r="K171" s="49">
        <v>12</v>
      </c>
      <c r="L171" s="49">
        <f>Tabela1810[[#This Row],[ENC_DIDATICO]]/12</f>
        <v>1</v>
      </c>
      <c r="M171" s="1">
        <v>40</v>
      </c>
      <c r="N171" s="1">
        <v>29</v>
      </c>
      <c r="O171" s="1">
        <v>66</v>
      </c>
      <c r="P171"/>
    </row>
    <row r="172" spans="1:16" hidden="1">
      <c r="A172" s="29" t="s">
        <v>1748</v>
      </c>
      <c r="B172" t="s">
        <v>1802</v>
      </c>
      <c r="C172" t="s">
        <v>1740</v>
      </c>
      <c r="D172" s="1" t="s">
        <v>1605</v>
      </c>
      <c r="E172" s="1" t="s">
        <v>1924</v>
      </c>
      <c r="F172" s="1" t="s">
        <v>1717</v>
      </c>
      <c r="G172" s="1" t="s">
        <v>668</v>
      </c>
      <c r="H172" s="1" t="s">
        <v>672</v>
      </c>
      <c r="I172" t="s">
        <v>8</v>
      </c>
      <c r="J172" s="1" t="s">
        <v>1602</v>
      </c>
      <c r="K172" s="49">
        <v>24</v>
      </c>
      <c r="L172" s="49">
        <f>Tabela1810[[#This Row],[ENC_DIDATICO]]/12</f>
        <v>2</v>
      </c>
      <c r="M172" s="1">
        <v>40</v>
      </c>
      <c r="N172" s="1">
        <v>28</v>
      </c>
      <c r="O172" s="1">
        <v>66</v>
      </c>
      <c r="P172"/>
    </row>
    <row r="173" spans="1:16" hidden="1">
      <c r="A173" s="29" t="s">
        <v>1748</v>
      </c>
      <c r="B173" t="s">
        <v>1802</v>
      </c>
      <c r="C173" t="s">
        <v>1740</v>
      </c>
      <c r="D173" s="1" t="s">
        <v>1605</v>
      </c>
      <c r="E173" s="1" t="s">
        <v>1924</v>
      </c>
      <c r="F173" s="1" t="s">
        <v>1717</v>
      </c>
      <c r="G173" s="1" t="s">
        <v>668</v>
      </c>
      <c r="H173" s="1" t="s">
        <v>673</v>
      </c>
      <c r="I173" t="s">
        <v>630</v>
      </c>
      <c r="J173" s="1" t="s">
        <v>1602</v>
      </c>
      <c r="K173" s="49">
        <v>24</v>
      </c>
      <c r="L173" s="49">
        <f>Tabela1810[[#This Row],[ENC_DIDATICO]]/12</f>
        <v>2</v>
      </c>
      <c r="M173" s="1">
        <v>40</v>
      </c>
      <c r="N173" s="1">
        <v>29</v>
      </c>
      <c r="O173" s="1">
        <v>66</v>
      </c>
      <c r="P173"/>
    </row>
    <row r="174" spans="1:16" hidden="1">
      <c r="A174" s="29" t="s">
        <v>1748</v>
      </c>
      <c r="B174" t="s">
        <v>1802</v>
      </c>
      <c r="C174" t="s">
        <v>1740</v>
      </c>
      <c r="D174" s="1" t="s">
        <v>1605</v>
      </c>
      <c r="E174" s="1" t="s">
        <v>1924</v>
      </c>
      <c r="F174" s="1" t="s">
        <v>1717</v>
      </c>
      <c r="G174" s="1" t="s">
        <v>668</v>
      </c>
      <c r="H174" s="1" t="s">
        <v>675</v>
      </c>
      <c r="I174" t="s">
        <v>8</v>
      </c>
      <c r="J174" s="1" t="s">
        <v>1602</v>
      </c>
      <c r="K174" s="49">
        <v>24</v>
      </c>
      <c r="L174" s="49">
        <f>Tabela1810[[#This Row],[ENC_DIDATICO]]/12</f>
        <v>2</v>
      </c>
      <c r="M174" s="1">
        <v>40</v>
      </c>
      <c r="N174" s="1">
        <v>28</v>
      </c>
      <c r="O174" s="1">
        <v>66</v>
      </c>
      <c r="P174"/>
    </row>
    <row r="175" spans="1:16" hidden="1">
      <c r="A175" s="29" t="s">
        <v>1748</v>
      </c>
      <c r="B175" t="s">
        <v>1802</v>
      </c>
      <c r="C175" t="s">
        <v>1740</v>
      </c>
      <c r="D175" s="1" t="s">
        <v>1605</v>
      </c>
      <c r="E175" s="1" t="s">
        <v>1924</v>
      </c>
      <c r="F175" s="1" t="s">
        <v>1717</v>
      </c>
      <c r="G175" s="1" t="s">
        <v>668</v>
      </c>
      <c r="H175" s="1" t="s">
        <v>674</v>
      </c>
      <c r="I175" t="s">
        <v>11</v>
      </c>
      <c r="J175" s="1" t="s">
        <v>1602</v>
      </c>
      <c r="K175" s="49">
        <v>30</v>
      </c>
      <c r="L175" s="49">
        <f>Tabela1810[[#This Row],[ENC_DIDATICO]]/12</f>
        <v>2.5</v>
      </c>
      <c r="M175" s="1">
        <v>40</v>
      </c>
      <c r="N175" s="1">
        <v>26</v>
      </c>
      <c r="O175" s="1">
        <v>66</v>
      </c>
      <c r="P175"/>
    </row>
    <row r="176" spans="1:16" hidden="1">
      <c r="A176" s="29" t="s">
        <v>1748</v>
      </c>
      <c r="B176" t="s">
        <v>1802</v>
      </c>
      <c r="C176" t="s">
        <v>1740</v>
      </c>
      <c r="D176" s="1" t="s">
        <v>1605</v>
      </c>
      <c r="E176" s="1" t="s">
        <v>1924</v>
      </c>
      <c r="F176" s="1" t="s">
        <v>1717</v>
      </c>
      <c r="G176" s="1" t="s">
        <v>7</v>
      </c>
      <c r="H176" s="1" t="s">
        <v>80</v>
      </c>
      <c r="I176" t="s">
        <v>669</v>
      </c>
      <c r="J176" s="1" t="s">
        <v>1603</v>
      </c>
      <c r="K176" s="49">
        <v>12</v>
      </c>
      <c r="L176" s="49">
        <f>Tabela1810[[#This Row],[ENC_DIDATICO]]/12</f>
        <v>1</v>
      </c>
      <c r="M176" s="1">
        <v>43</v>
      </c>
      <c r="N176" s="1">
        <v>33</v>
      </c>
      <c r="O176" s="1">
        <v>60</v>
      </c>
      <c r="P176"/>
    </row>
    <row r="177" spans="1:16" hidden="1">
      <c r="A177" s="29" t="s">
        <v>1748</v>
      </c>
      <c r="B177" t="s">
        <v>1802</v>
      </c>
      <c r="C177" t="s">
        <v>1740</v>
      </c>
      <c r="D177" s="1" t="s">
        <v>1605</v>
      </c>
      <c r="E177" s="1" t="s">
        <v>1924</v>
      </c>
      <c r="F177" s="1" t="s">
        <v>1717</v>
      </c>
      <c r="G177" s="1" t="s">
        <v>7</v>
      </c>
      <c r="H177" s="1" t="s">
        <v>81</v>
      </c>
      <c r="I177" t="s">
        <v>455</v>
      </c>
      <c r="J177" s="1" t="s">
        <v>1603</v>
      </c>
      <c r="K177" s="49">
        <v>12</v>
      </c>
      <c r="L177" s="49">
        <f>Tabela1810[[#This Row],[ENC_DIDATICO]]/12</f>
        <v>1</v>
      </c>
      <c r="M177" s="1">
        <v>43</v>
      </c>
      <c r="N177" s="1">
        <v>32</v>
      </c>
      <c r="O177" s="1">
        <v>60</v>
      </c>
      <c r="P177"/>
    </row>
    <row r="178" spans="1:16">
      <c r="A178" s="29" t="s">
        <v>1748</v>
      </c>
      <c r="B178" t="s">
        <v>1802</v>
      </c>
      <c r="C178" t="s">
        <v>1740</v>
      </c>
      <c r="D178" s="1" t="s">
        <v>1609</v>
      </c>
      <c r="E178" s="1" t="s">
        <v>1927</v>
      </c>
      <c r="F178" s="1" t="s">
        <v>1723</v>
      </c>
      <c r="G178" s="1" t="s">
        <v>82</v>
      </c>
      <c r="H178" s="1" t="s">
        <v>83</v>
      </c>
      <c r="I178" t="s">
        <v>455</v>
      </c>
      <c r="J178" s="1" t="s">
        <v>1603</v>
      </c>
      <c r="K178" s="49">
        <v>48</v>
      </c>
      <c r="L178" s="49">
        <f>Tabela1810[[#This Row],[ENC_DIDATICO]]/12</f>
        <v>4</v>
      </c>
      <c r="M178" s="1">
        <v>100</v>
      </c>
      <c r="N178" s="1">
        <v>5</v>
      </c>
      <c r="O178" s="1">
        <v>144</v>
      </c>
      <c r="P178"/>
    </row>
    <row r="179" spans="1:16">
      <c r="A179" s="29" t="s">
        <v>1748</v>
      </c>
      <c r="B179" t="s">
        <v>1802</v>
      </c>
      <c r="C179" t="s">
        <v>1740</v>
      </c>
      <c r="D179" s="1" t="s">
        <v>1609</v>
      </c>
      <c r="E179" s="1" t="s">
        <v>1927</v>
      </c>
      <c r="F179" s="1" t="s">
        <v>1723</v>
      </c>
      <c r="G179" s="1" t="s">
        <v>82</v>
      </c>
      <c r="H179" s="1" t="s">
        <v>84</v>
      </c>
      <c r="I179" t="s">
        <v>8</v>
      </c>
      <c r="J179" s="1" t="s">
        <v>1603</v>
      </c>
      <c r="K179" s="49">
        <v>48</v>
      </c>
      <c r="L179" s="49">
        <f>Tabela1810[[#This Row],[ENC_DIDATICO]]/12</f>
        <v>4</v>
      </c>
      <c r="M179" s="1">
        <v>30</v>
      </c>
      <c r="N179" s="1">
        <v>4</v>
      </c>
      <c r="O179" s="1">
        <v>144</v>
      </c>
      <c r="P179"/>
    </row>
    <row r="180" spans="1:16" hidden="1">
      <c r="A180" s="29" t="s">
        <v>1748</v>
      </c>
      <c r="B180" s="29" t="s">
        <v>1802</v>
      </c>
      <c r="C180" s="29" t="s">
        <v>1740</v>
      </c>
      <c r="D180" s="1" t="s">
        <v>2084</v>
      </c>
      <c r="E180" s="2" t="s">
        <v>2085</v>
      </c>
      <c r="I180" s="7" t="s">
        <v>2055</v>
      </c>
      <c r="J180" s="1">
        <v>2016</v>
      </c>
      <c r="K180" s="49">
        <v>64.8</v>
      </c>
      <c r="L180" s="49">
        <f>Tabela1810[[#This Row],[ENC_DIDATICO]]/12</f>
        <v>5.3999999999999995</v>
      </c>
      <c r="P180"/>
    </row>
    <row r="181" spans="1:16" hidden="1">
      <c r="A181" t="s">
        <v>1623</v>
      </c>
      <c r="B181" t="s">
        <v>1802</v>
      </c>
      <c r="C181" t="s">
        <v>1743</v>
      </c>
      <c r="D181" s="1" t="s">
        <v>1605</v>
      </c>
      <c r="E181" s="1" t="s">
        <v>1925</v>
      </c>
      <c r="F181" s="1" t="s">
        <v>1716</v>
      </c>
      <c r="G181" s="1" t="s">
        <v>85</v>
      </c>
      <c r="H181" s="1" t="s">
        <v>87</v>
      </c>
      <c r="I181" t="s">
        <v>86</v>
      </c>
      <c r="J181" s="1" t="s">
        <v>1603</v>
      </c>
      <c r="K181" s="49">
        <v>36</v>
      </c>
      <c r="L181" s="49">
        <f>Tabela1810[[#This Row],[ENC_DIDATICO]]/12</f>
        <v>3</v>
      </c>
      <c r="M181" s="1">
        <v>50</v>
      </c>
      <c r="N181" s="1">
        <v>9</v>
      </c>
      <c r="O181" s="1">
        <v>36</v>
      </c>
      <c r="P181"/>
    </row>
    <row r="182" spans="1:16" hidden="1">
      <c r="A182" s="29" t="s">
        <v>1623</v>
      </c>
      <c r="B182" t="s">
        <v>1802</v>
      </c>
      <c r="C182" t="s">
        <v>1743</v>
      </c>
      <c r="D182" s="1" t="s">
        <v>1605</v>
      </c>
      <c r="E182" s="1" t="s">
        <v>1925</v>
      </c>
      <c r="F182" s="1" t="s">
        <v>1716</v>
      </c>
      <c r="G182" s="1" t="s">
        <v>85</v>
      </c>
      <c r="H182" s="1" t="s">
        <v>88</v>
      </c>
      <c r="I182" t="s">
        <v>86</v>
      </c>
      <c r="J182" s="1" t="s">
        <v>1603</v>
      </c>
      <c r="K182" s="49">
        <v>36</v>
      </c>
      <c r="L182" s="49">
        <f>Tabela1810[[#This Row],[ENC_DIDATICO]]/12</f>
        <v>3</v>
      </c>
      <c r="M182" s="1">
        <v>50</v>
      </c>
      <c r="N182" s="1">
        <v>19</v>
      </c>
      <c r="O182" s="1">
        <v>36</v>
      </c>
      <c r="P182"/>
    </row>
    <row r="183" spans="1:16" hidden="1">
      <c r="A183" s="29" t="s">
        <v>1623</v>
      </c>
      <c r="B183" t="s">
        <v>1802</v>
      </c>
      <c r="C183" t="s">
        <v>1743</v>
      </c>
      <c r="D183" s="1" t="s">
        <v>1605</v>
      </c>
      <c r="E183" s="1" t="s">
        <v>1925</v>
      </c>
      <c r="F183" s="1" t="s">
        <v>1716</v>
      </c>
      <c r="G183" s="1" t="s">
        <v>1141</v>
      </c>
      <c r="H183" s="1" t="s">
        <v>1143</v>
      </c>
      <c r="I183" t="s">
        <v>1142</v>
      </c>
      <c r="J183" s="1" t="s">
        <v>1601</v>
      </c>
      <c r="K183" s="49">
        <v>36</v>
      </c>
      <c r="L183" s="49">
        <f>Tabela1810[[#This Row],[ENC_DIDATICO]]/12</f>
        <v>3</v>
      </c>
      <c r="M183" s="1">
        <v>50</v>
      </c>
      <c r="N183" s="1">
        <v>3</v>
      </c>
      <c r="O183" s="1">
        <v>36</v>
      </c>
      <c r="P183"/>
    </row>
    <row r="184" spans="1:16" hidden="1">
      <c r="A184" s="29" t="s">
        <v>1623</v>
      </c>
      <c r="B184" t="s">
        <v>1802</v>
      </c>
      <c r="C184" t="s">
        <v>1743</v>
      </c>
      <c r="D184" s="1" t="s">
        <v>1605</v>
      </c>
      <c r="E184" s="1" t="s">
        <v>1925</v>
      </c>
      <c r="F184" s="1" t="s">
        <v>1716</v>
      </c>
      <c r="G184" s="1" t="s">
        <v>1141</v>
      </c>
      <c r="H184" s="1" t="s">
        <v>1144</v>
      </c>
      <c r="I184" t="s">
        <v>1142</v>
      </c>
      <c r="J184" s="1" t="s">
        <v>1601</v>
      </c>
      <c r="K184" s="49">
        <v>36</v>
      </c>
      <c r="L184" s="49">
        <f>Tabela1810[[#This Row],[ENC_DIDATICO]]/12</f>
        <v>3</v>
      </c>
      <c r="M184" s="1">
        <v>50</v>
      </c>
      <c r="N184" s="1">
        <v>4</v>
      </c>
      <c r="O184" s="1">
        <v>36</v>
      </c>
      <c r="P184"/>
    </row>
    <row r="185" spans="1:16" hidden="1">
      <c r="A185" s="29" t="s">
        <v>1623</v>
      </c>
      <c r="B185" t="s">
        <v>1802</v>
      </c>
      <c r="C185" t="s">
        <v>1743</v>
      </c>
      <c r="D185" s="1" t="s">
        <v>1605</v>
      </c>
      <c r="E185" s="1" t="s">
        <v>1925</v>
      </c>
      <c r="F185" s="1" t="s">
        <v>1716</v>
      </c>
      <c r="G185" s="1" t="s">
        <v>1891</v>
      </c>
      <c r="H185" s="1" t="s">
        <v>1894</v>
      </c>
      <c r="I185" t="s">
        <v>1897</v>
      </c>
      <c r="J185" s="1" t="s">
        <v>1603</v>
      </c>
      <c r="K185" s="49">
        <v>24</v>
      </c>
      <c r="L185" s="49">
        <f>Tabela1810[[#This Row],[ENC_DIDATICO]]/12</f>
        <v>2</v>
      </c>
      <c r="M185" s="1">
        <v>15</v>
      </c>
      <c r="N185" s="1">
        <v>9</v>
      </c>
      <c r="O185" s="1">
        <v>80</v>
      </c>
      <c r="P185"/>
    </row>
    <row r="186" spans="1:16" hidden="1">
      <c r="A186" s="29" t="s">
        <v>1623</v>
      </c>
      <c r="B186" t="s">
        <v>1802</v>
      </c>
      <c r="C186" t="s">
        <v>1743</v>
      </c>
      <c r="D186" s="1" t="s">
        <v>1605</v>
      </c>
      <c r="E186" s="1" t="s">
        <v>1925</v>
      </c>
      <c r="F186" s="1" t="s">
        <v>1716</v>
      </c>
      <c r="G186" s="1" t="s">
        <v>1848</v>
      </c>
      <c r="H186" s="1" t="s">
        <v>1860</v>
      </c>
      <c r="I186" t="s">
        <v>1836</v>
      </c>
      <c r="J186" s="1" t="s">
        <v>1601</v>
      </c>
      <c r="K186" s="49">
        <v>24</v>
      </c>
      <c r="L186" s="49">
        <f>Tabela1810[[#This Row],[ENC_DIDATICO]]/12</f>
        <v>2</v>
      </c>
      <c r="M186" s="1">
        <v>15</v>
      </c>
      <c r="N186" s="1">
        <v>3</v>
      </c>
      <c r="O186" s="1">
        <v>80</v>
      </c>
      <c r="P186"/>
    </row>
    <row r="187" spans="1:16" hidden="1">
      <c r="A187" s="29" t="s">
        <v>1623</v>
      </c>
      <c r="B187" t="s">
        <v>1802</v>
      </c>
      <c r="C187" t="s">
        <v>1743</v>
      </c>
      <c r="D187" s="1" t="s">
        <v>1605</v>
      </c>
      <c r="E187" s="1" t="s">
        <v>1925</v>
      </c>
      <c r="F187" s="1" t="s">
        <v>1716</v>
      </c>
      <c r="G187" s="1" t="s">
        <v>1848</v>
      </c>
      <c r="H187" s="1" t="s">
        <v>1861</v>
      </c>
      <c r="I187" t="s">
        <v>1836</v>
      </c>
      <c r="J187" s="1" t="s">
        <v>1601</v>
      </c>
      <c r="K187" s="49">
        <v>24</v>
      </c>
      <c r="L187" s="49">
        <f>Tabela1810[[#This Row],[ENC_DIDATICO]]/12</f>
        <v>2</v>
      </c>
      <c r="M187" s="1">
        <v>15</v>
      </c>
      <c r="N187" s="1">
        <v>1</v>
      </c>
      <c r="O187" s="1">
        <v>80</v>
      </c>
      <c r="P187"/>
    </row>
    <row r="188" spans="1:16" hidden="1">
      <c r="A188" s="29" t="s">
        <v>1623</v>
      </c>
      <c r="B188" s="29" t="s">
        <v>1802</v>
      </c>
      <c r="C188" s="29" t="s">
        <v>1743</v>
      </c>
      <c r="D188" s="1" t="s">
        <v>2084</v>
      </c>
      <c r="E188" s="2" t="s">
        <v>2085</v>
      </c>
      <c r="I188" s="7" t="s">
        <v>2057</v>
      </c>
      <c r="J188" s="1">
        <v>2016</v>
      </c>
      <c r="K188" s="49">
        <v>12.072328767123288</v>
      </c>
      <c r="L188" s="49">
        <f>Tabela1810[[#This Row],[ENC_DIDATICO]]/12</f>
        <v>1.006027397260274</v>
      </c>
      <c r="P188"/>
    </row>
    <row r="189" spans="1:16" hidden="1">
      <c r="A189" s="29" t="s">
        <v>1623</v>
      </c>
      <c r="B189" s="29" t="s">
        <v>1802</v>
      </c>
      <c r="C189" s="29" t="s">
        <v>1743</v>
      </c>
      <c r="D189" s="1" t="s">
        <v>2084</v>
      </c>
      <c r="E189" s="2" t="s">
        <v>2085</v>
      </c>
      <c r="I189" s="7" t="s">
        <v>2086</v>
      </c>
      <c r="J189" s="1">
        <v>2016</v>
      </c>
      <c r="K189" s="49">
        <v>9.9419178082191788</v>
      </c>
      <c r="L189" s="49">
        <f>Tabela1810[[#This Row],[ENC_DIDATICO]]/12</f>
        <v>0.82849315068493157</v>
      </c>
      <c r="P189"/>
    </row>
    <row r="190" spans="1:16" hidden="1">
      <c r="A190" t="s">
        <v>1806</v>
      </c>
      <c r="B190" t="s">
        <v>1802</v>
      </c>
      <c r="C190" t="s">
        <v>1740</v>
      </c>
      <c r="D190" s="1" t="s">
        <v>1605</v>
      </c>
      <c r="E190" s="1" t="s">
        <v>1924</v>
      </c>
      <c r="F190" s="1" t="s">
        <v>1717</v>
      </c>
      <c r="G190" s="1" t="s">
        <v>7</v>
      </c>
      <c r="H190" s="1" t="s">
        <v>263</v>
      </c>
      <c r="I190" t="s">
        <v>8</v>
      </c>
      <c r="J190" s="1" t="s">
        <v>1603</v>
      </c>
      <c r="K190" s="49">
        <v>12</v>
      </c>
      <c r="L190" s="49">
        <f>Tabela1810[[#This Row],[ENC_DIDATICO]]/12</f>
        <v>1</v>
      </c>
      <c r="M190" s="1">
        <v>43</v>
      </c>
      <c r="N190" s="1">
        <v>33</v>
      </c>
      <c r="O190" s="1">
        <v>60</v>
      </c>
      <c r="P190"/>
    </row>
    <row r="191" spans="1:16" hidden="1">
      <c r="A191" t="s">
        <v>1806</v>
      </c>
      <c r="B191" t="s">
        <v>1802</v>
      </c>
      <c r="C191" t="s">
        <v>1740</v>
      </c>
      <c r="D191" s="1" t="s">
        <v>1605</v>
      </c>
      <c r="E191" s="1" t="s">
        <v>1924</v>
      </c>
      <c r="F191" s="1" t="s">
        <v>1717</v>
      </c>
      <c r="G191" s="1" t="s">
        <v>131</v>
      </c>
      <c r="H191" s="1" t="s">
        <v>133</v>
      </c>
      <c r="I191" t="s">
        <v>132</v>
      </c>
      <c r="J191" s="1" t="s">
        <v>1603</v>
      </c>
      <c r="K191" s="49">
        <v>36</v>
      </c>
      <c r="L191" s="49">
        <f>Tabela1810[[#This Row],[ENC_DIDATICO]]/12</f>
        <v>3</v>
      </c>
      <c r="M191" s="1">
        <v>100</v>
      </c>
      <c r="N191" s="1">
        <v>75</v>
      </c>
      <c r="O191" s="1">
        <v>36</v>
      </c>
      <c r="P191"/>
    </row>
    <row r="192" spans="1:16" hidden="1">
      <c r="A192" t="s">
        <v>1806</v>
      </c>
      <c r="B192" t="s">
        <v>1802</v>
      </c>
      <c r="C192" t="s">
        <v>1740</v>
      </c>
      <c r="D192" s="1" t="s">
        <v>1605</v>
      </c>
      <c r="E192" s="1" t="s">
        <v>1924</v>
      </c>
      <c r="F192" s="1" t="s">
        <v>1717</v>
      </c>
      <c r="G192" s="1" t="s">
        <v>131</v>
      </c>
      <c r="H192" s="1" t="s">
        <v>134</v>
      </c>
      <c r="I192" t="s">
        <v>132</v>
      </c>
      <c r="J192" s="1" t="s">
        <v>1603</v>
      </c>
      <c r="K192" s="49">
        <v>36</v>
      </c>
      <c r="L192" s="49">
        <f>Tabela1810[[#This Row],[ENC_DIDATICO]]/12</f>
        <v>3</v>
      </c>
      <c r="M192" s="1">
        <v>100</v>
      </c>
      <c r="N192" s="1">
        <v>65</v>
      </c>
      <c r="O192" s="1">
        <v>36</v>
      </c>
      <c r="P192"/>
    </row>
    <row r="193" spans="1:16" hidden="1">
      <c r="A193" t="s">
        <v>1806</v>
      </c>
      <c r="B193" t="s">
        <v>1802</v>
      </c>
      <c r="C193" t="s">
        <v>1740</v>
      </c>
      <c r="D193" s="1" t="s">
        <v>1605</v>
      </c>
      <c r="E193" s="1" t="s">
        <v>1924</v>
      </c>
      <c r="F193" s="1" t="s">
        <v>1717</v>
      </c>
      <c r="G193" s="1" t="s">
        <v>668</v>
      </c>
      <c r="H193" s="1" t="s">
        <v>681</v>
      </c>
      <c r="I193" t="s">
        <v>669</v>
      </c>
      <c r="J193" s="1" t="s">
        <v>1602</v>
      </c>
      <c r="K193" s="49">
        <v>12</v>
      </c>
      <c r="L193" s="49">
        <f>Tabela1810[[#This Row],[ENC_DIDATICO]]/12</f>
        <v>1</v>
      </c>
      <c r="M193" s="1">
        <v>40</v>
      </c>
      <c r="N193" s="1">
        <v>28</v>
      </c>
      <c r="O193" s="1">
        <v>66</v>
      </c>
      <c r="P193"/>
    </row>
    <row r="194" spans="1:16" hidden="1">
      <c r="A194" t="s">
        <v>1806</v>
      </c>
      <c r="B194" t="s">
        <v>1802</v>
      </c>
      <c r="C194" t="s">
        <v>1740</v>
      </c>
      <c r="D194" s="1" t="s">
        <v>1605</v>
      </c>
      <c r="E194" s="1" t="s">
        <v>1924</v>
      </c>
      <c r="F194" s="1" t="s">
        <v>1717</v>
      </c>
      <c r="G194" s="1" t="s">
        <v>668</v>
      </c>
      <c r="H194" s="1" t="s">
        <v>682</v>
      </c>
      <c r="I194" t="s">
        <v>669</v>
      </c>
      <c r="J194" s="1" t="s">
        <v>1602</v>
      </c>
      <c r="K194" s="49">
        <v>12</v>
      </c>
      <c r="L194" s="49">
        <f>Tabela1810[[#This Row],[ENC_DIDATICO]]/12</f>
        <v>1</v>
      </c>
      <c r="M194" s="1">
        <v>40</v>
      </c>
      <c r="N194" s="1">
        <v>30</v>
      </c>
      <c r="O194" s="1">
        <v>66</v>
      </c>
      <c r="P194"/>
    </row>
    <row r="195" spans="1:16" hidden="1">
      <c r="A195" t="s">
        <v>1806</v>
      </c>
      <c r="B195" t="s">
        <v>1802</v>
      </c>
      <c r="C195" t="s">
        <v>1740</v>
      </c>
      <c r="D195" s="1" t="s">
        <v>1605</v>
      </c>
      <c r="E195" s="1" t="s">
        <v>1924</v>
      </c>
      <c r="F195" s="1" t="s">
        <v>1717</v>
      </c>
      <c r="G195" s="1" t="s">
        <v>668</v>
      </c>
      <c r="H195" s="1" t="s">
        <v>707</v>
      </c>
      <c r="I195" t="s">
        <v>669</v>
      </c>
      <c r="J195" s="1" t="s">
        <v>1602</v>
      </c>
      <c r="K195" s="49">
        <v>24</v>
      </c>
      <c r="L195" s="49">
        <f>Tabela1810[[#This Row],[ENC_DIDATICO]]/12</f>
        <v>2</v>
      </c>
      <c r="M195" s="1">
        <v>40</v>
      </c>
      <c r="N195" s="1">
        <v>30</v>
      </c>
      <c r="O195" s="1">
        <v>66</v>
      </c>
      <c r="P195"/>
    </row>
    <row r="196" spans="1:16" hidden="1">
      <c r="A196" t="s">
        <v>1806</v>
      </c>
      <c r="B196" t="s">
        <v>1802</v>
      </c>
      <c r="C196" t="s">
        <v>1740</v>
      </c>
      <c r="D196" s="1" t="s">
        <v>1605</v>
      </c>
      <c r="E196" s="1" t="s">
        <v>1924</v>
      </c>
      <c r="F196" s="1" t="s">
        <v>1717</v>
      </c>
      <c r="G196" s="1" t="s">
        <v>7</v>
      </c>
      <c r="H196" s="1" t="s">
        <v>46</v>
      </c>
      <c r="I196" t="s">
        <v>8</v>
      </c>
      <c r="J196" s="1" t="s">
        <v>1601</v>
      </c>
      <c r="K196" s="49">
        <v>24</v>
      </c>
      <c r="L196" s="49">
        <f>Tabela1810[[#This Row],[ENC_DIDATICO]]/12</f>
        <v>2</v>
      </c>
      <c r="M196" s="1">
        <v>45</v>
      </c>
      <c r="N196" s="1">
        <v>31</v>
      </c>
      <c r="O196" s="1">
        <v>60</v>
      </c>
      <c r="P196"/>
    </row>
    <row r="197" spans="1:16" hidden="1">
      <c r="A197" t="s">
        <v>1806</v>
      </c>
      <c r="B197" t="s">
        <v>1802</v>
      </c>
      <c r="C197" t="s">
        <v>1740</v>
      </c>
      <c r="D197" s="1" t="s">
        <v>1605</v>
      </c>
      <c r="E197" s="1" t="s">
        <v>1924</v>
      </c>
      <c r="F197" s="1" t="s">
        <v>1717</v>
      </c>
      <c r="G197" s="1" t="s">
        <v>7</v>
      </c>
      <c r="H197" s="1" t="s">
        <v>47</v>
      </c>
      <c r="I197" t="s">
        <v>8</v>
      </c>
      <c r="J197" s="1" t="s">
        <v>1601</v>
      </c>
      <c r="K197" s="49">
        <v>42</v>
      </c>
      <c r="L197" s="49">
        <f>Tabela1810[[#This Row],[ENC_DIDATICO]]/12</f>
        <v>3.5</v>
      </c>
      <c r="M197" s="1">
        <v>45</v>
      </c>
      <c r="N197" s="1">
        <v>33</v>
      </c>
      <c r="O197" s="1">
        <v>60</v>
      </c>
      <c r="P197"/>
    </row>
    <row r="198" spans="1:16" hidden="1">
      <c r="A198" t="s">
        <v>1806</v>
      </c>
      <c r="B198" t="s">
        <v>1802</v>
      </c>
      <c r="C198" t="s">
        <v>1740</v>
      </c>
      <c r="D198" s="1" t="s">
        <v>1605</v>
      </c>
      <c r="E198" s="1" t="s">
        <v>1924</v>
      </c>
      <c r="F198" s="1" t="s">
        <v>1717</v>
      </c>
      <c r="G198" s="1" t="s">
        <v>7</v>
      </c>
      <c r="H198" s="1" t="s">
        <v>242</v>
      </c>
      <c r="I198" t="s">
        <v>8</v>
      </c>
      <c r="J198" s="1" t="s">
        <v>1601</v>
      </c>
      <c r="K198" s="49">
        <v>18</v>
      </c>
      <c r="L198" s="49">
        <f>Tabela1810[[#This Row],[ENC_DIDATICO]]/12</f>
        <v>1.5</v>
      </c>
      <c r="M198" s="1">
        <v>45</v>
      </c>
      <c r="N198" s="1">
        <v>30</v>
      </c>
      <c r="O198" s="1">
        <v>60</v>
      </c>
      <c r="P198"/>
    </row>
    <row r="199" spans="1:16" hidden="1">
      <c r="A199" t="s">
        <v>1806</v>
      </c>
      <c r="B199" t="s">
        <v>1802</v>
      </c>
      <c r="C199" t="s">
        <v>1740</v>
      </c>
      <c r="D199" s="1" t="s">
        <v>1605</v>
      </c>
      <c r="E199" s="1" t="s">
        <v>1926</v>
      </c>
      <c r="F199" s="1" t="s">
        <v>1719</v>
      </c>
      <c r="G199" s="1" t="s">
        <v>708</v>
      </c>
      <c r="H199" s="1" t="s">
        <v>710</v>
      </c>
      <c r="I199" t="s">
        <v>709</v>
      </c>
      <c r="J199" s="1" t="s">
        <v>1602</v>
      </c>
      <c r="K199" s="49">
        <v>24</v>
      </c>
      <c r="L199" s="49">
        <f>Tabela1810[[#This Row],[ENC_DIDATICO]]/12</f>
        <v>2</v>
      </c>
      <c r="M199" s="1">
        <v>70</v>
      </c>
      <c r="N199" s="1">
        <v>51</v>
      </c>
      <c r="O199" s="1">
        <v>24</v>
      </c>
      <c r="P199"/>
    </row>
    <row r="200" spans="1:16" hidden="1">
      <c r="A200" t="s">
        <v>1749</v>
      </c>
      <c r="B200" t="s">
        <v>1802</v>
      </c>
      <c r="C200" t="s">
        <v>1738</v>
      </c>
      <c r="D200" s="1" t="s">
        <v>1605</v>
      </c>
      <c r="E200" s="1" t="s">
        <v>1924</v>
      </c>
      <c r="F200" s="1" t="s">
        <v>1717</v>
      </c>
      <c r="G200" s="1" t="s">
        <v>635</v>
      </c>
      <c r="H200" s="1" t="s">
        <v>1145</v>
      </c>
      <c r="I200" t="s">
        <v>636</v>
      </c>
      <c r="J200" s="1" t="s">
        <v>1601</v>
      </c>
      <c r="K200" s="49">
        <v>24</v>
      </c>
      <c r="L200" s="49">
        <f>Tabela1810[[#This Row],[ENC_DIDATICO]]/12</f>
        <v>2</v>
      </c>
      <c r="M200" s="1">
        <v>40</v>
      </c>
      <c r="N200" s="1">
        <v>26</v>
      </c>
      <c r="O200" s="1">
        <v>60</v>
      </c>
      <c r="P200"/>
    </row>
    <row r="201" spans="1:16" hidden="1">
      <c r="A201" s="29" t="s">
        <v>1749</v>
      </c>
      <c r="B201" t="s">
        <v>1802</v>
      </c>
      <c r="C201" t="s">
        <v>1738</v>
      </c>
      <c r="D201" s="1" t="s">
        <v>1605</v>
      </c>
      <c r="E201" s="1" t="s">
        <v>1924</v>
      </c>
      <c r="F201" s="1" t="s">
        <v>1717</v>
      </c>
      <c r="G201" s="1" t="s">
        <v>635</v>
      </c>
      <c r="H201" s="1" t="s">
        <v>1146</v>
      </c>
      <c r="I201" t="s">
        <v>636</v>
      </c>
      <c r="J201" s="1" t="s">
        <v>1601</v>
      </c>
      <c r="K201" s="49">
        <v>24</v>
      </c>
      <c r="L201" s="49">
        <f>Tabela1810[[#This Row],[ENC_DIDATICO]]/12</f>
        <v>2</v>
      </c>
      <c r="M201" s="1">
        <v>40</v>
      </c>
      <c r="N201" s="1">
        <v>24</v>
      </c>
      <c r="O201" s="1">
        <v>60</v>
      </c>
      <c r="P201"/>
    </row>
    <row r="202" spans="1:16" hidden="1">
      <c r="A202" s="29" t="s">
        <v>1749</v>
      </c>
      <c r="B202" t="s">
        <v>1802</v>
      </c>
      <c r="C202" t="s">
        <v>1738</v>
      </c>
      <c r="D202" s="1" t="s">
        <v>1605</v>
      </c>
      <c r="E202" s="1" t="s">
        <v>1924</v>
      </c>
      <c r="F202" s="1" t="s">
        <v>1717</v>
      </c>
      <c r="G202" s="1" t="s">
        <v>635</v>
      </c>
      <c r="H202" s="1" t="s">
        <v>1147</v>
      </c>
      <c r="I202" t="s">
        <v>636</v>
      </c>
      <c r="J202" s="1" t="s">
        <v>1601</v>
      </c>
      <c r="K202" s="49">
        <v>24</v>
      </c>
      <c r="L202" s="49">
        <f>Tabela1810[[#This Row],[ENC_DIDATICO]]/12</f>
        <v>2</v>
      </c>
      <c r="M202" s="1">
        <v>40</v>
      </c>
      <c r="N202" s="1">
        <v>26</v>
      </c>
      <c r="O202" s="1">
        <v>60</v>
      </c>
      <c r="P202"/>
    </row>
    <row r="203" spans="1:16" hidden="1">
      <c r="A203" s="29" t="s">
        <v>1749</v>
      </c>
      <c r="B203" t="s">
        <v>1802</v>
      </c>
      <c r="C203" t="s">
        <v>1738</v>
      </c>
      <c r="D203" s="1" t="s">
        <v>1605</v>
      </c>
      <c r="E203" s="1" t="s">
        <v>1924</v>
      </c>
      <c r="F203" s="1" t="s">
        <v>1717</v>
      </c>
      <c r="G203" s="1" t="s">
        <v>635</v>
      </c>
      <c r="H203" s="1" t="s">
        <v>1148</v>
      </c>
      <c r="I203" t="s">
        <v>636</v>
      </c>
      <c r="J203" s="1" t="s">
        <v>1601</v>
      </c>
      <c r="K203" s="49">
        <v>24</v>
      </c>
      <c r="L203" s="49">
        <f>Tabela1810[[#This Row],[ENC_DIDATICO]]/12</f>
        <v>2</v>
      </c>
      <c r="M203" s="1">
        <v>40</v>
      </c>
      <c r="N203" s="1">
        <v>25</v>
      </c>
      <c r="O203" s="1">
        <v>60</v>
      </c>
      <c r="P203"/>
    </row>
    <row r="204" spans="1:16" hidden="1">
      <c r="A204" s="29" t="s">
        <v>1749</v>
      </c>
      <c r="B204" t="s">
        <v>1802</v>
      </c>
      <c r="C204" t="s">
        <v>1738</v>
      </c>
      <c r="D204" s="1" t="s">
        <v>1606</v>
      </c>
      <c r="E204" s="1" t="s">
        <v>1928</v>
      </c>
      <c r="F204" s="1" t="s">
        <v>1723</v>
      </c>
      <c r="G204" s="1" t="s">
        <v>1571</v>
      </c>
      <c r="H204" s="1" t="s">
        <v>1573</v>
      </c>
      <c r="I204" t="s">
        <v>1572</v>
      </c>
      <c r="J204" s="1">
        <v>2016</v>
      </c>
      <c r="K204" s="49">
        <v>30</v>
      </c>
      <c r="L204" s="49">
        <v>1</v>
      </c>
      <c r="M204" s="1">
        <v>14</v>
      </c>
      <c r="N204" s="1">
        <v>14</v>
      </c>
      <c r="O204" s="1">
        <v>30</v>
      </c>
      <c r="P204"/>
    </row>
    <row r="205" spans="1:16" hidden="1">
      <c r="A205" s="29" t="s">
        <v>1749</v>
      </c>
      <c r="B205" t="s">
        <v>1802</v>
      </c>
      <c r="C205" t="s">
        <v>1738</v>
      </c>
      <c r="D205" s="1" t="s">
        <v>1606</v>
      </c>
      <c r="E205" s="1" t="s">
        <v>1928</v>
      </c>
      <c r="F205" s="1" t="s">
        <v>1723</v>
      </c>
      <c r="G205" s="1" t="s">
        <v>1571</v>
      </c>
      <c r="H205" s="1" t="s">
        <v>1574</v>
      </c>
      <c r="I205" t="s">
        <v>1572</v>
      </c>
      <c r="J205" s="1">
        <v>2016</v>
      </c>
      <c r="K205" s="49">
        <v>30</v>
      </c>
      <c r="L205" s="49">
        <v>1</v>
      </c>
      <c r="M205" s="1">
        <v>13</v>
      </c>
      <c r="N205" s="1">
        <v>13</v>
      </c>
      <c r="O205" s="1">
        <v>30</v>
      </c>
      <c r="P205"/>
    </row>
    <row r="206" spans="1:16" hidden="1">
      <c r="A206" s="29" t="s">
        <v>1749</v>
      </c>
      <c r="B206" t="s">
        <v>1802</v>
      </c>
      <c r="C206" t="s">
        <v>1738</v>
      </c>
      <c r="D206" s="1" t="s">
        <v>1606</v>
      </c>
      <c r="E206" s="1" t="s">
        <v>1928</v>
      </c>
      <c r="F206" s="1" t="s">
        <v>1723</v>
      </c>
      <c r="G206" s="1" t="s">
        <v>1571</v>
      </c>
      <c r="H206" s="1" t="s">
        <v>1575</v>
      </c>
      <c r="I206" t="s">
        <v>1572</v>
      </c>
      <c r="J206" s="1">
        <v>2016</v>
      </c>
      <c r="K206" s="49">
        <v>30</v>
      </c>
      <c r="L206" s="49">
        <v>1</v>
      </c>
      <c r="M206" s="1">
        <v>18</v>
      </c>
      <c r="N206" s="1">
        <v>18</v>
      </c>
      <c r="O206" s="1">
        <v>30</v>
      </c>
      <c r="P206"/>
    </row>
    <row r="207" spans="1:16" hidden="1">
      <c r="A207" s="29" t="s">
        <v>1749</v>
      </c>
      <c r="B207" t="s">
        <v>1802</v>
      </c>
      <c r="C207" t="s">
        <v>1738</v>
      </c>
      <c r="D207" s="1" t="s">
        <v>1606</v>
      </c>
      <c r="E207" s="1" t="s">
        <v>1928</v>
      </c>
      <c r="F207" s="1" t="s">
        <v>1723</v>
      </c>
      <c r="G207" s="1" t="s">
        <v>1571</v>
      </c>
      <c r="H207" s="1" t="s">
        <v>1576</v>
      </c>
      <c r="I207" s="8" t="s">
        <v>1572</v>
      </c>
      <c r="J207" s="1">
        <v>2016</v>
      </c>
      <c r="K207" s="49">
        <v>30</v>
      </c>
      <c r="L207" s="49">
        <v>1</v>
      </c>
      <c r="M207" s="1">
        <v>13</v>
      </c>
      <c r="N207" s="1">
        <v>13</v>
      </c>
      <c r="O207" s="1">
        <v>30</v>
      </c>
      <c r="P207"/>
    </row>
    <row r="208" spans="1:16" hidden="1">
      <c r="A208" s="29" t="s">
        <v>1749</v>
      </c>
      <c r="B208" t="s">
        <v>1802</v>
      </c>
      <c r="C208" t="s">
        <v>1738</v>
      </c>
      <c r="D208" s="1" t="s">
        <v>1606</v>
      </c>
      <c r="E208" s="1" t="s">
        <v>1928</v>
      </c>
      <c r="F208" s="1" t="s">
        <v>1723</v>
      </c>
      <c r="G208" s="1" t="s">
        <v>1571</v>
      </c>
      <c r="H208" s="1" t="s">
        <v>1577</v>
      </c>
      <c r="I208" s="8" t="s">
        <v>1572</v>
      </c>
      <c r="J208" s="1">
        <v>2016</v>
      </c>
      <c r="K208" s="49">
        <v>30</v>
      </c>
      <c r="L208" s="49">
        <v>1</v>
      </c>
      <c r="M208" s="1">
        <v>13</v>
      </c>
      <c r="N208" s="1">
        <v>13</v>
      </c>
      <c r="O208" s="1">
        <v>30</v>
      </c>
      <c r="P208"/>
    </row>
    <row r="209" spans="1:16" hidden="1">
      <c r="A209" s="29" t="s">
        <v>1749</v>
      </c>
      <c r="B209" t="s">
        <v>1802</v>
      </c>
      <c r="C209" t="s">
        <v>1738</v>
      </c>
      <c r="D209" s="1" t="s">
        <v>1606</v>
      </c>
      <c r="E209" s="1" t="s">
        <v>1928</v>
      </c>
      <c r="F209" s="1" t="s">
        <v>1723</v>
      </c>
      <c r="G209" s="1" t="s">
        <v>1571</v>
      </c>
      <c r="H209" s="1" t="s">
        <v>1578</v>
      </c>
      <c r="I209" s="8" t="s">
        <v>1572</v>
      </c>
      <c r="J209" s="1">
        <v>2016</v>
      </c>
      <c r="K209" s="49">
        <v>30</v>
      </c>
      <c r="L209" s="49">
        <v>1</v>
      </c>
      <c r="M209" s="1">
        <v>12</v>
      </c>
      <c r="N209" s="1">
        <v>12</v>
      </c>
      <c r="O209" s="1">
        <v>30</v>
      </c>
      <c r="P209"/>
    </row>
    <row r="210" spans="1:16" hidden="1">
      <c r="A210" s="29" t="s">
        <v>1749</v>
      </c>
      <c r="B210" t="s">
        <v>1802</v>
      </c>
      <c r="C210" t="s">
        <v>1738</v>
      </c>
      <c r="D210" s="1" t="s">
        <v>1606</v>
      </c>
      <c r="E210" s="1" t="s">
        <v>1928</v>
      </c>
      <c r="F210" s="1" t="s">
        <v>1723</v>
      </c>
      <c r="G210" s="1" t="s">
        <v>1571</v>
      </c>
      <c r="H210" s="1" t="s">
        <v>1579</v>
      </c>
      <c r="I210" s="8" t="s">
        <v>1572</v>
      </c>
      <c r="J210" s="1">
        <v>2016</v>
      </c>
      <c r="K210" s="49">
        <v>30</v>
      </c>
      <c r="L210" s="49">
        <v>1</v>
      </c>
      <c r="M210" s="1">
        <v>20</v>
      </c>
      <c r="N210" s="1">
        <v>20</v>
      </c>
      <c r="O210" s="1">
        <v>30</v>
      </c>
      <c r="P210"/>
    </row>
    <row r="211" spans="1:16" hidden="1">
      <c r="A211" s="29" t="s">
        <v>1749</v>
      </c>
      <c r="B211" t="s">
        <v>1802</v>
      </c>
      <c r="C211" t="s">
        <v>1738</v>
      </c>
      <c r="D211" s="1" t="s">
        <v>1606</v>
      </c>
      <c r="E211" s="1" t="s">
        <v>1928</v>
      </c>
      <c r="F211" s="1" t="s">
        <v>1723</v>
      </c>
      <c r="G211" s="1" t="s">
        <v>1571</v>
      </c>
      <c r="H211" s="1" t="s">
        <v>1580</v>
      </c>
      <c r="I211" s="8" t="s">
        <v>1572</v>
      </c>
      <c r="J211" s="1">
        <v>2016</v>
      </c>
      <c r="K211" s="49">
        <v>30</v>
      </c>
      <c r="L211" s="49">
        <v>1</v>
      </c>
      <c r="M211" s="1">
        <v>12</v>
      </c>
      <c r="N211" s="1">
        <v>12</v>
      </c>
      <c r="O211" s="1">
        <v>30</v>
      </c>
      <c r="P211"/>
    </row>
    <row r="212" spans="1:16" hidden="1">
      <c r="A212" s="29" t="s">
        <v>1749</v>
      </c>
      <c r="B212" t="s">
        <v>1802</v>
      </c>
      <c r="C212" t="s">
        <v>1738</v>
      </c>
      <c r="D212" s="1" t="s">
        <v>1605</v>
      </c>
      <c r="E212" s="1" t="s">
        <v>1925</v>
      </c>
      <c r="F212" s="1" t="s">
        <v>1720</v>
      </c>
      <c r="G212" s="1" t="s">
        <v>676</v>
      </c>
      <c r="H212" s="1" t="s">
        <v>678</v>
      </c>
      <c r="I212" s="29" t="s">
        <v>677</v>
      </c>
      <c r="J212" s="1" t="s">
        <v>1602</v>
      </c>
      <c r="K212" s="49">
        <v>48</v>
      </c>
      <c r="L212" s="49">
        <f>Tabela1810[[#This Row],[ENC_DIDATICO]]/12</f>
        <v>4</v>
      </c>
      <c r="M212" s="1">
        <v>40</v>
      </c>
      <c r="N212" s="1">
        <v>18</v>
      </c>
      <c r="O212" s="1">
        <v>96</v>
      </c>
      <c r="P212"/>
    </row>
    <row r="213" spans="1:16" hidden="1">
      <c r="A213" s="29" t="s">
        <v>1749</v>
      </c>
      <c r="B213" t="s">
        <v>1802</v>
      </c>
      <c r="C213" t="s">
        <v>1738</v>
      </c>
      <c r="D213" s="1" t="s">
        <v>1605</v>
      </c>
      <c r="E213" s="1" t="s">
        <v>1925</v>
      </c>
      <c r="F213" s="1" t="s">
        <v>1720</v>
      </c>
      <c r="G213" s="1" t="s">
        <v>676</v>
      </c>
      <c r="H213" s="1" t="s">
        <v>679</v>
      </c>
      <c r="I213" s="8" t="s">
        <v>677</v>
      </c>
      <c r="J213" s="1" t="s">
        <v>1602</v>
      </c>
      <c r="K213" s="49">
        <v>48</v>
      </c>
      <c r="L213" s="49">
        <f>Tabela1810[[#This Row],[ENC_DIDATICO]]/12</f>
        <v>4</v>
      </c>
      <c r="M213" s="1">
        <v>40</v>
      </c>
      <c r="N213" s="1">
        <v>28</v>
      </c>
      <c r="O213" s="1">
        <v>96</v>
      </c>
      <c r="P213"/>
    </row>
    <row r="214" spans="1:16" hidden="1">
      <c r="A214" s="29" t="s">
        <v>1749</v>
      </c>
      <c r="B214" t="s">
        <v>1802</v>
      </c>
      <c r="C214" t="s">
        <v>1738</v>
      </c>
      <c r="D214" s="1" t="s">
        <v>1605</v>
      </c>
      <c r="E214" s="1" t="s">
        <v>1926</v>
      </c>
      <c r="F214" s="1" t="s">
        <v>1720</v>
      </c>
      <c r="G214" s="1" t="s">
        <v>560</v>
      </c>
      <c r="H214" s="1" t="s">
        <v>562</v>
      </c>
      <c r="I214" s="29" t="s">
        <v>561</v>
      </c>
      <c r="J214" s="1" t="s">
        <v>1602</v>
      </c>
      <c r="K214" s="49">
        <v>24</v>
      </c>
      <c r="L214" s="49">
        <f>Tabela1810[[#This Row],[ENC_DIDATICO]]/12</f>
        <v>2</v>
      </c>
      <c r="M214" s="1">
        <v>67</v>
      </c>
      <c r="N214" s="1">
        <v>35</v>
      </c>
      <c r="O214" s="1">
        <v>24</v>
      </c>
      <c r="P214"/>
    </row>
    <row r="215" spans="1:16" hidden="1">
      <c r="A215" s="29" t="s">
        <v>1749</v>
      </c>
      <c r="B215" t="s">
        <v>1802</v>
      </c>
      <c r="C215" t="s">
        <v>1738</v>
      </c>
      <c r="D215" s="1" t="s">
        <v>1605</v>
      </c>
      <c r="E215" s="1" t="s">
        <v>1926</v>
      </c>
      <c r="F215" s="1" t="s">
        <v>1720</v>
      </c>
      <c r="G215" s="1" t="s">
        <v>560</v>
      </c>
      <c r="H215" s="1" t="s">
        <v>680</v>
      </c>
      <c r="I215" s="8" t="s">
        <v>561</v>
      </c>
      <c r="J215" s="1" t="s">
        <v>1602</v>
      </c>
      <c r="K215" s="49">
        <v>24</v>
      </c>
      <c r="L215" s="49">
        <f>Tabela1810[[#This Row],[ENC_DIDATICO]]/12</f>
        <v>2</v>
      </c>
      <c r="M215" s="1">
        <v>42</v>
      </c>
      <c r="N215" s="1">
        <v>20</v>
      </c>
      <c r="O215" s="1">
        <v>24</v>
      </c>
      <c r="P215"/>
    </row>
    <row r="216" spans="1:16" hidden="1">
      <c r="A216" s="29" t="s">
        <v>1749</v>
      </c>
      <c r="B216" s="29" t="s">
        <v>1802</v>
      </c>
      <c r="C216" s="29" t="s">
        <v>1738</v>
      </c>
      <c r="D216" s="1" t="s">
        <v>2084</v>
      </c>
      <c r="E216" s="2" t="s">
        <v>2085</v>
      </c>
      <c r="I216" s="7" t="s">
        <v>2059</v>
      </c>
      <c r="J216" s="1">
        <v>2016</v>
      </c>
      <c r="K216" s="49">
        <v>12.072328767123288</v>
      </c>
      <c r="L216" s="49">
        <f>Tabela1810[[#This Row],[ENC_DIDATICO]]/12</f>
        <v>1.006027397260274</v>
      </c>
      <c r="P216"/>
    </row>
    <row r="217" spans="1:16" hidden="1">
      <c r="A217" s="29" t="s">
        <v>1749</v>
      </c>
      <c r="B217" s="29" t="s">
        <v>1802</v>
      </c>
      <c r="C217" s="29" t="s">
        <v>1738</v>
      </c>
      <c r="D217" s="1" t="s">
        <v>2084</v>
      </c>
      <c r="E217" s="2" t="s">
        <v>2085</v>
      </c>
      <c r="I217" s="7" t="s">
        <v>2087</v>
      </c>
      <c r="J217" s="1">
        <v>2016</v>
      </c>
      <c r="K217" s="49">
        <v>15.623013698630139</v>
      </c>
      <c r="L217" s="49">
        <f>Tabela1810[[#This Row],[ENC_DIDATICO]]/12</f>
        <v>1.3019178082191782</v>
      </c>
      <c r="P217"/>
    </row>
    <row r="218" spans="1:16" hidden="1">
      <c r="A218" s="29" t="s">
        <v>1726</v>
      </c>
      <c r="B218" s="29" t="s">
        <v>1802</v>
      </c>
      <c r="C218" s="29" t="s">
        <v>1742</v>
      </c>
      <c r="D218" s="1" t="s">
        <v>2084</v>
      </c>
      <c r="E218" s="2" t="s">
        <v>2085</v>
      </c>
      <c r="I218" s="7" t="s">
        <v>1957</v>
      </c>
      <c r="J218" s="1">
        <v>2016</v>
      </c>
      <c r="K218" s="49">
        <v>64.8</v>
      </c>
      <c r="L218" s="49">
        <f>Tabela1810[[#This Row],[ENC_DIDATICO]]/12</f>
        <v>5.3999999999999995</v>
      </c>
      <c r="P218"/>
    </row>
    <row r="219" spans="1:16" hidden="1">
      <c r="A219" t="s">
        <v>1726</v>
      </c>
      <c r="B219" t="s">
        <v>1802</v>
      </c>
      <c r="C219" t="s">
        <v>1742</v>
      </c>
      <c r="D219" s="1" t="s">
        <v>1605</v>
      </c>
      <c r="E219" s="1" t="s">
        <v>1920</v>
      </c>
      <c r="F219" s="1" t="s">
        <v>1717</v>
      </c>
      <c r="G219" s="1" t="s">
        <v>1723</v>
      </c>
      <c r="H219" s="1" t="s">
        <v>1723</v>
      </c>
      <c r="I219" s="8" t="s">
        <v>1906</v>
      </c>
      <c r="J219" s="1" t="s">
        <v>1923</v>
      </c>
      <c r="K219" s="49">
        <v>36</v>
      </c>
      <c r="L219" s="49">
        <f>Tabela1810[[#This Row],[ENC_DIDATICO]]/12</f>
        <v>3</v>
      </c>
      <c r="P219"/>
    </row>
    <row r="220" spans="1:16" hidden="1">
      <c r="A220" t="s">
        <v>1807</v>
      </c>
      <c r="B220" t="s">
        <v>1803</v>
      </c>
      <c r="C220" t="s">
        <v>1742</v>
      </c>
      <c r="D220" s="1" t="s">
        <v>1605</v>
      </c>
      <c r="E220" s="1" t="s">
        <v>1924</v>
      </c>
      <c r="F220" s="1" t="s">
        <v>1717</v>
      </c>
      <c r="G220" s="1" t="s">
        <v>76</v>
      </c>
      <c r="H220" s="1" t="s">
        <v>1827</v>
      </c>
      <c r="I220" s="8" t="s">
        <v>77</v>
      </c>
      <c r="J220" s="1" t="s">
        <v>1603</v>
      </c>
      <c r="K220" s="49">
        <v>36</v>
      </c>
      <c r="L220" s="49">
        <f>Tabela1810[[#This Row],[ENC_DIDATICO]]/12</f>
        <v>3</v>
      </c>
      <c r="M220" s="1">
        <v>103</v>
      </c>
      <c r="N220" s="1">
        <v>68</v>
      </c>
      <c r="O220" s="1">
        <v>36</v>
      </c>
      <c r="P220"/>
    </row>
    <row r="221" spans="1:16" hidden="1">
      <c r="A221" t="s">
        <v>1624</v>
      </c>
      <c r="B221" t="s">
        <v>1802</v>
      </c>
      <c r="C221" t="s">
        <v>1740</v>
      </c>
      <c r="D221" s="1" t="s">
        <v>1605</v>
      </c>
      <c r="E221" s="2" t="s">
        <v>1717</v>
      </c>
      <c r="F221" s="1" t="s">
        <v>1717</v>
      </c>
      <c r="G221" s="1" t="s">
        <v>10</v>
      </c>
      <c r="H221" s="1" t="s">
        <v>1149</v>
      </c>
      <c r="I221" s="29" t="s">
        <v>11</v>
      </c>
      <c r="J221" s="1" t="s">
        <v>1601</v>
      </c>
      <c r="K221" s="49">
        <v>12</v>
      </c>
      <c r="L221" s="49">
        <f>Tabela1810[[#This Row],[ENC_DIDATICO]]/12</f>
        <v>1</v>
      </c>
      <c r="M221" s="1">
        <v>40</v>
      </c>
      <c r="N221" s="1">
        <v>28</v>
      </c>
      <c r="O221" s="1">
        <v>48</v>
      </c>
      <c r="P221"/>
    </row>
    <row r="222" spans="1:16" hidden="1">
      <c r="A222" t="s">
        <v>1624</v>
      </c>
      <c r="B222" t="s">
        <v>1802</v>
      </c>
      <c r="C222" t="s">
        <v>1740</v>
      </c>
      <c r="D222" s="1" t="s">
        <v>1605</v>
      </c>
      <c r="E222" s="2" t="s">
        <v>1717</v>
      </c>
      <c r="F222" s="1" t="s">
        <v>1717</v>
      </c>
      <c r="G222" s="1" t="s">
        <v>10</v>
      </c>
      <c r="H222" s="1" t="s">
        <v>1150</v>
      </c>
      <c r="I222" s="29" t="s">
        <v>11</v>
      </c>
      <c r="J222" s="1" t="s">
        <v>1601</v>
      </c>
      <c r="K222" s="49">
        <v>12</v>
      </c>
      <c r="L222" s="49">
        <f>Tabela1810[[#This Row],[ENC_DIDATICO]]/12</f>
        <v>1</v>
      </c>
      <c r="M222" s="1">
        <v>40</v>
      </c>
      <c r="N222" s="1">
        <v>30</v>
      </c>
      <c r="O222" s="1">
        <v>48</v>
      </c>
      <c r="P222"/>
    </row>
    <row r="223" spans="1:16" hidden="1">
      <c r="A223" t="s">
        <v>1624</v>
      </c>
      <c r="B223" t="s">
        <v>1802</v>
      </c>
      <c r="C223" t="s">
        <v>1740</v>
      </c>
      <c r="D223" s="1" t="s">
        <v>1605</v>
      </c>
      <c r="E223" s="2" t="s">
        <v>1717</v>
      </c>
      <c r="F223" s="1" t="s">
        <v>1717</v>
      </c>
      <c r="G223" s="1" t="s">
        <v>10</v>
      </c>
      <c r="H223" s="1" t="s">
        <v>1151</v>
      </c>
      <c r="I223" s="29" t="s">
        <v>11</v>
      </c>
      <c r="J223" s="1" t="s">
        <v>1601</v>
      </c>
      <c r="K223" s="49">
        <v>12</v>
      </c>
      <c r="L223" s="49">
        <f>Tabela1810[[#This Row],[ENC_DIDATICO]]/12</f>
        <v>1</v>
      </c>
      <c r="M223" s="1">
        <v>40</v>
      </c>
      <c r="N223" s="1">
        <v>30</v>
      </c>
      <c r="O223" s="1">
        <v>48</v>
      </c>
      <c r="P223"/>
    </row>
    <row r="224" spans="1:16" hidden="1">
      <c r="A224" t="s">
        <v>1624</v>
      </c>
      <c r="B224" t="s">
        <v>1802</v>
      </c>
      <c r="C224" t="s">
        <v>1740</v>
      </c>
      <c r="D224" s="1" t="s">
        <v>1605</v>
      </c>
      <c r="E224" s="1" t="s">
        <v>1925</v>
      </c>
      <c r="F224" s="1" t="s">
        <v>1719</v>
      </c>
      <c r="G224" s="1" t="s">
        <v>1155</v>
      </c>
      <c r="H224" s="1" t="s">
        <v>1157</v>
      </c>
      <c r="I224" s="29" t="s">
        <v>1156</v>
      </c>
      <c r="J224" s="1" t="s">
        <v>1601</v>
      </c>
      <c r="K224" s="49">
        <v>36</v>
      </c>
      <c r="L224" s="49">
        <f>Tabela1810[[#This Row],[ENC_DIDATICO]]/12</f>
        <v>3</v>
      </c>
      <c r="M224" s="1">
        <v>40</v>
      </c>
      <c r="N224" s="1">
        <v>5</v>
      </c>
      <c r="O224" s="1">
        <v>36</v>
      </c>
      <c r="P224"/>
    </row>
    <row r="225" spans="1:16" hidden="1">
      <c r="A225" t="s">
        <v>1624</v>
      </c>
      <c r="B225" t="s">
        <v>1802</v>
      </c>
      <c r="C225" t="s">
        <v>1740</v>
      </c>
      <c r="D225" s="1" t="s">
        <v>1605</v>
      </c>
      <c r="E225" s="2" t="s">
        <v>1717</v>
      </c>
      <c r="F225" s="1" t="s">
        <v>1717</v>
      </c>
      <c r="G225" s="1" t="s">
        <v>10</v>
      </c>
      <c r="H225" s="1" t="s">
        <v>1152</v>
      </c>
      <c r="I225" s="8" t="s">
        <v>11</v>
      </c>
      <c r="J225" s="1" t="s">
        <v>1601</v>
      </c>
      <c r="K225" s="49">
        <v>12</v>
      </c>
      <c r="L225" s="49">
        <f>Tabela1810[[#This Row],[ENC_DIDATICO]]/12</f>
        <v>1</v>
      </c>
      <c r="M225" s="1">
        <v>41</v>
      </c>
      <c r="N225" s="1">
        <v>24</v>
      </c>
      <c r="O225" s="1">
        <v>48</v>
      </c>
      <c r="P225"/>
    </row>
    <row r="226" spans="1:16" hidden="1">
      <c r="A226" t="s">
        <v>1624</v>
      </c>
      <c r="B226" t="s">
        <v>1802</v>
      </c>
      <c r="C226" t="s">
        <v>1740</v>
      </c>
      <c r="D226" s="1" t="s">
        <v>1605</v>
      </c>
      <c r="E226" s="2" t="s">
        <v>1717</v>
      </c>
      <c r="F226" s="1" t="s">
        <v>1717</v>
      </c>
      <c r="G226" s="1" t="s">
        <v>10</v>
      </c>
      <c r="H226" s="1" t="s">
        <v>1153</v>
      </c>
      <c r="I226" s="8" t="s">
        <v>11</v>
      </c>
      <c r="J226" s="1" t="s">
        <v>1601</v>
      </c>
      <c r="K226" s="49">
        <v>12</v>
      </c>
      <c r="L226" s="49">
        <f>Tabela1810[[#This Row],[ENC_DIDATICO]]/12</f>
        <v>1</v>
      </c>
      <c r="M226" s="1">
        <v>40</v>
      </c>
      <c r="N226" s="1">
        <v>27</v>
      </c>
      <c r="O226" s="1">
        <v>48</v>
      </c>
      <c r="P226"/>
    </row>
    <row r="227" spans="1:16" hidden="1">
      <c r="A227" t="s">
        <v>1624</v>
      </c>
      <c r="B227" t="s">
        <v>1802</v>
      </c>
      <c r="C227" t="s">
        <v>1740</v>
      </c>
      <c r="D227" s="1" t="s">
        <v>1605</v>
      </c>
      <c r="E227" s="2" t="s">
        <v>1717</v>
      </c>
      <c r="F227" s="1" t="s">
        <v>1717</v>
      </c>
      <c r="G227" s="1" t="s">
        <v>10</v>
      </c>
      <c r="H227" s="1" t="s">
        <v>1154</v>
      </c>
      <c r="I227" s="8" t="s">
        <v>11</v>
      </c>
      <c r="J227" s="1" t="s">
        <v>1601</v>
      </c>
      <c r="K227" s="49">
        <v>12</v>
      </c>
      <c r="L227" s="49">
        <f>Tabela1810[[#This Row],[ENC_DIDATICO]]/12</f>
        <v>1</v>
      </c>
      <c r="M227" s="1">
        <v>41</v>
      </c>
      <c r="N227" s="1">
        <v>30</v>
      </c>
      <c r="O227" s="1">
        <v>48</v>
      </c>
      <c r="P227"/>
    </row>
    <row r="228" spans="1:16" hidden="1">
      <c r="A228" t="s">
        <v>1624</v>
      </c>
      <c r="B228" t="s">
        <v>1802</v>
      </c>
      <c r="C228" t="s">
        <v>1740</v>
      </c>
      <c r="D228" s="1" t="s">
        <v>1605</v>
      </c>
      <c r="E228" s="2" t="s">
        <v>1717</v>
      </c>
      <c r="F228" s="1" t="s">
        <v>1717</v>
      </c>
      <c r="G228" s="1" t="s">
        <v>668</v>
      </c>
      <c r="H228" s="1" t="s">
        <v>681</v>
      </c>
      <c r="I228" s="8" t="s">
        <v>669</v>
      </c>
      <c r="J228" s="1" t="s">
        <v>1602</v>
      </c>
      <c r="K228" s="49">
        <v>12</v>
      </c>
      <c r="L228" s="49">
        <f>Tabela1810[[#This Row],[ENC_DIDATICO]]/12</f>
        <v>1</v>
      </c>
      <c r="M228" s="1">
        <v>40</v>
      </c>
      <c r="N228" s="1">
        <v>28</v>
      </c>
      <c r="O228" s="1">
        <v>66</v>
      </c>
      <c r="P228"/>
    </row>
    <row r="229" spans="1:16" hidden="1">
      <c r="A229" t="s">
        <v>1624</v>
      </c>
      <c r="B229" t="s">
        <v>1802</v>
      </c>
      <c r="C229" t="s">
        <v>1740</v>
      </c>
      <c r="D229" s="1" t="s">
        <v>1605</v>
      </c>
      <c r="E229" s="2" t="s">
        <v>1717</v>
      </c>
      <c r="F229" s="1" t="s">
        <v>1717</v>
      </c>
      <c r="G229" s="1" t="s">
        <v>668</v>
      </c>
      <c r="H229" s="1" t="s">
        <v>682</v>
      </c>
      <c r="I229" s="29" t="s">
        <v>669</v>
      </c>
      <c r="J229" s="1" t="s">
        <v>1602</v>
      </c>
      <c r="K229" s="49">
        <v>12</v>
      </c>
      <c r="L229" s="49">
        <f>Tabela1810[[#This Row],[ENC_DIDATICO]]/12</f>
        <v>1</v>
      </c>
      <c r="M229" s="1">
        <v>40</v>
      </c>
      <c r="N229" s="1">
        <v>30</v>
      </c>
      <c r="O229" s="1">
        <v>66</v>
      </c>
      <c r="P229"/>
    </row>
    <row r="230" spans="1:16" hidden="1">
      <c r="A230" t="s">
        <v>1624</v>
      </c>
      <c r="B230" t="s">
        <v>1802</v>
      </c>
      <c r="C230" t="s">
        <v>1740</v>
      </c>
      <c r="D230" s="1" t="s">
        <v>1605</v>
      </c>
      <c r="E230" s="2" t="s">
        <v>1717</v>
      </c>
      <c r="F230" s="1" t="s">
        <v>1717</v>
      </c>
      <c r="G230" s="1" t="s">
        <v>668</v>
      </c>
      <c r="H230" s="1" t="s">
        <v>683</v>
      </c>
      <c r="I230" s="29" t="s">
        <v>669</v>
      </c>
      <c r="J230" s="1" t="s">
        <v>1602</v>
      </c>
      <c r="K230" s="49">
        <v>12</v>
      </c>
      <c r="L230" s="49">
        <f>Tabela1810[[#This Row],[ENC_DIDATICO]]/12</f>
        <v>1</v>
      </c>
      <c r="M230" s="1">
        <v>40</v>
      </c>
      <c r="N230" s="1">
        <v>25</v>
      </c>
      <c r="O230" s="1">
        <v>66</v>
      </c>
      <c r="P230"/>
    </row>
    <row r="231" spans="1:16" hidden="1">
      <c r="A231" t="s">
        <v>1624</v>
      </c>
      <c r="B231" t="s">
        <v>1802</v>
      </c>
      <c r="C231" t="s">
        <v>1740</v>
      </c>
      <c r="D231" s="1" t="s">
        <v>1605</v>
      </c>
      <c r="E231" s="1" t="s">
        <v>1925</v>
      </c>
      <c r="F231" s="1" t="s">
        <v>1719</v>
      </c>
      <c r="G231" s="1" t="s">
        <v>684</v>
      </c>
      <c r="H231" s="1" t="s">
        <v>686</v>
      </c>
      <c r="I231" t="s">
        <v>685</v>
      </c>
      <c r="J231" s="1" t="s">
        <v>1602</v>
      </c>
      <c r="K231" s="49">
        <v>36</v>
      </c>
      <c r="L231" s="49">
        <f>Tabela1810[[#This Row],[ENC_DIDATICO]]/12</f>
        <v>3</v>
      </c>
      <c r="M231" s="1">
        <v>40</v>
      </c>
      <c r="N231" s="1">
        <v>20</v>
      </c>
      <c r="O231" s="1">
        <v>36</v>
      </c>
      <c r="P231"/>
    </row>
    <row r="232" spans="1:16" hidden="1">
      <c r="A232" t="s">
        <v>1624</v>
      </c>
      <c r="B232" t="s">
        <v>1802</v>
      </c>
      <c r="C232" t="s">
        <v>1740</v>
      </c>
      <c r="D232" s="1" t="s">
        <v>1605</v>
      </c>
      <c r="E232" s="1" t="s">
        <v>1920</v>
      </c>
      <c r="F232" s="1" t="s">
        <v>1723</v>
      </c>
      <c r="G232" s="1" t="s">
        <v>89</v>
      </c>
      <c r="H232" s="1" t="s">
        <v>90</v>
      </c>
      <c r="I232" t="s">
        <v>1910</v>
      </c>
      <c r="J232" s="1" t="s">
        <v>1603</v>
      </c>
      <c r="K232" s="49">
        <v>12</v>
      </c>
      <c r="L232" s="49">
        <f>Tabela1810[[#This Row],[ENC_DIDATICO]]/12</f>
        <v>1</v>
      </c>
      <c r="M232" s="1">
        <v>100</v>
      </c>
      <c r="N232" s="1">
        <v>1</v>
      </c>
      <c r="O232" s="1">
        <v>24</v>
      </c>
      <c r="P232"/>
    </row>
    <row r="233" spans="1:16">
      <c r="A233" t="s">
        <v>1624</v>
      </c>
      <c r="B233" t="s">
        <v>1802</v>
      </c>
      <c r="C233" t="s">
        <v>1740</v>
      </c>
      <c r="D233" s="1" t="s">
        <v>1609</v>
      </c>
      <c r="E233" s="2" t="s">
        <v>1927</v>
      </c>
      <c r="F233" s="1" t="s">
        <v>1723</v>
      </c>
      <c r="G233" s="1" t="s">
        <v>89</v>
      </c>
      <c r="H233" s="1" t="s">
        <v>90</v>
      </c>
      <c r="I233" t="s">
        <v>2030</v>
      </c>
      <c r="J233" s="1" t="s">
        <v>1603</v>
      </c>
      <c r="K233" s="49">
        <v>12</v>
      </c>
      <c r="L233" s="49">
        <f>Tabela1810[[#This Row],[ENC_DIDATICO]]/12</f>
        <v>1</v>
      </c>
      <c r="M233" s="1">
        <v>100</v>
      </c>
      <c r="N233" s="1">
        <v>1</v>
      </c>
      <c r="O233" s="1">
        <v>24</v>
      </c>
      <c r="P233"/>
    </row>
    <row r="234" spans="1:16">
      <c r="A234" t="s">
        <v>1624</v>
      </c>
      <c r="B234" t="s">
        <v>1802</v>
      </c>
      <c r="C234" t="s">
        <v>1740</v>
      </c>
      <c r="D234" s="1" t="s">
        <v>1609</v>
      </c>
      <c r="E234" s="2" t="s">
        <v>1927</v>
      </c>
      <c r="F234" s="1" t="s">
        <v>1723</v>
      </c>
      <c r="G234" s="1" t="s">
        <v>89</v>
      </c>
      <c r="H234" s="1" t="s">
        <v>91</v>
      </c>
      <c r="I234" t="s">
        <v>2030</v>
      </c>
      <c r="J234" s="1" t="s">
        <v>1603</v>
      </c>
      <c r="K234" s="49">
        <v>0</v>
      </c>
      <c r="L234" s="49">
        <f>Tabela1810[[#This Row],[ENC_DIDATICO]]/12</f>
        <v>0</v>
      </c>
      <c r="M234" s="1">
        <v>30</v>
      </c>
      <c r="N234" s="1">
        <v>1</v>
      </c>
      <c r="O234" s="1">
        <v>24</v>
      </c>
      <c r="P234"/>
    </row>
    <row r="235" spans="1:16" hidden="1">
      <c r="A235" t="s">
        <v>1750</v>
      </c>
      <c r="B235" t="s">
        <v>1802</v>
      </c>
      <c r="C235" t="s">
        <v>1742</v>
      </c>
      <c r="D235" s="1" t="s">
        <v>1605</v>
      </c>
      <c r="E235" s="1" t="s">
        <v>1925</v>
      </c>
      <c r="F235" s="1" t="s">
        <v>1718</v>
      </c>
      <c r="G235" s="1" t="s">
        <v>688</v>
      </c>
      <c r="H235" s="1" t="s">
        <v>689</v>
      </c>
      <c r="I235" t="s">
        <v>2032</v>
      </c>
      <c r="J235" s="1" t="s">
        <v>1602</v>
      </c>
      <c r="K235" s="49">
        <v>48</v>
      </c>
      <c r="L235" s="49">
        <f>Tabela1810[[#This Row],[ENC_DIDATICO]]/12</f>
        <v>4</v>
      </c>
      <c r="M235" s="1">
        <v>40</v>
      </c>
      <c r="N235" s="1">
        <v>5</v>
      </c>
      <c r="O235" s="1">
        <v>48</v>
      </c>
      <c r="P235"/>
    </row>
    <row r="236" spans="1:16" hidden="1">
      <c r="A236" t="s">
        <v>1750</v>
      </c>
      <c r="B236" t="s">
        <v>1802</v>
      </c>
      <c r="C236" t="s">
        <v>1742</v>
      </c>
      <c r="D236" s="1" t="s">
        <v>1605</v>
      </c>
      <c r="E236" s="1" t="s">
        <v>1925</v>
      </c>
      <c r="F236" s="1" t="s">
        <v>1718</v>
      </c>
      <c r="G236" s="1" t="s">
        <v>94</v>
      </c>
      <c r="H236" s="1" t="s">
        <v>96</v>
      </c>
      <c r="I236" t="s">
        <v>95</v>
      </c>
      <c r="J236" s="1" t="s">
        <v>1603</v>
      </c>
      <c r="K236" s="49">
        <v>48</v>
      </c>
      <c r="L236" s="49">
        <f>Tabela1810[[#This Row],[ENC_DIDATICO]]/12</f>
        <v>4</v>
      </c>
      <c r="M236" s="1">
        <v>40</v>
      </c>
      <c r="N236" s="1">
        <v>26</v>
      </c>
      <c r="O236" s="1">
        <v>72</v>
      </c>
      <c r="P236"/>
    </row>
    <row r="237" spans="1:16" hidden="1">
      <c r="A237" t="s">
        <v>1750</v>
      </c>
      <c r="B237" t="s">
        <v>1802</v>
      </c>
      <c r="C237" t="s">
        <v>1742</v>
      </c>
      <c r="D237" s="1" t="s">
        <v>1605</v>
      </c>
      <c r="E237" s="1" t="s">
        <v>1926</v>
      </c>
      <c r="F237" s="1" t="s">
        <v>1718</v>
      </c>
      <c r="G237" s="1" t="s">
        <v>97</v>
      </c>
      <c r="H237" s="1" t="s">
        <v>99</v>
      </c>
      <c r="I237" t="s">
        <v>98</v>
      </c>
      <c r="J237" s="1" t="s">
        <v>1603</v>
      </c>
      <c r="K237" s="49">
        <v>48</v>
      </c>
      <c r="L237" s="49">
        <f>Tabela1810[[#This Row],[ENC_DIDATICO]]/12</f>
        <v>4</v>
      </c>
      <c r="M237" s="1">
        <v>40</v>
      </c>
      <c r="N237" s="1">
        <v>22</v>
      </c>
      <c r="O237" s="1">
        <v>48</v>
      </c>
      <c r="P237"/>
    </row>
    <row r="238" spans="1:16">
      <c r="A238" t="s">
        <v>1750</v>
      </c>
      <c r="B238" t="s">
        <v>1802</v>
      </c>
      <c r="C238" t="s">
        <v>1742</v>
      </c>
      <c r="D238" s="1" t="s">
        <v>1609</v>
      </c>
      <c r="E238" s="1" t="s">
        <v>1927</v>
      </c>
      <c r="F238" s="1" t="s">
        <v>1723</v>
      </c>
      <c r="G238" s="1" t="s">
        <v>92</v>
      </c>
      <c r="H238" s="1" t="s">
        <v>93</v>
      </c>
      <c r="I238" t="s">
        <v>2031</v>
      </c>
      <c r="J238" s="1" t="s">
        <v>1603</v>
      </c>
      <c r="K238" s="49">
        <v>48</v>
      </c>
      <c r="L238" s="49">
        <f>Tabela1810[[#This Row],[ENC_DIDATICO]]/12</f>
        <v>4</v>
      </c>
      <c r="M238" s="1">
        <v>30</v>
      </c>
      <c r="N238" s="1">
        <v>2</v>
      </c>
      <c r="O238" s="1">
        <v>144</v>
      </c>
      <c r="P238"/>
    </row>
    <row r="239" spans="1:16" hidden="1">
      <c r="A239" t="s">
        <v>1750</v>
      </c>
      <c r="B239" t="s">
        <v>1802</v>
      </c>
      <c r="C239" t="s">
        <v>1742</v>
      </c>
      <c r="D239" s="1" t="s">
        <v>1605</v>
      </c>
      <c r="E239" s="1" t="s">
        <v>1924</v>
      </c>
      <c r="F239" s="1" t="s">
        <v>1717</v>
      </c>
      <c r="G239" s="1" t="s">
        <v>501</v>
      </c>
      <c r="H239" s="1" t="s">
        <v>687</v>
      </c>
      <c r="I239" t="s">
        <v>502</v>
      </c>
      <c r="J239" s="1" t="s">
        <v>1602</v>
      </c>
      <c r="K239" s="49">
        <v>36</v>
      </c>
      <c r="L239" s="49">
        <f>Tabela1810[[#This Row],[ENC_DIDATICO]]/12</f>
        <v>3</v>
      </c>
      <c r="M239" s="1">
        <v>103</v>
      </c>
      <c r="N239" s="1">
        <v>93</v>
      </c>
      <c r="O239" s="1">
        <v>36</v>
      </c>
      <c r="P239"/>
    </row>
    <row r="240" spans="1:16" hidden="1">
      <c r="A240" t="s">
        <v>1625</v>
      </c>
      <c r="B240" t="s">
        <v>1802</v>
      </c>
      <c r="C240" t="s">
        <v>1742</v>
      </c>
      <c r="D240" s="1" t="s">
        <v>1605</v>
      </c>
      <c r="E240" s="1" t="s">
        <v>1924</v>
      </c>
      <c r="F240" s="1" t="s">
        <v>1717</v>
      </c>
      <c r="G240" s="1" t="s">
        <v>29</v>
      </c>
      <c r="H240" s="1" t="s">
        <v>100</v>
      </c>
      <c r="I240" t="s">
        <v>30</v>
      </c>
      <c r="J240" s="1" t="s">
        <v>1603</v>
      </c>
      <c r="K240" s="49">
        <v>24</v>
      </c>
      <c r="L240" s="49">
        <f>Tabela1810[[#This Row],[ENC_DIDATICO]]/12</f>
        <v>2</v>
      </c>
      <c r="M240" s="1">
        <v>40</v>
      </c>
      <c r="N240" s="1">
        <v>30</v>
      </c>
      <c r="O240" s="1">
        <v>60</v>
      </c>
      <c r="P240"/>
    </row>
    <row r="241" spans="1:16" hidden="1">
      <c r="A241" t="s">
        <v>1625</v>
      </c>
      <c r="B241" t="s">
        <v>1802</v>
      </c>
      <c r="C241" t="s">
        <v>1742</v>
      </c>
      <c r="D241" s="1" t="s">
        <v>1605</v>
      </c>
      <c r="E241" s="1" t="s">
        <v>1924</v>
      </c>
      <c r="F241" s="1" t="s">
        <v>1717</v>
      </c>
      <c r="G241" s="1" t="s">
        <v>501</v>
      </c>
      <c r="H241" s="1" t="s">
        <v>690</v>
      </c>
      <c r="I241" t="s">
        <v>502</v>
      </c>
      <c r="J241" s="1" t="s">
        <v>1602</v>
      </c>
      <c r="K241" s="49">
        <v>36</v>
      </c>
      <c r="L241" s="49">
        <f>Tabela1810[[#This Row],[ENC_DIDATICO]]/12</f>
        <v>3</v>
      </c>
      <c r="M241" s="1">
        <v>100</v>
      </c>
      <c r="N241" s="1">
        <v>88</v>
      </c>
      <c r="O241" s="1">
        <v>36</v>
      </c>
      <c r="P241"/>
    </row>
    <row r="242" spans="1:16" hidden="1">
      <c r="A242" t="s">
        <v>1625</v>
      </c>
      <c r="B242" t="s">
        <v>1802</v>
      </c>
      <c r="C242" t="s">
        <v>1742</v>
      </c>
      <c r="D242" s="1" t="s">
        <v>1609</v>
      </c>
      <c r="E242" s="1" t="s">
        <v>1927</v>
      </c>
      <c r="F242" s="1" t="s">
        <v>1723</v>
      </c>
      <c r="G242" s="1" t="s">
        <v>1158</v>
      </c>
      <c r="H242" s="1" t="s">
        <v>1159</v>
      </c>
      <c r="I242" t="s">
        <v>885</v>
      </c>
      <c r="J242" s="1" t="s">
        <v>1601</v>
      </c>
      <c r="K242" s="49">
        <v>48</v>
      </c>
      <c r="L242" s="49">
        <f>Tabela1810[[#This Row],[ENC_DIDATICO]]/12</f>
        <v>4</v>
      </c>
      <c r="M242" s="1">
        <v>100</v>
      </c>
      <c r="N242" s="1">
        <v>5</v>
      </c>
      <c r="O242" s="1">
        <v>144</v>
      </c>
      <c r="P242"/>
    </row>
    <row r="243" spans="1:16" hidden="1">
      <c r="A243" t="s">
        <v>1625</v>
      </c>
      <c r="B243" t="s">
        <v>1802</v>
      </c>
      <c r="C243" t="s">
        <v>1742</v>
      </c>
      <c r="D243" s="1" t="s">
        <v>1609</v>
      </c>
      <c r="E243" s="1" t="s">
        <v>1927</v>
      </c>
      <c r="F243" s="1" t="s">
        <v>1723</v>
      </c>
      <c r="G243" s="1" t="s">
        <v>1158</v>
      </c>
      <c r="H243" s="1" t="s">
        <v>1160</v>
      </c>
      <c r="I243" t="s">
        <v>885</v>
      </c>
      <c r="J243" s="1" t="s">
        <v>1601</v>
      </c>
      <c r="K243" s="49">
        <v>0</v>
      </c>
      <c r="L243" s="49">
        <f>Tabela1810[[#This Row],[ENC_DIDATICO]]/12</f>
        <v>0</v>
      </c>
      <c r="M243" s="1">
        <v>40</v>
      </c>
      <c r="N243" s="1">
        <v>9</v>
      </c>
      <c r="O243" s="1">
        <v>144</v>
      </c>
      <c r="P243"/>
    </row>
    <row r="244" spans="1:16" hidden="1">
      <c r="A244" t="s">
        <v>1625</v>
      </c>
      <c r="B244" t="s">
        <v>1802</v>
      </c>
      <c r="C244" t="s">
        <v>1742</v>
      </c>
      <c r="D244" s="1" t="s">
        <v>1605</v>
      </c>
      <c r="E244" s="1" t="s">
        <v>1925</v>
      </c>
      <c r="F244" s="1" t="s">
        <v>1718</v>
      </c>
      <c r="G244" s="1" t="s">
        <v>1161</v>
      </c>
      <c r="H244" s="1" t="s">
        <v>1163</v>
      </c>
      <c r="I244" t="s">
        <v>1162</v>
      </c>
      <c r="J244" s="1" t="s">
        <v>1601</v>
      </c>
      <c r="K244" s="49">
        <v>24</v>
      </c>
      <c r="L244" s="49">
        <f>Tabela1810[[#This Row],[ENC_DIDATICO]]/12</f>
        <v>2</v>
      </c>
      <c r="M244" s="1">
        <v>40</v>
      </c>
      <c r="N244" s="1">
        <v>27</v>
      </c>
      <c r="O244" s="1">
        <v>72</v>
      </c>
      <c r="P244"/>
    </row>
    <row r="245" spans="1:16" hidden="1">
      <c r="A245" t="s">
        <v>1625</v>
      </c>
      <c r="B245" t="s">
        <v>1802</v>
      </c>
      <c r="C245" t="s">
        <v>1742</v>
      </c>
      <c r="D245" s="1" t="s">
        <v>1605</v>
      </c>
      <c r="E245" s="1" t="s">
        <v>1925</v>
      </c>
      <c r="F245" s="1" t="s">
        <v>1718</v>
      </c>
      <c r="G245" s="1" t="s">
        <v>1161</v>
      </c>
      <c r="H245" s="1" t="s">
        <v>1164</v>
      </c>
      <c r="I245" t="s">
        <v>1162</v>
      </c>
      <c r="J245" s="1" t="s">
        <v>1601</v>
      </c>
      <c r="K245" s="49">
        <v>24</v>
      </c>
      <c r="L245" s="49">
        <f>Tabela1810[[#This Row],[ENC_DIDATICO]]/12</f>
        <v>2</v>
      </c>
      <c r="M245" s="1">
        <v>40</v>
      </c>
      <c r="N245" s="1">
        <v>27</v>
      </c>
      <c r="O245" s="1">
        <v>72</v>
      </c>
      <c r="P245"/>
    </row>
    <row r="246" spans="1:16" hidden="1">
      <c r="A246" t="s">
        <v>1625</v>
      </c>
      <c r="B246" t="s">
        <v>1802</v>
      </c>
      <c r="C246" t="s">
        <v>1742</v>
      </c>
      <c r="D246" s="1" t="s">
        <v>1605</v>
      </c>
      <c r="E246" s="1" t="s">
        <v>1925</v>
      </c>
      <c r="F246" s="1" t="s">
        <v>1718</v>
      </c>
      <c r="G246" s="1" t="s">
        <v>101</v>
      </c>
      <c r="H246" s="1" t="s">
        <v>103</v>
      </c>
      <c r="I246" t="s">
        <v>102</v>
      </c>
      <c r="J246" s="1" t="s">
        <v>1603</v>
      </c>
      <c r="K246" s="49">
        <v>72</v>
      </c>
      <c r="L246" s="49">
        <f>Tabela1810[[#This Row],[ENC_DIDATICO]]/12</f>
        <v>6</v>
      </c>
      <c r="M246" s="1">
        <v>40</v>
      </c>
      <c r="N246" s="1">
        <v>30</v>
      </c>
      <c r="O246" s="1">
        <v>72</v>
      </c>
      <c r="P246"/>
    </row>
    <row r="247" spans="1:16" hidden="1">
      <c r="A247" t="s">
        <v>1958</v>
      </c>
      <c r="B247" s="29" t="s">
        <v>1802</v>
      </c>
      <c r="C247" s="29" t="s">
        <v>1742</v>
      </c>
      <c r="D247" s="1" t="s">
        <v>2084</v>
      </c>
      <c r="E247" s="2" t="s">
        <v>2085</v>
      </c>
      <c r="I247" s="7" t="s">
        <v>1959</v>
      </c>
      <c r="J247" s="1">
        <v>2016</v>
      </c>
      <c r="K247" s="49">
        <v>64.8</v>
      </c>
      <c r="L247" s="49">
        <f>Tabela1810[[#This Row],[ENC_DIDATICO]]/12</f>
        <v>5.3999999999999995</v>
      </c>
      <c r="P247"/>
    </row>
    <row r="248" spans="1:16" hidden="1">
      <c r="A248" t="s">
        <v>1626</v>
      </c>
      <c r="B248" t="s">
        <v>1802</v>
      </c>
      <c r="C248" t="s">
        <v>1738</v>
      </c>
      <c r="D248" s="1" t="s">
        <v>1605</v>
      </c>
      <c r="E248" s="1" t="s">
        <v>1924</v>
      </c>
      <c r="F248" s="1" t="s">
        <v>1717</v>
      </c>
      <c r="G248" s="1" t="s">
        <v>635</v>
      </c>
      <c r="H248" s="1" t="s">
        <v>691</v>
      </c>
      <c r="I248" t="s">
        <v>636</v>
      </c>
      <c r="J248" s="1" t="s">
        <v>1602</v>
      </c>
      <c r="K248" s="49">
        <v>36</v>
      </c>
      <c r="L248" s="49">
        <f>Tabela1810[[#This Row],[ENC_DIDATICO]]/12</f>
        <v>3</v>
      </c>
      <c r="M248" s="1">
        <v>43</v>
      </c>
      <c r="N248" s="1">
        <v>30</v>
      </c>
      <c r="O248" s="1">
        <v>60</v>
      </c>
      <c r="P248"/>
    </row>
    <row r="249" spans="1:16" hidden="1">
      <c r="A249" t="s">
        <v>1626</v>
      </c>
      <c r="B249" t="s">
        <v>1802</v>
      </c>
      <c r="C249" t="s">
        <v>1738</v>
      </c>
      <c r="D249" s="1" t="s">
        <v>1605</v>
      </c>
      <c r="E249" s="1" t="s">
        <v>1924</v>
      </c>
      <c r="F249" s="1" t="s">
        <v>1717</v>
      </c>
      <c r="G249" s="1" t="s">
        <v>635</v>
      </c>
      <c r="H249" s="1" t="s">
        <v>692</v>
      </c>
      <c r="I249" t="s">
        <v>636</v>
      </c>
      <c r="J249" s="1" t="s">
        <v>1602</v>
      </c>
      <c r="K249" s="49">
        <v>12</v>
      </c>
      <c r="L249" s="49">
        <f>Tabela1810[[#This Row],[ENC_DIDATICO]]/12</f>
        <v>1</v>
      </c>
      <c r="M249" s="1">
        <v>40</v>
      </c>
      <c r="N249" s="1">
        <v>24</v>
      </c>
      <c r="O249" s="1">
        <v>60</v>
      </c>
      <c r="P249"/>
    </row>
    <row r="250" spans="1:16" hidden="1">
      <c r="A250" t="s">
        <v>1626</v>
      </c>
      <c r="B250" t="s">
        <v>1802</v>
      </c>
      <c r="C250" t="s">
        <v>1738</v>
      </c>
      <c r="D250" s="1" t="s">
        <v>1605</v>
      </c>
      <c r="E250" s="1" t="s">
        <v>1924</v>
      </c>
      <c r="F250" s="1" t="s">
        <v>1717</v>
      </c>
      <c r="G250" s="1" t="s">
        <v>635</v>
      </c>
      <c r="H250" s="1" t="s">
        <v>693</v>
      </c>
      <c r="I250" t="s">
        <v>636</v>
      </c>
      <c r="J250" s="1" t="s">
        <v>1602</v>
      </c>
      <c r="K250" s="49">
        <v>12</v>
      </c>
      <c r="L250" s="49">
        <f>Tabela1810[[#This Row],[ENC_DIDATICO]]/12</f>
        <v>1</v>
      </c>
      <c r="M250" s="1">
        <v>40</v>
      </c>
      <c r="N250" s="1">
        <v>28</v>
      </c>
      <c r="O250" s="1">
        <v>60</v>
      </c>
      <c r="P250"/>
    </row>
    <row r="251" spans="1:16" hidden="1">
      <c r="A251" t="s">
        <v>1626</v>
      </c>
      <c r="B251" t="s">
        <v>1802</v>
      </c>
      <c r="C251" t="s">
        <v>1738</v>
      </c>
      <c r="D251" s="1" t="s">
        <v>1605</v>
      </c>
      <c r="E251" s="1" t="s">
        <v>1924</v>
      </c>
      <c r="F251" s="1" t="s">
        <v>1717</v>
      </c>
      <c r="G251" s="1" t="s">
        <v>635</v>
      </c>
      <c r="H251" s="1" t="s">
        <v>694</v>
      </c>
      <c r="I251" t="s">
        <v>636</v>
      </c>
      <c r="J251" s="1" t="s">
        <v>1602</v>
      </c>
      <c r="K251" s="49">
        <v>24</v>
      </c>
      <c r="L251" s="49">
        <f>Tabela1810[[#This Row],[ENC_DIDATICO]]/12</f>
        <v>2</v>
      </c>
      <c r="M251" s="1">
        <v>40</v>
      </c>
      <c r="N251" s="1">
        <v>27</v>
      </c>
      <c r="O251" s="1">
        <v>60</v>
      </c>
      <c r="P251"/>
    </row>
    <row r="252" spans="1:16" hidden="1">
      <c r="A252" t="s">
        <v>1626</v>
      </c>
      <c r="B252" t="s">
        <v>1802</v>
      </c>
      <c r="C252" t="s">
        <v>1738</v>
      </c>
      <c r="D252" s="1" t="s">
        <v>1605</v>
      </c>
      <c r="E252" s="1" t="s">
        <v>1926</v>
      </c>
      <c r="F252" s="1" t="s">
        <v>1720</v>
      </c>
      <c r="G252" s="1" t="s">
        <v>104</v>
      </c>
      <c r="H252" s="1" t="s">
        <v>106</v>
      </c>
      <c r="I252" t="s">
        <v>105</v>
      </c>
      <c r="J252" s="1" t="s">
        <v>1603</v>
      </c>
      <c r="K252" s="49">
        <v>36</v>
      </c>
      <c r="L252" s="49">
        <f>Tabela1810[[#This Row],[ENC_DIDATICO]]/12</f>
        <v>3</v>
      </c>
      <c r="M252" s="1">
        <v>67</v>
      </c>
      <c r="N252" s="1">
        <v>32</v>
      </c>
      <c r="O252" s="1">
        <v>36</v>
      </c>
      <c r="P252"/>
    </row>
    <row r="253" spans="1:16" hidden="1">
      <c r="A253" t="s">
        <v>1626</v>
      </c>
      <c r="B253" t="s">
        <v>1802</v>
      </c>
      <c r="C253" t="s">
        <v>1738</v>
      </c>
      <c r="D253" s="1" t="s">
        <v>1605</v>
      </c>
      <c r="E253" s="1" t="s">
        <v>1926</v>
      </c>
      <c r="F253" s="1" t="s">
        <v>1720</v>
      </c>
      <c r="G253" s="1" t="s">
        <v>104</v>
      </c>
      <c r="H253" s="1" t="s">
        <v>107</v>
      </c>
      <c r="I253" t="s">
        <v>105</v>
      </c>
      <c r="J253" s="1" t="s">
        <v>1603</v>
      </c>
      <c r="K253" s="49">
        <v>36</v>
      </c>
      <c r="L253" s="49">
        <f>Tabela1810[[#This Row],[ENC_DIDATICO]]/12</f>
        <v>3</v>
      </c>
      <c r="M253" s="1">
        <v>70</v>
      </c>
      <c r="N253" s="1">
        <v>29</v>
      </c>
      <c r="O253" s="1">
        <v>36</v>
      </c>
      <c r="P253"/>
    </row>
    <row r="254" spans="1:16">
      <c r="A254" t="s">
        <v>135</v>
      </c>
      <c r="B254" t="s">
        <v>1802</v>
      </c>
      <c r="C254" t="s">
        <v>1751</v>
      </c>
      <c r="D254" s="1" t="s">
        <v>1609</v>
      </c>
      <c r="E254" s="1" t="s">
        <v>1927</v>
      </c>
      <c r="F254" s="1" t="s">
        <v>1723</v>
      </c>
      <c r="G254" s="1" t="s">
        <v>136</v>
      </c>
      <c r="H254" s="1" t="s">
        <v>138</v>
      </c>
      <c r="I254" t="s">
        <v>137</v>
      </c>
      <c r="J254" s="1" t="s">
        <v>1603</v>
      </c>
      <c r="K254" s="49">
        <v>24</v>
      </c>
      <c r="L254" s="49">
        <f>Tabela1810[[#This Row],[ENC_DIDATICO]]/12</f>
        <v>2</v>
      </c>
      <c r="M254" s="1">
        <v>30</v>
      </c>
      <c r="N254" s="1">
        <v>5</v>
      </c>
      <c r="O254" s="1">
        <v>72</v>
      </c>
      <c r="P254"/>
    </row>
    <row r="255" spans="1:16" hidden="1">
      <c r="A255" t="s">
        <v>135</v>
      </c>
      <c r="B255" t="s">
        <v>1802</v>
      </c>
      <c r="C255" t="s">
        <v>1751</v>
      </c>
      <c r="D255" s="1" t="s">
        <v>1605</v>
      </c>
      <c r="E255" s="1" t="s">
        <v>1926</v>
      </c>
      <c r="F255" s="1" t="s">
        <v>1719</v>
      </c>
      <c r="G255" s="1" t="s">
        <v>711</v>
      </c>
      <c r="H255" s="1" t="s">
        <v>713</v>
      </c>
      <c r="I255" t="s">
        <v>712</v>
      </c>
      <c r="J255" s="1" t="s">
        <v>1602</v>
      </c>
      <c r="K255" s="49">
        <v>48</v>
      </c>
      <c r="L255" s="49">
        <f>Tabela1810[[#This Row],[ENC_DIDATICO]]/12</f>
        <v>4</v>
      </c>
      <c r="M255" s="1">
        <v>49</v>
      </c>
      <c r="N255" s="1">
        <v>28</v>
      </c>
      <c r="O255" s="1">
        <v>48</v>
      </c>
      <c r="P255"/>
    </row>
    <row r="256" spans="1:16" hidden="1">
      <c r="A256" t="s">
        <v>135</v>
      </c>
      <c r="B256" t="s">
        <v>1802</v>
      </c>
      <c r="C256" t="s">
        <v>1751</v>
      </c>
      <c r="D256" s="1" t="s">
        <v>1605</v>
      </c>
      <c r="E256" s="1" t="s">
        <v>1926</v>
      </c>
      <c r="F256" s="1" t="s">
        <v>1722</v>
      </c>
      <c r="G256" s="1" t="s">
        <v>385</v>
      </c>
      <c r="H256" s="1" t="s">
        <v>387</v>
      </c>
      <c r="I256" t="s">
        <v>386</v>
      </c>
      <c r="J256" s="1" t="s">
        <v>1602</v>
      </c>
      <c r="K256" s="49">
        <v>48</v>
      </c>
      <c r="L256" s="49">
        <f>Tabela1810[[#This Row],[ENC_DIDATICO]]/12</f>
        <v>4</v>
      </c>
      <c r="M256" s="1">
        <v>55</v>
      </c>
      <c r="N256" s="1">
        <v>23</v>
      </c>
      <c r="O256" s="1">
        <v>48</v>
      </c>
      <c r="P256"/>
    </row>
    <row r="257" spans="1:16" hidden="1">
      <c r="A257" t="s">
        <v>135</v>
      </c>
      <c r="B257" s="29" t="s">
        <v>1802</v>
      </c>
      <c r="C257" s="29" t="s">
        <v>1751</v>
      </c>
      <c r="D257" s="1" t="s">
        <v>2084</v>
      </c>
      <c r="E257" s="2" t="s">
        <v>2085</v>
      </c>
      <c r="I257" s="7" t="s">
        <v>1968</v>
      </c>
      <c r="J257" s="1">
        <v>2016</v>
      </c>
      <c r="K257" s="49">
        <v>107.11232876712329</v>
      </c>
      <c r="L257" s="49">
        <f>Tabela1810[[#This Row],[ENC_DIDATICO]]/12</f>
        <v>8.9260273972602739</v>
      </c>
      <c r="P257"/>
    </row>
    <row r="258" spans="1:16" hidden="1">
      <c r="A258" t="s">
        <v>142</v>
      </c>
      <c r="B258" t="s">
        <v>1802</v>
      </c>
      <c r="C258" t="s">
        <v>1738</v>
      </c>
      <c r="D258" s="1" t="s">
        <v>1605</v>
      </c>
      <c r="E258" s="1" t="s">
        <v>1924</v>
      </c>
      <c r="F258" s="1" t="s">
        <v>1717</v>
      </c>
      <c r="G258" s="1" t="s">
        <v>635</v>
      </c>
      <c r="H258" s="1" t="s">
        <v>1173</v>
      </c>
      <c r="I258" t="s">
        <v>636</v>
      </c>
      <c r="J258" s="1" t="s">
        <v>1601</v>
      </c>
      <c r="K258" s="49">
        <v>24</v>
      </c>
      <c r="L258" s="49">
        <f>Tabela1810[[#This Row],[ENC_DIDATICO]]/12</f>
        <v>2</v>
      </c>
      <c r="M258" s="1">
        <v>40</v>
      </c>
      <c r="N258" s="1">
        <v>25</v>
      </c>
      <c r="O258" s="1">
        <v>60</v>
      </c>
      <c r="P258"/>
    </row>
    <row r="259" spans="1:16" hidden="1">
      <c r="A259" t="s">
        <v>142</v>
      </c>
      <c r="B259" t="s">
        <v>1802</v>
      </c>
      <c r="C259" t="s">
        <v>1738</v>
      </c>
      <c r="D259" s="1" t="s">
        <v>1605</v>
      </c>
      <c r="E259" s="1" t="s">
        <v>1924</v>
      </c>
      <c r="F259" s="1" t="s">
        <v>1717</v>
      </c>
      <c r="G259" s="1" t="s">
        <v>635</v>
      </c>
      <c r="H259" s="1" t="s">
        <v>1174</v>
      </c>
      <c r="I259" t="s">
        <v>636</v>
      </c>
      <c r="J259" s="1" t="s">
        <v>1601</v>
      </c>
      <c r="K259" s="49">
        <v>24</v>
      </c>
      <c r="L259" s="49">
        <f>Tabela1810[[#This Row],[ENC_DIDATICO]]/12</f>
        <v>2</v>
      </c>
      <c r="M259" s="1">
        <v>40</v>
      </c>
      <c r="N259" s="1">
        <v>21</v>
      </c>
      <c r="O259" s="1">
        <v>60</v>
      </c>
      <c r="P259"/>
    </row>
    <row r="260" spans="1:16" hidden="1">
      <c r="A260" t="s">
        <v>142</v>
      </c>
      <c r="B260" t="s">
        <v>1802</v>
      </c>
      <c r="C260" t="s">
        <v>1738</v>
      </c>
      <c r="D260" s="1" t="s">
        <v>1605</v>
      </c>
      <c r="E260" s="1" t="s">
        <v>1924</v>
      </c>
      <c r="F260" s="1" t="s">
        <v>1717</v>
      </c>
      <c r="G260" s="1" t="s">
        <v>199</v>
      </c>
      <c r="H260" s="1" t="s">
        <v>593</v>
      </c>
      <c r="I260" t="s">
        <v>200</v>
      </c>
      <c r="J260" s="1" t="s">
        <v>1601</v>
      </c>
      <c r="K260" s="49">
        <v>24</v>
      </c>
      <c r="L260" s="49">
        <f>Tabela1810[[#This Row],[ENC_DIDATICO]]/12</f>
        <v>2</v>
      </c>
      <c r="M260" s="1">
        <v>55</v>
      </c>
      <c r="N260" s="1">
        <v>28</v>
      </c>
      <c r="O260" s="1">
        <v>24</v>
      </c>
      <c r="P260"/>
    </row>
    <row r="261" spans="1:16" hidden="1">
      <c r="A261" t="s">
        <v>142</v>
      </c>
      <c r="B261" t="s">
        <v>1802</v>
      </c>
      <c r="C261" t="s">
        <v>1738</v>
      </c>
      <c r="D261" s="1" t="s">
        <v>1609</v>
      </c>
      <c r="E261" s="1" t="s">
        <v>1927</v>
      </c>
      <c r="F261" s="1" t="s">
        <v>1723</v>
      </c>
      <c r="G261" s="1" t="s">
        <v>480</v>
      </c>
      <c r="H261" s="1" t="s">
        <v>1175</v>
      </c>
      <c r="I261" t="s">
        <v>481</v>
      </c>
      <c r="J261" s="1" t="s">
        <v>1601</v>
      </c>
      <c r="K261" s="49">
        <v>32</v>
      </c>
      <c r="L261" s="49">
        <f>Tabela1810[[#This Row],[ENC_DIDATICO]]/12</f>
        <v>2.6666666666666665</v>
      </c>
      <c r="M261" s="1">
        <v>100</v>
      </c>
      <c r="N261" s="1">
        <v>3</v>
      </c>
      <c r="O261" s="1">
        <v>96</v>
      </c>
      <c r="P261"/>
    </row>
    <row r="262" spans="1:16" hidden="1">
      <c r="A262" t="s">
        <v>142</v>
      </c>
      <c r="B262" t="s">
        <v>1802</v>
      </c>
      <c r="C262" t="s">
        <v>1738</v>
      </c>
      <c r="D262" s="1" t="s">
        <v>1609</v>
      </c>
      <c r="E262" s="1" t="s">
        <v>1927</v>
      </c>
      <c r="F262" s="1" t="s">
        <v>1723</v>
      </c>
      <c r="G262" s="1" t="s">
        <v>480</v>
      </c>
      <c r="H262" s="1" t="s">
        <v>1176</v>
      </c>
      <c r="I262" t="s">
        <v>481</v>
      </c>
      <c r="J262" s="1" t="s">
        <v>1601</v>
      </c>
      <c r="K262" s="49">
        <v>0</v>
      </c>
      <c r="L262" s="49">
        <f>Tabela1810[[#This Row],[ENC_DIDATICO]]/12</f>
        <v>0</v>
      </c>
      <c r="M262" s="1">
        <v>45</v>
      </c>
      <c r="N262" s="1">
        <v>4</v>
      </c>
      <c r="O262" s="1">
        <v>96</v>
      </c>
      <c r="P262"/>
    </row>
    <row r="263" spans="1:16">
      <c r="A263" t="s">
        <v>142</v>
      </c>
      <c r="B263" t="s">
        <v>1802</v>
      </c>
      <c r="C263" t="s">
        <v>1738</v>
      </c>
      <c r="D263" s="1" t="s">
        <v>1609</v>
      </c>
      <c r="E263" s="1" t="s">
        <v>1927</v>
      </c>
      <c r="F263" s="1" t="s">
        <v>1723</v>
      </c>
      <c r="G263" s="1" t="s">
        <v>143</v>
      </c>
      <c r="H263" s="1" t="s">
        <v>145</v>
      </c>
      <c r="I263" t="s">
        <v>144</v>
      </c>
      <c r="J263" s="1" t="s">
        <v>1603</v>
      </c>
      <c r="K263" s="49">
        <v>24</v>
      </c>
      <c r="L263" s="49">
        <f>Tabela1810[[#This Row],[ENC_DIDATICO]]/12</f>
        <v>2</v>
      </c>
      <c r="M263" s="1">
        <v>100</v>
      </c>
      <c r="N263" s="1">
        <v>3</v>
      </c>
      <c r="O263" s="1">
        <v>96</v>
      </c>
      <c r="P263"/>
    </row>
    <row r="264" spans="1:16">
      <c r="A264" t="s">
        <v>142</v>
      </c>
      <c r="B264" t="s">
        <v>1802</v>
      </c>
      <c r="C264" t="s">
        <v>1738</v>
      </c>
      <c r="D264" s="1" t="s">
        <v>1609</v>
      </c>
      <c r="E264" s="1" t="s">
        <v>1927</v>
      </c>
      <c r="F264" s="1" t="s">
        <v>1723</v>
      </c>
      <c r="G264" s="1" t="s">
        <v>143</v>
      </c>
      <c r="H264" s="1" t="s">
        <v>146</v>
      </c>
      <c r="I264" t="s">
        <v>144</v>
      </c>
      <c r="J264" s="1" t="s">
        <v>1603</v>
      </c>
      <c r="K264" s="49">
        <v>0</v>
      </c>
      <c r="L264" s="49">
        <f>Tabela1810[[#This Row],[ENC_DIDATICO]]/12</f>
        <v>0</v>
      </c>
      <c r="M264" s="1">
        <v>30</v>
      </c>
      <c r="N264" s="1">
        <v>4</v>
      </c>
      <c r="O264" s="1">
        <v>96</v>
      </c>
      <c r="P264"/>
    </row>
    <row r="265" spans="1:16" hidden="1">
      <c r="A265" t="s">
        <v>142</v>
      </c>
      <c r="B265" t="s">
        <v>1802</v>
      </c>
      <c r="C265" t="s">
        <v>1738</v>
      </c>
      <c r="D265" s="1" t="s">
        <v>1605</v>
      </c>
      <c r="E265" s="1" t="s">
        <v>1925</v>
      </c>
      <c r="F265" s="1" t="s">
        <v>1720</v>
      </c>
      <c r="G265" s="1" t="s">
        <v>696</v>
      </c>
      <c r="H265" s="1" t="s">
        <v>698</v>
      </c>
      <c r="I265" t="s">
        <v>697</v>
      </c>
      <c r="J265" s="1" t="s">
        <v>1602</v>
      </c>
      <c r="K265" s="49">
        <v>24</v>
      </c>
      <c r="L265" s="49">
        <f>Tabela1810[[#This Row],[ENC_DIDATICO]]/12</f>
        <v>2</v>
      </c>
      <c r="M265" s="1">
        <v>40</v>
      </c>
      <c r="N265" s="1">
        <v>9</v>
      </c>
      <c r="O265" s="1">
        <v>72</v>
      </c>
      <c r="P265"/>
    </row>
    <row r="266" spans="1:16" hidden="1">
      <c r="A266" t="s">
        <v>142</v>
      </c>
      <c r="B266" t="s">
        <v>1802</v>
      </c>
      <c r="C266" t="s">
        <v>1738</v>
      </c>
      <c r="D266" s="1" t="s">
        <v>1605</v>
      </c>
      <c r="E266" s="1" t="s">
        <v>1925</v>
      </c>
      <c r="F266" s="1" t="s">
        <v>1720</v>
      </c>
      <c r="G266" s="1" t="s">
        <v>696</v>
      </c>
      <c r="H266" s="1" t="s">
        <v>699</v>
      </c>
      <c r="I266" t="s">
        <v>697</v>
      </c>
      <c r="J266" s="1" t="s">
        <v>1602</v>
      </c>
      <c r="K266" s="49">
        <v>24</v>
      </c>
      <c r="L266" s="49">
        <f>Tabela1810[[#This Row],[ENC_DIDATICO]]/12</f>
        <v>2</v>
      </c>
      <c r="M266" s="1">
        <v>40</v>
      </c>
      <c r="N266" s="1">
        <v>19</v>
      </c>
      <c r="O266" s="1">
        <v>72</v>
      </c>
      <c r="P266"/>
    </row>
    <row r="267" spans="1:16" hidden="1">
      <c r="A267" t="s">
        <v>142</v>
      </c>
      <c r="B267" t="s">
        <v>1802</v>
      </c>
      <c r="C267" t="s">
        <v>1738</v>
      </c>
      <c r="D267" s="1" t="s">
        <v>1605</v>
      </c>
      <c r="E267" s="1" t="s">
        <v>1925</v>
      </c>
      <c r="F267" s="1" t="s">
        <v>1720</v>
      </c>
      <c r="G267" s="1" t="s">
        <v>147</v>
      </c>
      <c r="H267" s="1" t="s">
        <v>149</v>
      </c>
      <c r="I267" t="s">
        <v>148</v>
      </c>
      <c r="J267" s="1" t="s">
        <v>1603</v>
      </c>
      <c r="K267" s="49">
        <v>72</v>
      </c>
      <c r="L267" s="49">
        <f>Tabela1810[[#This Row],[ENC_DIDATICO]]/12</f>
        <v>6</v>
      </c>
      <c r="M267" s="1">
        <v>40</v>
      </c>
      <c r="N267" s="1">
        <v>25</v>
      </c>
      <c r="O267" s="1">
        <v>72</v>
      </c>
      <c r="P267"/>
    </row>
    <row r="268" spans="1:16">
      <c r="A268" t="s">
        <v>150</v>
      </c>
      <c r="B268" t="s">
        <v>1802</v>
      </c>
      <c r="C268" t="s">
        <v>1744</v>
      </c>
      <c r="D268" s="1" t="s">
        <v>1609</v>
      </c>
      <c r="E268" s="1" t="s">
        <v>1927</v>
      </c>
      <c r="F268" s="1" t="s">
        <v>1723</v>
      </c>
      <c r="G268" s="1" t="s">
        <v>151</v>
      </c>
      <c r="H268" s="1" t="s">
        <v>153</v>
      </c>
      <c r="I268" t="s">
        <v>152</v>
      </c>
      <c r="J268" s="1" t="s">
        <v>1603</v>
      </c>
      <c r="K268" s="49">
        <v>48</v>
      </c>
      <c r="L268" s="49">
        <f>Tabela1810[[#This Row],[ENC_DIDATICO]]/12</f>
        <v>4</v>
      </c>
      <c r="M268" s="1">
        <v>30</v>
      </c>
      <c r="N268" s="1">
        <v>12</v>
      </c>
      <c r="O268" s="1">
        <v>144</v>
      </c>
      <c r="P268"/>
    </row>
    <row r="269" spans="1:16" hidden="1">
      <c r="A269" t="s">
        <v>150</v>
      </c>
      <c r="B269" t="s">
        <v>1802</v>
      </c>
      <c r="C269" t="s">
        <v>1744</v>
      </c>
      <c r="D269" s="1" t="s">
        <v>1605</v>
      </c>
      <c r="E269" s="1" t="s">
        <v>1925</v>
      </c>
      <c r="F269" s="1" t="s">
        <v>1716</v>
      </c>
      <c r="G269" s="1" t="s">
        <v>154</v>
      </c>
      <c r="H269" s="1" t="s">
        <v>156</v>
      </c>
      <c r="I269" t="s">
        <v>155</v>
      </c>
      <c r="J269" s="1" t="s">
        <v>1603</v>
      </c>
      <c r="K269" s="49">
        <v>48</v>
      </c>
      <c r="L269" s="49">
        <f>Tabela1810[[#This Row],[ENC_DIDATICO]]/12</f>
        <v>4</v>
      </c>
      <c r="M269" s="1">
        <v>50</v>
      </c>
      <c r="N269" s="1">
        <v>21</v>
      </c>
      <c r="O269" s="1">
        <v>48</v>
      </c>
      <c r="P269"/>
    </row>
    <row r="270" spans="1:16" hidden="1">
      <c r="A270" t="s">
        <v>150</v>
      </c>
      <c r="B270" t="s">
        <v>1802</v>
      </c>
      <c r="C270" t="s">
        <v>1744</v>
      </c>
      <c r="D270" s="1" t="s">
        <v>1605</v>
      </c>
      <c r="E270" s="1" t="s">
        <v>1925</v>
      </c>
      <c r="F270" s="1" t="s">
        <v>1716</v>
      </c>
      <c r="G270" s="1" t="s">
        <v>154</v>
      </c>
      <c r="H270" s="1" t="s">
        <v>157</v>
      </c>
      <c r="I270" t="s">
        <v>155</v>
      </c>
      <c r="J270" s="1" t="s">
        <v>1603</v>
      </c>
      <c r="K270" s="49">
        <v>48</v>
      </c>
      <c r="L270" s="49">
        <f>Tabela1810[[#This Row],[ENC_DIDATICO]]/12</f>
        <v>4</v>
      </c>
      <c r="M270" s="1">
        <v>50</v>
      </c>
      <c r="N270" s="1">
        <v>33</v>
      </c>
      <c r="O270" s="1">
        <v>48</v>
      </c>
      <c r="P270"/>
    </row>
    <row r="271" spans="1:16" hidden="1">
      <c r="A271" t="s">
        <v>150</v>
      </c>
      <c r="B271" t="s">
        <v>1802</v>
      </c>
      <c r="C271" t="s">
        <v>1744</v>
      </c>
      <c r="D271" s="1" t="s">
        <v>1605</v>
      </c>
      <c r="E271" s="1" t="s">
        <v>1925</v>
      </c>
      <c r="F271" s="1" t="s">
        <v>1716</v>
      </c>
      <c r="G271" s="1" t="s">
        <v>714</v>
      </c>
      <c r="H271" s="1" t="s">
        <v>716</v>
      </c>
      <c r="I271" t="s">
        <v>715</v>
      </c>
      <c r="J271" s="1" t="s">
        <v>1602</v>
      </c>
      <c r="K271" s="49">
        <v>48</v>
      </c>
      <c r="L271" s="49">
        <f>Tabela1810[[#This Row],[ENC_DIDATICO]]/12</f>
        <v>4</v>
      </c>
      <c r="M271" s="1">
        <v>50</v>
      </c>
      <c r="N271" s="1">
        <v>9</v>
      </c>
      <c r="O271" s="1">
        <v>48</v>
      </c>
      <c r="P271"/>
    </row>
    <row r="272" spans="1:16" hidden="1">
      <c r="A272" t="s">
        <v>150</v>
      </c>
      <c r="B272" t="s">
        <v>1802</v>
      </c>
      <c r="C272" t="s">
        <v>1744</v>
      </c>
      <c r="D272" s="1" t="s">
        <v>1605</v>
      </c>
      <c r="E272" s="1" t="s">
        <v>1925</v>
      </c>
      <c r="F272" s="1" t="s">
        <v>1716</v>
      </c>
      <c r="G272" s="1" t="s">
        <v>714</v>
      </c>
      <c r="H272" s="1" t="s">
        <v>717</v>
      </c>
      <c r="I272" t="s">
        <v>715</v>
      </c>
      <c r="J272" s="1" t="s">
        <v>1602</v>
      </c>
      <c r="K272" s="49">
        <v>48</v>
      </c>
      <c r="L272" s="49">
        <f>Tabela1810[[#This Row],[ENC_DIDATICO]]/12</f>
        <v>4</v>
      </c>
      <c r="M272" s="1">
        <v>50</v>
      </c>
      <c r="N272" s="1">
        <v>27</v>
      </c>
      <c r="O272" s="1">
        <v>48</v>
      </c>
      <c r="P272"/>
    </row>
    <row r="273" spans="1:16" hidden="1">
      <c r="A273" t="s">
        <v>150</v>
      </c>
      <c r="B273" t="s">
        <v>1802</v>
      </c>
      <c r="C273" t="s">
        <v>1744</v>
      </c>
      <c r="D273" s="1" t="s">
        <v>1605</v>
      </c>
      <c r="E273" s="1" t="s">
        <v>1920</v>
      </c>
      <c r="F273" s="1" t="s">
        <v>1717</v>
      </c>
      <c r="G273" s="1" t="s">
        <v>1723</v>
      </c>
      <c r="H273" s="1" t="s">
        <v>1723</v>
      </c>
      <c r="I273" t="s">
        <v>1907</v>
      </c>
      <c r="J273" s="1" t="s">
        <v>1923</v>
      </c>
      <c r="K273" s="49">
        <v>12</v>
      </c>
      <c r="L273" s="49">
        <f>Tabela1810[[#This Row],[ENC_DIDATICO]]/12</f>
        <v>1</v>
      </c>
      <c r="P273"/>
    </row>
    <row r="274" spans="1:16" hidden="1">
      <c r="A274" t="s">
        <v>150</v>
      </c>
      <c r="B274" s="29" t="s">
        <v>1802</v>
      </c>
      <c r="C274" s="29" t="s">
        <v>1744</v>
      </c>
      <c r="D274" s="1" t="s">
        <v>2084</v>
      </c>
      <c r="E274" s="2" t="s">
        <v>2085</v>
      </c>
      <c r="I274" s="7" t="s">
        <v>2063</v>
      </c>
      <c r="J274" s="1">
        <v>2016</v>
      </c>
      <c r="K274" s="49">
        <v>21.895890410958906</v>
      </c>
      <c r="L274" s="49">
        <f>Tabela1810[[#This Row],[ENC_DIDATICO]]/12</f>
        <v>1.8246575342465754</v>
      </c>
      <c r="P274"/>
    </row>
    <row r="275" spans="1:16" hidden="1">
      <c r="A275" t="s">
        <v>1627</v>
      </c>
      <c r="B275" t="s">
        <v>1802</v>
      </c>
      <c r="C275" t="s">
        <v>1738</v>
      </c>
      <c r="D275" s="1" t="s">
        <v>1605</v>
      </c>
      <c r="E275" s="1" t="s">
        <v>1924</v>
      </c>
      <c r="F275" s="1" t="s">
        <v>1717</v>
      </c>
      <c r="G275" s="1" t="s">
        <v>654</v>
      </c>
      <c r="H275" s="1" t="s">
        <v>718</v>
      </c>
      <c r="I275" t="s">
        <v>655</v>
      </c>
      <c r="J275" s="1" t="s">
        <v>1602</v>
      </c>
      <c r="K275" s="49">
        <v>36</v>
      </c>
      <c r="L275" s="49">
        <f>Tabela1810[[#This Row],[ENC_DIDATICO]]/12</f>
        <v>3</v>
      </c>
      <c r="M275" s="1">
        <v>41</v>
      </c>
      <c r="N275" s="1">
        <v>31</v>
      </c>
      <c r="O275" s="1">
        <v>38</v>
      </c>
      <c r="P275"/>
    </row>
    <row r="276" spans="1:16" hidden="1">
      <c r="A276" t="s">
        <v>1627</v>
      </c>
      <c r="B276" t="s">
        <v>1802</v>
      </c>
      <c r="C276" t="s">
        <v>1738</v>
      </c>
      <c r="D276" s="1" t="s">
        <v>1605</v>
      </c>
      <c r="E276" s="1" t="s">
        <v>1924</v>
      </c>
      <c r="F276" s="1" t="s">
        <v>1717</v>
      </c>
      <c r="G276" s="1" t="s">
        <v>654</v>
      </c>
      <c r="H276" s="1" t="s">
        <v>719</v>
      </c>
      <c r="I276" t="s">
        <v>655</v>
      </c>
      <c r="J276" s="1" t="s">
        <v>1602</v>
      </c>
      <c r="K276" s="49">
        <v>36</v>
      </c>
      <c r="L276" s="49">
        <f>Tabela1810[[#This Row],[ENC_DIDATICO]]/12</f>
        <v>3</v>
      </c>
      <c r="M276" s="1">
        <v>40</v>
      </c>
      <c r="N276" s="1">
        <v>29</v>
      </c>
      <c r="O276" s="1">
        <v>38</v>
      </c>
      <c r="P276"/>
    </row>
    <row r="277" spans="1:16" hidden="1">
      <c r="A277" t="s">
        <v>1627</v>
      </c>
      <c r="B277" t="s">
        <v>1802</v>
      </c>
      <c r="C277" t="s">
        <v>1738</v>
      </c>
      <c r="D277" s="1" t="s">
        <v>1605</v>
      </c>
      <c r="E277" s="1" t="s">
        <v>1925</v>
      </c>
      <c r="F277" s="1" t="s">
        <v>1720</v>
      </c>
      <c r="G277" s="1" t="s">
        <v>720</v>
      </c>
      <c r="H277" s="1" t="s">
        <v>722</v>
      </c>
      <c r="I277" t="s">
        <v>721</v>
      </c>
      <c r="J277" s="1" t="s">
        <v>1602</v>
      </c>
      <c r="K277" s="49">
        <v>48</v>
      </c>
      <c r="L277" s="49">
        <f>Tabela1810[[#This Row],[ENC_DIDATICO]]/12</f>
        <v>4</v>
      </c>
      <c r="M277" s="1">
        <v>70</v>
      </c>
      <c r="N277" s="1">
        <v>44</v>
      </c>
      <c r="O277" s="1">
        <v>48</v>
      </c>
      <c r="P277"/>
    </row>
    <row r="278" spans="1:16" hidden="1">
      <c r="A278" t="s">
        <v>1627</v>
      </c>
      <c r="B278" t="s">
        <v>1802</v>
      </c>
      <c r="C278" t="s">
        <v>1738</v>
      </c>
      <c r="D278" s="1" t="s">
        <v>1605</v>
      </c>
      <c r="E278" s="1" t="s">
        <v>1926</v>
      </c>
      <c r="F278" s="1" t="s">
        <v>1720</v>
      </c>
      <c r="G278" s="1" t="s">
        <v>158</v>
      </c>
      <c r="H278" s="1" t="s">
        <v>160</v>
      </c>
      <c r="I278" t="s">
        <v>159</v>
      </c>
      <c r="J278" s="1" t="s">
        <v>1603</v>
      </c>
      <c r="K278" s="49">
        <v>48</v>
      </c>
      <c r="L278" s="49">
        <f>Tabela1810[[#This Row],[ENC_DIDATICO]]/12</f>
        <v>4</v>
      </c>
      <c r="M278" s="1">
        <v>55</v>
      </c>
      <c r="N278" s="1">
        <v>14</v>
      </c>
      <c r="O278" s="1">
        <v>48</v>
      </c>
      <c r="P278"/>
    </row>
    <row r="279" spans="1:16" hidden="1">
      <c r="A279" t="s">
        <v>1627</v>
      </c>
      <c r="B279" t="s">
        <v>1802</v>
      </c>
      <c r="C279" t="s">
        <v>1738</v>
      </c>
      <c r="D279" s="1" t="s">
        <v>1605</v>
      </c>
      <c r="E279" s="1" t="s">
        <v>1926</v>
      </c>
      <c r="F279" s="1" t="s">
        <v>1720</v>
      </c>
      <c r="G279" s="1" t="s">
        <v>158</v>
      </c>
      <c r="H279" s="1" t="s">
        <v>161</v>
      </c>
      <c r="I279" t="s">
        <v>159</v>
      </c>
      <c r="J279" s="1" t="s">
        <v>1603</v>
      </c>
      <c r="K279" s="49">
        <v>48</v>
      </c>
      <c r="L279" s="49">
        <f>Tabela1810[[#This Row],[ENC_DIDATICO]]/12</f>
        <v>4</v>
      </c>
      <c r="M279" s="1">
        <v>55</v>
      </c>
      <c r="N279" s="1">
        <v>33</v>
      </c>
      <c r="O279" s="1">
        <v>48</v>
      </c>
      <c r="P279"/>
    </row>
    <row r="280" spans="1:16" hidden="1">
      <c r="A280" t="s">
        <v>1628</v>
      </c>
      <c r="B280" t="s">
        <v>1802</v>
      </c>
      <c r="C280" t="s">
        <v>1742</v>
      </c>
      <c r="D280" s="1" t="s">
        <v>1605</v>
      </c>
      <c r="E280" s="1" t="s">
        <v>1924</v>
      </c>
      <c r="F280" s="1" t="s">
        <v>1717</v>
      </c>
      <c r="G280" s="1" t="s">
        <v>654</v>
      </c>
      <c r="H280" s="1" t="s">
        <v>723</v>
      </c>
      <c r="I280" t="s">
        <v>655</v>
      </c>
      <c r="J280" s="1" t="s">
        <v>1602</v>
      </c>
      <c r="K280" s="49">
        <v>36</v>
      </c>
      <c r="L280" s="49">
        <f>Tabela1810[[#This Row],[ENC_DIDATICO]]/12</f>
        <v>3</v>
      </c>
      <c r="M280" s="1">
        <v>40</v>
      </c>
      <c r="N280" s="1">
        <v>29</v>
      </c>
      <c r="O280" s="1">
        <v>38</v>
      </c>
      <c r="P280"/>
    </row>
    <row r="281" spans="1:16" hidden="1">
      <c r="A281" t="s">
        <v>1628</v>
      </c>
      <c r="B281" t="s">
        <v>1802</v>
      </c>
      <c r="C281" t="s">
        <v>1742</v>
      </c>
      <c r="D281" s="1" t="s">
        <v>1605</v>
      </c>
      <c r="E281" s="1" t="s">
        <v>1924</v>
      </c>
      <c r="F281" s="1" t="s">
        <v>1717</v>
      </c>
      <c r="G281" s="1" t="s">
        <v>654</v>
      </c>
      <c r="H281" s="1" t="s">
        <v>724</v>
      </c>
      <c r="I281" t="s">
        <v>655</v>
      </c>
      <c r="J281" s="1" t="s">
        <v>1602</v>
      </c>
      <c r="K281" s="49">
        <v>36</v>
      </c>
      <c r="L281" s="49">
        <f>Tabela1810[[#This Row],[ENC_DIDATICO]]/12</f>
        <v>3</v>
      </c>
      <c r="M281" s="1">
        <v>41</v>
      </c>
      <c r="N281" s="1">
        <v>32</v>
      </c>
      <c r="O281" s="1">
        <v>38</v>
      </c>
      <c r="P281"/>
    </row>
    <row r="282" spans="1:16" hidden="1">
      <c r="A282" t="s">
        <v>1628</v>
      </c>
      <c r="B282" t="s">
        <v>1802</v>
      </c>
      <c r="C282" t="s">
        <v>1742</v>
      </c>
      <c r="D282" s="1" t="s">
        <v>1605</v>
      </c>
      <c r="E282" s="1" t="s">
        <v>1924</v>
      </c>
      <c r="F282" s="1" t="s">
        <v>1717</v>
      </c>
      <c r="G282" s="1" t="s">
        <v>654</v>
      </c>
      <c r="H282" s="1" t="s">
        <v>725</v>
      </c>
      <c r="I282" t="s">
        <v>655</v>
      </c>
      <c r="J282" s="1" t="s">
        <v>1602</v>
      </c>
      <c r="K282" s="49">
        <v>36</v>
      </c>
      <c r="L282" s="49">
        <f>Tabela1810[[#This Row],[ENC_DIDATICO]]/12</f>
        <v>3</v>
      </c>
      <c r="M282" s="1">
        <v>40</v>
      </c>
      <c r="N282" s="1">
        <v>30</v>
      </c>
      <c r="O282" s="1">
        <v>38</v>
      </c>
      <c r="P282"/>
    </row>
    <row r="283" spans="1:16" hidden="1">
      <c r="A283" t="s">
        <v>1628</v>
      </c>
      <c r="B283" t="s">
        <v>1802</v>
      </c>
      <c r="C283" t="s">
        <v>1742</v>
      </c>
      <c r="D283" s="1" t="s">
        <v>1605</v>
      </c>
      <c r="E283" s="1" t="s">
        <v>1924</v>
      </c>
      <c r="F283" s="1" t="s">
        <v>1717</v>
      </c>
      <c r="G283" s="1" t="s">
        <v>654</v>
      </c>
      <c r="H283" s="1" t="s">
        <v>726</v>
      </c>
      <c r="I283" t="s">
        <v>655</v>
      </c>
      <c r="J283" s="1" t="s">
        <v>1602</v>
      </c>
      <c r="K283" s="49">
        <v>36</v>
      </c>
      <c r="L283" s="49">
        <f>Tabela1810[[#This Row],[ENC_DIDATICO]]/12</f>
        <v>3</v>
      </c>
      <c r="M283" s="1">
        <v>40</v>
      </c>
      <c r="N283" s="1">
        <v>29</v>
      </c>
      <c r="O283" s="1">
        <v>38</v>
      </c>
      <c r="P283"/>
    </row>
    <row r="284" spans="1:16" hidden="1">
      <c r="A284" t="s">
        <v>1628</v>
      </c>
      <c r="B284" t="s">
        <v>1802</v>
      </c>
      <c r="C284" t="s">
        <v>1742</v>
      </c>
      <c r="D284" s="1" t="s">
        <v>1605</v>
      </c>
      <c r="E284" s="1" t="s">
        <v>1925</v>
      </c>
      <c r="F284" s="1" t="s">
        <v>1718</v>
      </c>
      <c r="G284" s="1" t="s">
        <v>162</v>
      </c>
      <c r="H284" s="1" t="s">
        <v>164</v>
      </c>
      <c r="I284" t="s">
        <v>163</v>
      </c>
      <c r="J284" s="1" t="s">
        <v>1603</v>
      </c>
      <c r="K284" s="49">
        <v>24</v>
      </c>
      <c r="L284" s="49">
        <f>Tabela1810[[#This Row],[ENC_DIDATICO]]/12</f>
        <v>2</v>
      </c>
      <c r="M284" s="1">
        <v>40</v>
      </c>
      <c r="N284" s="1">
        <v>3</v>
      </c>
      <c r="O284" s="1">
        <v>24</v>
      </c>
      <c r="P284"/>
    </row>
    <row r="285" spans="1:16" hidden="1">
      <c r="A285" t="s">
        <v>1960</v>
      </c>
      <c r="B285" s="29" t="s">
        <v>1802</v>
      </c>
      <c r="C285" s="29" t="s">
        <v>1742</v>
      </c>
      <c r="D285" s="1" t="s">
        <v>2084</v>
      </c>
      <c r="E285" s="2" t="s">
        <v>2085</v>
      </c>
      <c r="I285" s="7" t="s">
        <v>1961</v>
      </c>
      <c r="J285" s="1">
        <v>2016</v>
      </c>
      <c r="K285" s="49">
        <v>64.8</v>
      </c>
      <c r="L285" s="49">
        <f>Tabela1810[[#This Row],[ENC_DIDATICO]]/12</f>
        <v>5.3999999999999995</v>
      </c>
      <c r="P285"/>
    </row>
    <row r="286" spans="1:16" hidden="1">
      <c r="A286" t="s">
        <v>1808</v>
      </c>
      <c r="B286" t="s">
        <v>1802</v>
      </c>
      <c r="C286" t="s">
        <v>1744</v>
      </c>
      <c r="D286" s="1" t="s">
        <v>1605</v>
      </c>
      <c r="E286" s="1" t="s">
        <v>1924</v>
      </c>
      <c r="F286" s="1" t="s">
        <v>1717</v>
      </c>
      <c r="G286" s="1" t="s">
        <v>165</v>
      </c>
      <c r="H286" s="1" t="s">
        <v>167</v>
      </c>
      <c r="I286" t="s">
        <v>166</v>
      </c>
      <c r="J286" s="1" t="s">
        <v>1603</v>
      </c>
      <c r="K286" s="49">
        <v>36</v>
      </c>
      <c r="L286" s="49">
        <f>Tabela1810[[#This Row],[ENC_DIDATICO]]/12</f>
        <v>3</v>
      </c>
      <c r="M286" s="1">
        <v>100</v>
      </c>
      <c r="N286" s="1">
        <v>37</v>
      </c>
      <c r="O286" s="1">
        <v>36</v>
      </c>
      <c r="P286"/>
    </row>
    <row r="287" spans="1:16" hidden="1">
      <c r="A287" t="s">
        <v>1808</v>
      </c>
      <c r="B287" t="s">
        <v>1802</v>
      </c>
      <c r="C287" t="s">
        <v>1744</v>
      </c>
      <c r="D287" s="1" t="s">
        <v>1605</v>
      </c>
      <c r="E287" s="1" t="s">
        <v>1924</v>
      </c>
      <c r="F287" s="1" t="s">
        <v>1717</v>
      </c>
      <c r="G287" s="1" t="s">
        <v>165</v>
      </c>
      <c r="H287" s="1" t="s">
        <v>168</v>
      </c>
      <c r="I287" t="s">
        <v>166</v>
      </c>
      <c r="J287" s="1" t="s">
        <v>1603</v>
      </c>
      <c r="K287" s="49">
        <v>36</v>
      </c>
      <c r="L287" s="49">
        <f>Tabela1810[[#This Row],[ENC_DIDATICO]]/12</f>
        <v>3</v>
      </c>
      <c r="M287" s="1">
        <v>100</v>
      </c>
      <c r="N287" s="1">
        <v>49</v>
      </c>
      <c r="O287" s="1">
        <v>36</v>
      </c>
      <c r="P287"/>
    </row>
    <row r="288" spans="1:16" hidden="1">
      <c r="A288" t="s">
        <v>1629</v>
      </c>
      <c r="B288" t="s">
        <v>1802</v>
      </c>
      <c r="C288" t="s">
        <v>1742</v>
      </c>
      <c r="D288" s="1" t="s">
        <v>1605</v>
      </c>
      <c r="E288" s="1" t="s">
        <v>1924</v>
      </c>
      <c r="F288" s="1" t="s">
        <v>1717</v>
      </c>
      <c r="G288" s="1" t="s">
        <v>76</v>
      </c>
      <c r="H288" s="1" t="s">
        <v>169</v>
      </c>
      <c r="I288" t="s">
        <v>77</v>
      </c>
      <c r="J288" s="1" t="s">
        <v>1603</v>
      </c>
      <c r="K288" s="49">
        <v>36</v>
      </c>
      <c r="L288" s="49">
        <f>Tabela1810[[#This Row],[ENC_DIDATICO]]/12</f>
        <v>3</v>
      </c>
      <c r="M288" s="1">
        <v>116</v>
      </c>
      <c r="N288" s="1">
        <v>106</v>
      </c>
      <c r="O288" s="1">
        <v>36</v>
      </c>
      <c r="P288"/>
    </row>
    <row r="289" spans="1:16" hidden="1">
      <c r="A289" t="s">
        <v>1629</v>
      </c>
      <c r="B289" t="s">
        <v>1802</v>
      </c>
      <c r="C289" t="s">
        <v>1742</v>
      </c>
      <c r="D289" s="1" t="s">
        <v>1605</v>
      </c>
      <c r="E289" s="1" t="s">
        <v>1924</v>
      </c>
      <c r="F289" s="1" t="s">
        <v>1717</v>
      </c>
      <c r="G289" s="1" t="s">
        <v>76</v>
      </c>
      <c r="H289" s="1" t="s">
        <v>170</v>
      </c>
      <c r="I289" t="s">
        <v>77</v>
      </c>
      <c r="J289" s="1" t="s">
        <v>1603</v>
      </c>
      <c r="K289" s="49">
        <v>36</v>
      </c>
      <c r="L289" s="49">
        <f>Tabela1810[[#This Row],[ENC_DIDATICO]]/12</f>
        <v>3</v>
      </c>
      <c r="M289" s="1">
        <v>103</v>
      </c>
      <c r="N289" s="1">
        <v>92</v>
      </c>
      <c r="O289" s="1">
        <v>36</v>
      </c>
      <c r="P289"/>
    </row>
    <row r="290" spans="1:16" hidden="1">
      <c r="A290" t="s">
        <v>1629</v>
      </c>
      <c r="B290" t="s">
        <v>1802</v>
      </c>
      <c r="C290" t="s">
        <v>1742</v>
      </c>
      <c r="D290" s="1" t="s">
        <v>1605</v>
      </c>
      <c r="E290" s="1" t="s">
        <v>1924</v>
      </c>
      <c r="F290" s="1" t="s">
        <v>1717</v>
      </c>
      <c r="G290" s="1" t="s">
        <v>199</v>
      </c>
      <c r="H290" s="1" t="s">
        <v>555</v>
      </c>
      <c r="I290" t="s">
        <v>200</v>
      </c>
      <c r="J290" s="1" t="s">
        <v>1601</v>
      </c>
      <c r="K290" s="49">
        <v>24</v>
      </c>
      <c r="L290" s="49">
        <f>Tabela1810[[#This Row],[ENC_DIDATICO]]/12</f>
        <v>2</v>
      </c>
      <c r="M290" s="1">
        <v>55</v>
      </c>
      <c r="N290" s="1">
        <v>33</v>
      </c>
      <c r="O290" s="1">
        <v>24</v>
      </c>
      <c r="P290"/>
    </row>
    <row r="291" spans="1:16" hidden="1">
      <c r="A291" t="s">
        <v>1629</v>
      </c>
      <c r="B291" t="s">
        <v>1802</v>
      </c>
      <c r="C291" t="s">
        <v>1742</v>
      </c>
      <c r="D291" s="1" t="s">
        <v>1605</v>
      </c>
      <c r="E291" s="1" t="s">
        <v>1924</v>
      </c>
      <c r="F291" s="1" t="s">
        <v>1717</v>
      </c>
      <c r="G291" s="1" t="s">
        <v>501</v>
      </c>
      <c r="H291" s="1" t="s">
        <v>727</v>
      </c>
      <c r="I291" t="s">
        <v>502</v>
      </c>
      <c r="J291" s="1" t="s">
        <v>1602</v>
      </c>
      <c r="K291" s="49">
        <v>36</v>
      </c>
      <c r="L291" s="49">
        <f>Tabela1810[[#This Row],[ENC_DIDATICO]]/12</f>
        <v>3</v>
      </c>
      <c r="M291" s="1">
        <v>103</v>
      </c>
      <c r="N291" s="1">
        <v>93</v>
      </c>
      <c r="O291" s="1">
        <v>36</v>
      </c>
      <c r="P291"/>
    </row>
    <row r="292" spans="1:16" hidden="1">
      <c r="A292" t="s">
        <v>1629</v>
      </c>
      <c r="B292" t="s">
        <v>1802</v>
      </c>
      <c r="C292" t="s">
        <v>1742</v>
      </c>
      <c r="D292" s="1" t="s">
        <v>1605</v>
      </c>
      <c r="E292" s="1" t="s">
        <v>1924</v>
      </c>
      <c r="F292" s="1" t="s">
        <v>1717</v>
      </c>
      <c r="G292" s="1" t="s">
        <v>501</v>
      </c>
      <c r="H292" s="1" t="s">
        <v>728</v>
      </c>
      <c r="I292" t="s">
        <v>502</v>
      </c>
      <c r="J292" s="1" t="s">
        <v>1602</v>
      </c>
      <c r="K292" s="49">
        <v>36</v>
      </c>
      <c r="L292" s="49">
        <f>Tabela1810[[#This Row],[ENC_DIDATICO]]/12</f>
        <v>3</v>
      </c>
      <c r="M292" s="1">
        <v>96</v>
      </c>
      <c r="N292" s="1">
        <v>61</v>
      </c>
      <c r="O292" s="1">
        <v>36</v>
      </c>
      <c r="P292"/>
    </row>
    <row r="293" spans="1:16" hidden="1">
      <c r="A293" t="s">
        <v>1629</v>
      </c>
      <c r="B293" t="s">
        <v>1802</v>
      </c>
      <c r="C293" t="s">
        <v>1742</v>
      </c>
      <c r="D293" s="1" t="s">
        <v>1605</v>
      </c>
      <c r="E293" s="1" t="s">
        <v>1926</v>
      </c>
      <c r="F293" s="1" t="s">
        <v>1718</v>
      </c>
      <c r="G293" s="1" t="s">
        <v>729</v>
      </c>
      <c r="H293" s="1" t="s">
        <v>731</v>
      </c>
      <c r="I293" t="s">
        <v>730</v>
      </c>
      <c r="J293" s="1" t="s">
        <v>1602</v>
      </c>
      <c r="K293" s="49">
        <v>24</v>
      </c>
      <c r="L293" s="49">
        <f>Tabela1810[[#This Row],[ENC_DIDATICO]]/12</f>
        <v>2</v>
      </c>
      <c r="M293" s="1">
        <v>40</v>
      </c>
      <c r="N293" s="1">
        <v>11</v>
      </c>
      <c r="O293" s="1">
        <v>60</v>
      </c>
      <c r="P293"/>
    </row>
    <row r="294" spans="1:16" hidden="1">
      <c r="A294" t="s">
        <v>1629</v>
      </c>
      <c r="B294" t="s">
        <v>1802</v>
      </c>
      <c r="C294" t="s">
        <v>1742</v>
      </c>
      <c r="D294" s="1" t="s">
        <v>1605</v>
      </c>
      <c r="E294" s="1" t="s">
        <v>1926</v>
      </c>
      <c r="F294" s="1" t="s">
        <v>1718</v>
      </c>
      <c r="G294" s="1" t="s">
        <v>729</v>
      </c>
      <c r="H294" s="1" t="s">
        <v>732</v>
      </c>
      <c r="I294" t="s">
        <v>730</v>
      </c>
      <c r="J294" s="1" t="s">
        <v>1602</v>
      </c>
      <c r="K294" s="49">
        <v>24</v>
      </c>
      <c r="L294" s="49">
        <f>Tabela1810[[#This Row],[ENC_DIDATICO]]/12</f>
        <v>2</v>
      </c>
      <c r="M294" s="1">
        <v>40</v>
      </c>
      <c r="N294" s="1">
        <v>10</v>
      </c>
      <c r="O294" s="1">
        <v>60</v>
      </c>
      <c r="P294"/>
    </row>
    <row r="295" spans="1:16" hidden="1">
      <c r="A295" t="s">
        <v>1809</v>
      </c>
      <c r="B295" t="s">
        <v>1802</v>
      </c>
      <c r="C295" t="s">
        <v>1740</v>
      </c>
      <c r="D295" s="1" t="s">
        <v>1605</v>
      </c>
      <c r="E295" s="1" t="s">
        <v>1924</v>
      </c>
      <c r="F295" s="1" t="s">
        <v>1717</v>
      </c>
      <c r="G295" s="1" t="s">
        <v>7</v>
      </c>
      <c r="H295" s="1" t="s">
        <v>171</v>
      </c>
      <c r="I295" t="s">
        <v>8</v>
      </c>
      <c r="J295" s="1" t="s">
        <v>1603</v>
      </c>
      <c r="K295" s="49">
        <v>12</v>
      </c>
      <c r="L295" s="49">
        <f>Tabela1810[[#This Row],[ENC_DIDATICO]]/12</f>
        <v>1</v>
      </c>
      <c r="M295" s="1">
        <v>43</v>
      </c>
      <c r="N295" s="1">
        <v>33</v>
      </c>
      <c r="O295" s="1">
        <v>60</v>
      </c>
      <c r="P295"/>
    </row>
    <row r="296" spans="1:16" hidden="1">
      <c r="A296" t="s">
        <v>1809</v>
      </c>
      <c r="B296" t="s">
        <v>1802</v>
      </c>
      <c r="C296" t="s">
        <v>1740</v>
      </c>
      <c r="D296" s="1" t="s">
        <v>1605</v>
      </c>
      <c r="E296" s="1" t="s">
        <v>1924</v>
      </c>
      <c r="F296" s="1" t="s">
        <v>1717</v>
      </c>
      <c r="G296" s="1" t="s">
        <v>7</v>
      </c>
      <c r="H296" s="1" t="s">
        <v>172</v>
      </c>
      <c r="I296" t="s">
        <v>8</v>
      </c>
      <c r="J296" s="1" t="s">
        <v>1603</v>
      </c>
      <c r="K296" s="49">
        <v>12</v>
      </c>
      <c r="L296" s="49">
        <f>Tabela1810[[#This Row],[ENC_DIDATICO]]/12</f>
        <v>1</v>
      </c>
      <c r="M296" s="1">
        <v>43</v>
      </c>
      <c r="N296" s="1">
        <v>31</v>
      </c>
      <c r="O296" s="1">
        <v>60</v>
      </c>
      <c r="P296"/>
    </row>
    <row r="297" spans="1:16" hidden="1">
      <c r="A297" t="s">
        <v>1809</v>
      </c>
      <c r="B297" t="s">
        <v>1802</v>
      </c>
      <c r="C297" t="s">
        <v>1740</v>
      </c>
      <c r="D297" s="1" t="s">
        <v>1605</v>
      </c>
      <c r="E297" s="1" t="s">
        <v>1924</v>
      </c>
      <c r="F297" s="1" t="s">
        <v>1717</v>
      </c>
      <c r="G297" s="1" t="s">
        <v>7</v>
      </c>
      <c r="H297" s="1" t="s">
        <v>51</v>
      </c>
      <c r="I297" t="s">
        <v>8</v>
      </c>
      <c r="J297" s="1" t="s">
        <v>1603</v>
      </c>
      <c r="K297" s="49">
        <v>16</v>
      </c>
      <c r="L297" s="49">
        <f>Tabela1810[[#This Row],[ENC_DIDATICO]]/12</f>
        <v>1.3333333333333333</v>
      </c>
      <c r="M297" s="1">
        <v>43</v>
      </c>
      <c r="N297" s="1">
        <v>31</v>
      </c>
      <c r="O297" s="1">
        <v>60</v>
      </c>
      <c r="P297"/>
    </row>
    <row r="298" spans="1:16" hidden="1">
      <c r="A298" t="s">
        <v>1809</v>
      </c>
      <c r="B298" t="s">
        <v>1802</v>
      </c>
      <c r="C298" t="s">
        <v>1740</v>
      </c>
      <c r="D298" s="1" t="s">
        <v>1605</v>
      </c>
      <c r="E298" s="1" t="s">
        <v>1924</v>
      </c>
      <c r="F298" s="1" t="s">
        <v>1717</v>
      </c>
      <c r="G298" s="1" t="s">
        <v>7</v>
      </c>
      <c r="H298" s="1" t="s">
        <v>80</v>
      </c>
      <c r="I298" t="s">
        <v>8</v>
      </c>
      <c r="J298" s="1" t="s">
        <v>1603</v>
      </c>
      <c r="K298" s="49">
        <v>16</v>
      </c>
      <c r="L298" s="49">
        <f>Tabela1810[[#This Row],[ENC_DIDATICO]]/12</f>
        <v>1.3333333333333333</v>
      </c>
      <c r="M298" s="1">
        <v>43</v>
      </c>
      <c r="N298" s="1">
        <v>33</v>
      </c>
      <c r="O298" s="1">
        <v>60</v>
      </c>
      <c r="P298"/>
    </row>
    <row r="299" spans="1:16" hidden="1">
      <c r="A299" t="s">
        <v>1809</v>
      </c>
      <c r="B299" t="s">
        <v>1802</v>
      </c>
      <c r="C299" t="s">
        <v>1740</v>
      </c>
      <c r="D299" s="1" t="s">
        <v>1605</v>
      </c>
      <c r="E299" s="1" t="s">
        <v>1924</v>
      </c>
      <c r="F299" s="1" t="s">
        <v>1717</v>
      </c>
      <c r="G299" s="1" t="s">
        <v>7</v>
      </c>
      <c r="H299" s="1" t="s">
        <v>81</v>
      </c>
      <c r="I299" t="s">
        <v>8</v>
      </c>
      <c r="J299" s="1" t="s">
        <v>1603</v>
      </c>
      <c r="K299" s="49">
        <v>16</v>
      </c>
      <c r="L299" s="49">
        <f>Tabela1810[[#This Row],[ENC_DIDATICO]]/12</f>
        <v>1.3333333333333333</v>
      </c>
      <c r="M299" s="1">
        <v>43</v>
      </c>
      <c r="N299" s="1">
        <v>32</v>
      </c>
      <c r="O299" s="1">
        <v>60</v>
      </c>
      <c r="P299"/>
    </row>
    <row r="300" spans="1:16" hidden="1">
      <c r="A300" t="s">
        <v>1809</v>
      </c>
      <c r="B300" t="s">
        <v>1802</v>
      </c>
      <c r="C300" t="s">
        <v>1740</v>
      </c>
      <c r="D300" s="1" t="s">
        <v>1605</v>
      </c>
      <c r="E300" s="1" t="s">
        <v>1924</v>
      </c>
      <c r="F300" s="1" t="s">
        <v>1717</v>
      </c>
      <c r="G300" s="1" t="s">
        <v>7</v>
      </c>
      <c r="H300" s="1" t="s">
        <v>52</v>
      </c>
      <c r="I300" t="s">
        <v>8</v>
      </c>
      <c r="J300" s="1" t="s">
        <v>1603</v>
      </c>
      <c r="K300" s="49">
        <v>16</v>
      </c>
      <c r="L300" s="49">
        <f>Tabela1810[[#This Row],[ENC_DIDATICO]]/12</f>
        <v>1.3333333333333333</v>
      </c>
      <c r="M300" s="1">
        <v>43</v>
      </c>
      <c r="N300" s="1">
        <v>31</v>
      </c>
      <c r="O300" s="1">
        <v>60</v>
      </c>
      <c r="P300"/>
    </row>
    <row r="301" spans="1:16" hidden="1">
      <c r="A301" t="s">
        <v>1809</v>
      </c>
      <c r="B301" t="s">
        <v>1802</v>
      </c>
      <c r="C301" t="s">
        <v>1740</v>
      </c>
      <c r="D301" s="1" t="s">
        <v>1605</v>
      </c>
      <c r="E301" s="1" t="s">
        <v>1924</v>
      </c>
      <c r="F301" s="1" t="s">
        <v>1717</v>
      </c>
      <c r="G301" s="1" t="s">
        <v>7</v>
      </c>
      <c r="H301" s="1" t="s">
        <v>53</v>
      </c>
      <c r="I301" t="s">
        <v>8</v>
      </c>
      <c r="J301" s="1" t="s">
        <v>1603</v>
      </c>
      <c r="K301" s="49">
        <v>16</v>
      </c>
      <c r="L301" s="49">
        <f>Tabela1810[[#This Row],[ENC_DIDATICO]]/12</f>
        <v>1.3333333333333333</v>
      </c>
      <c r="M301" s="1">
        <v>43</v>
      </c>
      <c r="N301" s="1">
        <v>33</v>
      </c>
      <c r="O301" s="1">
        <v>60</v>
      </c>
      <c r="P301"/>
    </row>
    <row r="302" spans="1:16" hidden="1">
      <c r="A302" t="s">
        <v>1809</v>
      </c>
      <c r="B302" t="s">
        <v>1802</v>
      </c>
      <c r="C302" t="s">
        <v>1740</v>
      </c>
      <c r="D302" s="1" t="s">
        <v>1605</v>
      </c>
      <c r="E302" s="1" t="s">
        <v>1924</v>
      </c>
      <c r="F302" s="1" t="s">
        <v>1717</v>
      </c>
      <c r="G302" s="1" t="s">
        <v>7</v>
      </c>
      <c r="H302" s="1" t="s">
        <v>173</v>
      </c>
      <c r="I302" t="s">
        <v>8</v>
      </c>
      <c r="J302" s="1" t="s">
        <v>1603</v>
      </c>
      <c r="K302" s="49">
        <v>16</v>
      </c>
      <c r="L302" s="49">
        <f>Tabela1810[[#This Row],[ENC_DIDATICO]]/12</f>
        <v>1.3333333333333333</v>
      </c>
      <c r="M302" s="1">
        <v>43</v>
      </c>
      <c r="N302" s="1">
        <v>33</v>
      </c>
      <c r="O302" s="1">
        <v>60</v>
      </c>
      <c r="P302"/>
    </row>
    <row r="303" spans="1:16" hidden="1">
      <c r="A303" t="s">
        <v>1810</v>
      </c>
      <c r="B303" t="s">
        <v>1803</v>
      </c>
      <c r="C303" t="s">
        <v>1742</v>
      </c>
      <c r="D303" s="1" t="s">
        <v>1605</v>
      </c>
      <c r="E303" s="1" t="s">
        <v>1924</v>
      </c>
      <c r="F303" s="1" t="s">
        <v>1717</v>
      </c>
      <c r="G303" s="1" t="s">
        <v>29</v>
      </c>
      <c r="H303" s="1" t="s">
        <v>100</v>
      </c>
      <c r="I303" t="s">
        <v>30</v>
      </c>
      <c r="J303" s="1" t="s">
        <v>1603</v>
      </c>
      <c r="K303" s="49">
        <v>12</v>
      </c>
      <c r="L303" s="49">
        <f>Tabela1810[[#This Row],[ENC_DIDATICO]]/12</f>
        <v>1</v>
      </c>
      <c r="M303" s="1">
        <v>40</v>
      </c>
      <c r="N303" s="1">
        <v>30</v>
      </c>
      <c r="O303" s="1">
        <v>60</v>
      </c>
      <c r="P303"/>
    </row>
    <row r="304" spans="1:16" hidden="1">
      <c r="A304" t="s">
        <v>1810</v>
      </c>
      <c r="B304" t="s">
        <v>1803</v>
      </c>
      <c r="C304" t="s">
        <v>1742</v>
      </c>
      <c r="D304" s="1" t="s">
        <v>1605</v>
      </c>
      <c r="E304" s="1" t="s">
        <v>1924</v>
      </c>
      <c r="F304" s="1" t="s">
        <v>1717</v>
      </c>
      <c r="G304" s="1" t="s">
        <v>29</v>
      </c>
      <c r="H304" s="1" t="s">
        <v>191</v>
      </c>
      <c r="I304" t="s">
        <v>30</v>
      </c>
      <c r="J304" s="1" t="s">
        <v>1603</v>
      </c>
      <c r="K304" s="49">
        <v>12</v>
      </c>
      <c r="L304" s="49">
        <f>Tabela1810[[#This Row],[ENC_DIDATICO]]/12</f>
        <v>1</v>
      </c>
      <c r="M304" s="1">
        <v>40</v>
      </c>
      <c r="N304" s="1">
        <v>30</v>
      </c>
      <c r="O304" s="1">
        <v>60</v>
      </c>
      <c r="P304"/>
    </row>
    <row r="305" spans="1:16" hidden="1">
      <c r="A305" t="s">
        <v>1810</v>
      </c>
      <c r="B305" t="s">
        <v>1803</v>
      </c>
      <c r="C305" t="s">
        <v>1742</v>
      </c>
      <c r="D305" s="1" t="s">
        <v>1605</v>
      </c>
      <c r="E305" s="1" t="s">
        <v>1924</v>
      </c>
      <c r="F305" s="1" t="s">
        <v>1717</v>
      </c>
      <c r="G305" s="1" t="s">
        <v>29</v>
      </c>
      <c r="H305" s="1" t="s">
        <v>192</v>
      </c>
      <c r="I305" t="s">
        <v>30</v>
      </c>
      <c r="J305" s="1" t="s">
        <v>1603</v>
      </c>
      <c r="K305" s="49">
        <v>12</v>
      </c>
      <c r="L305" s="49">
        <f>Tabela1810[[#This Row],[ENC_DIDATICO]]/12</f>
        <v>1</v>
      </c>
      <c r="M305" s="1">
        <v>40</v>
      </c>
      <c r="N305" s="1">
        <v>30</v>
      </c>
      <c r="O305" s="1">
        <v>60</v>
      </c>
      <c r="P305"/>
    </row>
    <row r="306" spans="1:16" hidden="1">
      <c r="A306" t="s">
        <v>1810</v>
      </c>
      <c r="B306" t="s">
        <v>1803</v>
      </c>
      <c r="C306" t="s">
        <v>1742</v>
      </c>
      <c r="D306" s="1" t="s">
        <v>1605</v>
      </c>
      <c r="E306" s="1" t="s">
        <v>1924</v>
      </c>
      <c r="F306" s="1" t="s">
        <v>1717</v>
      </c>
      <c r="G306" s="1" t="s">
        <v>29</v>
      </c>
      <c r="H306" s="1" t="s">
        <v>193</v>
      </c>
      <c r="I306" t="s">
        <v>30</v>
      </c>
      <c r="J306" s="1" t="s">
        <v>1603</v>
      </c>
      <c r="K306" s="49">
        <v>36</v>
      </c>
      <c r="L306" s="49">
        <f>Tabela1810[[#This Row],[ENC_DIDATICO]]/12</f>
        <v>3</v>
      </c>
      <c r="M306" s="1">
        <v>40</v>
      </c>
      <c r="N306" s="1">
        <v>30</v>
      </c>
      <c r="O306" s="1">
        <v>60</v>
      </c>
      <c r="P306"/>
    </row>
    <row r="307" spans="1:16" hidden="1">
      <c r="A307" t="s">
        <v>1810</v>
      </c>
      <c r="B307" t="s">
        <v>1803</v>
      </c>
      <c r="C307" t="s">
        <v>1742</v>
      </c>
      <c r="D307" s="1" t="s">
        <v>1605</v>
      </c>
      <c r="E307" s="1" t="s">
        <v>1924</v>
      </c>
      <c r="F307" s="1" t="s">
        <v>1717</v>
      </c>
      <c r="G307" s="1" t="s">
        <v>29</v>
      </c>
      <c r="H307" s="1" t="s">
        <v>194</v>
      </c>
      <c r="I307" t="s">
        <v>30</v>
      </c>
      <c r="J307" s="1" t="s">
        <v>1603</v>
      </c>
      <c r="K307" s="49">
        <v>12</v>
      </c>
      <c r="L307" s="49">
        <f>Tabela1810[[#This Row],[ENC_DIDATICO]]/12</f>
        <v>1</v>
      </c>
      <c r="M307" s="1">
        <v>40</v>
      </c>
      <c r="N307" s="1">
        <v>29</v>
      </c>
      <c r="O307" s="1">
        <v>60</v>
      </c>
      <c r="P307"/>
    </row>
    <row r="308" spans="1:16" hidden="1">
      <c r="A308" t="s">
        <v>1810</v>
      </c>
      <c r="B308" t="s">
        <v>1803</v>
      </c>
      <c r="C308" t="s">
        <v>1742</v>
      </c>
      <c r="D308" s="1" t="s">
        <v>1605</v>
      </c>
      <c r="E308" s="1" t="s">
        <v>1924</v>
      </c>
      <c r="F308" s="1" t="s">
        <v>1717</v>
      </c>
      <c r="G308" s="1" t="s">
        <v>29</v>
      </c>
      <c r="H308" s="1" t="s">
        <v>195</v>
      </c>
      <c r="I308" t="s">
        <v>30</v>
      </c>
      <c r="J308" s="1" t="s">
        <v>1603</v>
      </c>
      <c r="K308" s="49">
        <v>12</v>
      </c>
      <c r="L308" s="49">
        <f>Tabela1810[[#This Row],[ENC_DIDATICO]]/12</f>
        <v>1</v>
      </c>
      <c r="M308" s="1">
        <v>40</v>
      </c>
      <c r="N308" s="1">
        <v>29</v>
      </c>
      <c r="O308" s="1">
        <v>60</v>
      </c>
      <c r="P308"/>
    </row>
    <row r="309" spans="1:16" hidden="1">
      <c r="A309" t="s">
        <v>1810</v>
      </c>
      <c r="B309" t="s">
        <v>1803</v>
      </c>
      <c r="C309" t="s">
        <v>1742</v>
      </c>
      <c r="D309" s="1" t="s">
        <v>1605</v>
      </c>
      <c r="E309" s="1" t="s">
        <v>1924</v>
      </c>
      <c r="F309" s="1" t="s">
        <v>1717</v>
      </c>
      <c r="G309" s="1" t="s">
        <v>654</v>
      </c>
      <c r="H309" s="1" t="s">
        <v>736</v>
      </c>
      <c r="I309" t="s">
        <v>655</v>
      </c>
      <c r="J309" s="1" t="s">
        <v>1602</v>
      </c>
      <c r="K309" s="49">
        <v>36</v>
      </c>
      <c r="L309" s="49">
        <f>Tabela1810[[#This Row],[ENC_DIDATICO]]/12</f>
        <v>3</v>
      </c>
      <c r="M309" s="1">
        <v>40</v>
      </c>
      <c r="N309" s="1">
        <v>30</v>
      </c>
      <c r="O309" s="1">
        <v>38</v>
      </c>
      <c r="P309"/>
    </row>
    <row r="310" spans="1:16" hidden="1">
      <c r="A310" t="s">
        <v>1810</v>
      </c>
      <c r="B310" t="s">
        <v>1803</v>
      </c>
      <c r="C310" t="s">
        <v>1742</v>
      </c>
      <c r="D310" s="1" t="s">
        <v>1605</v>
      </c>
      <c r="E310" s="1" t="s">
        <v>1924</v>
      </c>
      <c r="F310" s="1" t="s">
        <v>1717</v>
      </c>
      <c r="G310" s="1" t="s">
        <v>654</v>
      </c>
      <c r="H310" s="1" t="s">
        <v>737</v>
      </c>
      <c r="I310" t="s">
        <v>655</v>
      </c>
      <c r="J310" s="1" t="s">
        <v>1602</v>
      </c>
      <c r="K310" s="49">
        <v>36</v>
      </c>
      <c r="L310" s="49">
        <f>Tabela1810[[#This Row],[ENC_DIDATICO]]/12</f>
        <v>3</v>
      </c>
      <c r="M310" s="1">
        <v>40</v>
      </c>
      <c r="N310" s="1">
        <v>29</v>
      </c>
      <c r="O310" s="1">
        <v>38</v>
      </c>
      <c r="P310"/>
    </row>
    <row r="311" spans="1:16" hidden="1">
      <c r="A311" t="s">
        <v>1810</v>
      </c>
      <c r="B311" t="s">
        <v>1803</v>
      </c>
      <c r="C311" t="s">
        <v>1742</v>
      </c>
      <c r="D311" s="1" t="s">
        <v>1605</v>
      </c>
      <c r="E311" s="1" t="s">
        <v>1924</v>
      </c>
      <c r="F311" s="1" t="s">
        <v>1717</v>
      </c>
      <c r="G311" s="1" t="s">
        <v>654</v>
      </c>
      <c r="H311" s="1" t="s">
        <v>738</v>
      </c>
      <c r="I311" t="s">
        <v>655</v>
      </c>
      <c r="J311" s="1" t="s">
        <v>1602</v>
      </c>
      <c r="K311" s="49">
        <v>36</v>
      </c>
      <c r="L311" s="49">
        <f>Tabela1810[[#This Row],[ENC_DIDATICO]]/12</f>
        <v>3</v>
      </c>
      <c r="M311" s="1">
        <v>40</v>
      </c>
      <c r="N311" s="1">
        <v>25</v>
      </c>
      <c r="O311" s="1">
        <v>38</v>
      </c>
      <c r="P311"/>
    </row>
    <row r="312" spans="1:16" hidden="1">
      <c r="A312" t="s">
        <v>1810</v>
      </c>
      <c r="B312" t="s">
        <v>1803</v>
      </c>
      <c r="C312" t="s">
        <v>1742</v>
      </c>
      <c r="D312" s="1" t="s">
        <v>1609</v>
      </c>
      <c r="E312" s="1" t="s">
        <v>1927</v>
      </c>
      <c r="F312" s="1" t="s">
        <v>1723</v>
      </c>
      <c r="G312" s="1" t="s">
        <v>739</v>
      </c>
      <c r="H312" s="1" t="s">
        <v>741</v>
      </c>
      <c r="I312" t="s">
        <v>740</v>
      </c>
      <c r="J312" s="1" t="s">
        <v>1602</v>
      </c>
      <c r="K312" s="49">
        <v>48</v>
      </c>
      <c r="L312" s="49">
        <f>Tabela1810[[#This Row],[ENC_DIDATICO]]/12</f>
        <v>4</v>
      </c>
      <c r="M312" s="1">
        <v>100</v>
      </c>
      <c r="N312" s="1">
        <v>2</v>
      </c>
      <c r="O312" s="1">
        <v>144</v>
      </c>
      <c r="P312"/>
    </row>
    <row r="313" spans="1:16" hidden="1">
      <c r="A313" t="s">
        <v>1810</v>
      </c>
      <c r="B313" t="s">
        <v>1803</v>
      </c>
      <c r="C313" t="s">
        <v>1742</v>
      </c>
      <c r="D313" s="1" t="s">
        <v>1609</v>
      </c>
      <c r="E313" s="1" t="s">
        <v>1927</v>
      </c>
      <c r="F313" s="1" t="s">
        <v>1723</v>
      </c>
      <c r="G313" s="1" t="s">
        <v>739</v>
      </c>
      <c r="H313" s="1" t="s">
        <v>742</v>
      </c>
      <c r="I313" t="s">
        <v>740</v>
      </c>
      <c r="J313" s="1" t="s">
        <v>1602</v>
      </c>
      <c r="K313" s="49">
        <v>0</v>
      </c>
      <c r="L313" s="49">
        <f>Tabela1810[[#This Row],[ENC_DIDATICO]]/12</f>
        <v>0</v>
      </c>
      <c r="M313" s="1">
        <v>50</v>
      </c>
      <c r="N313" s="1">
        <v>3</v>
      </c>
      <c r="O313" s="1">
        <v>144</v>
      </c>
      <c r="P313"/>
    </row>
    <row r="314" spans="1:16" hidden="1">
      <c r="A314" t="s">
        <v>1630</v>
      </c>
      <c r="B314" t="s">
        <v>1802</v>
      </c>
      <c r="C314" t="s">
        <v>1742</v>
      </c>
      <c r="D314" s="1" t="s">
        <v>1609</v>
      </c>
      <c r="E314" s="1" t="s">
        <v>1927</v>
      </c>
      <c r="F314" s="1" t="s">
        <v>1723</v>
      </c>
      <c r="G314" s="1" t="s">
        <v>174</v>
      </c>
      <c r="H314" s="1" t="s">
        <v>1177</v>
      </c>
      <c r="I314" t="s">
        <v>175</v>
      </c>
      <c r="J314" s="1" t="s">
        <v>1601</v>
      </c>
      <c r="K314" s="49">
        <v>8</v>
      </c>
      <c r="L314" s="49">
        <f>Tabela1810[[#This Row],[ENC_DIDATICO]]/12</f>
        <v>0.66666666666666663</v>
      </c>
      <c r="M314" s="1">
        <v>100</v>
      </c>
      <c r="N314" s="1">
        <v>4</v>
      </c>
      <c r="O314" s="1">
        <v>24</v>
      </c>
      <c r="P314"/>
    </row>
    <row r="315" spans="1:16" hidden="1">
      <c r="A315" s="29" t="s">
        <v>1630</v>
      </c>
      <c r="B315" t="s">
        <v>1802</v>
      </c>
      <c r="C315" t="s">
        <v>1742</v>
      </c>
      <c r="D315" s="1" t="s">
        <v>1609</v>
      </c>
      <c r="E315" s="1" t="s">
        <v>1927</v>
      </c>
      <c r="F315" s="1" t="s">
        <v>1723</v>
      </c>
      <c r="G315" s="1" t="s">
        <v>174</v>
      </c>
      <c r="H315" s="1" t="s">
        <v>1178</v>
      </c>
      <c r="I315" t="s">
        <v>175</v>
      </c>
      <c r="J315" s="1" t="s">
        <v>1601</v>
      </c>
      <c r="K315" s="49">
        <v>8</v>
      </c>
      <c r="L315" s="49">
        <f>Tabela1810[[#This Row],[ENC_DIDATICO]]/12</f>
        <v>0.66666666666666663</v>
      </c>
      <c r="M315" s="1">
        <v>40</v>
      </c>
      <c r="N315" s="1">
        <v>1</v>
      </c>
      <c r="O315" s="1">
        <v>24</v>
      </c>
      <c r="P315"/>
    </row>
    <row r="316" spans="1:16">
      <c r="A316" s="29" t="s">
        <v>1630</v>
      </c>
      <c r="B316" t="s">
        <v>1802</v>
      </c>
      <c r="C316" t="s">
        <v>1742</v>
      </c>
      <c r="D316" s="1" t="s">
        <v>1609</v>
      </c>
      <c r="E316" s="1" t="s">
        <v>1927</v>
      </c>
      <c r="F316" s="1" t="s">
        <v>1723</v>
      </c>
      <c r="G316" s="1" t="s">
        <v>174</v>
      </c>
      <c r="H316" s="1" t="s">
        <v>176</v>
      </c>
      <c r="I316" t="s">
        <v>175</v>
      </c>
      <c r="J316" s="1" t="s">
        <v>1603</v>
      </c>
      <c r="K316" s="49">
        <v>24</v>
      </c>
      <c r="L316" s="49">
        <f>Tabela1810[[#This Row],[ENC_DIDATICO]]/12</f>
        <v>2</v>
      </c>
      <c r="M316" s="1">
        <v>100</v>
      </c>
      <c r="N316" s="1">
        <v>1</v>
      </c>
      <c r="O316" s="1">
        <v>24</v>
      </c>
      <c r="P316"/>
    </row>
    <row r="317" spans="1:16" hidden="1">
      <c r="A317" s="29" t="s">
        <v>1630</v>
      </c>
      <c r="B317" t="s">
        <v>1802</v>
      </c>
      <c r="C317" t="s">
        <v>1742</v>
      </c>
      <c r="D317" s="1" t="s">
        <v>1609</v>
      </c>
      <c r="E317" s="1" t="s">
        <v>1927</v>
      </c>
      <c r="F317" s="1" t="s">
        <v>1723</v>
      </c>
      <c r="G317" s="1" t="s">
        <v>177</v>
      </c>
      <c r="H317" s="1" t="s">
        <v>733</v>
      </c>
      <c r="I317" t="s">
        <v>178</v>
      </c>
      <c r="J317" s="1" t="s">
        <v>1602</v>
      </c>
      <c r="K317" s="49">
        <v>24</v>
      </c>
      <c r="L317" s="49">
        <f>Tabela1810[[#This Row],[ENC_DIDATICO]]/12</f>
        <v>2</v>
      </c>
      <c r="M317" s="1">
        <v>100</v>
      </c>
      <c r="N317" s="1">
        <v>1</v>
      </c>
      <c r="O317" s="1">
        <v>24</v>
      </c>
      <c r="P317"/>
    </row>
    <row r="318" spans="1:16">
      <c r="A318" s="29" t="s">
        <v>1630</v>
      </c>
      <c r="B318" t="s">
        <v>1802</v>
      </c>
      <c r="C318" t="s">
        <v>1742</v>
      </c>
      <c r="D318" s="1" t="s">
        <v>1609</v>
      </c>
      <c r="E318" s="1" t="s">
        <v>1927</v>
      </c>
      <c r="F318" s="1" t="s">
        <v>1723</v>
      </c>
      <c r="G318" s="1" t="s">
        <v>177</v>
      </c>
      <c r="H318" s="1" t="s">
        <v>179</v>
      </c>
      <c r="I318" t="s">
        <v>178</v>
      </c>
      <c r="J318" s="1" t="s">
        <v>1603</v>
      </c>
      <c r="K318" s="49">
        <v>24</v>
      </c>
      <c r="L318" s="49">
        <f>Tabela1810[[#This Row],[ENC_DIDATICO]]/12</f>
        <v>2</v>
      </c>
      <c r="M318" s="1">
        <v>100</v>
      </c>
      <c r="N318" s="1">
        <v>2</v>
      </c>
      <c r="O318" s="1">
        <v>24</v>
      </c>
      <c r="P318"/>
    </row>
    <row r="319" spans="1:16">
      <c r="A319" s="29" t="s">
        <v>1630</v>
      </c>
      <c r="B319" t="s">
        <v>1802</v>
      </c>
      <c r="C319" t="s">
        <v>1742</v>
      </c>
      <c r="D319" s="1" t="s">
        <v>1609</v>
      </c>
      <c r="E319" s="1" t="s">
        <v>1927</v>
      </c>
      <c r="F319" s="1" t="s">
        <v>1723</v>
      </c>
      <c r="G319" s="1" t="s">
        <v>180</v>
      </c>
      <c r="H319" s="1" t="s">
        <v>182</v>
      </c>
      <c r="I319" t="s">
        <v>181</v>
      </c>
      <c r="J319" s="1" t="s">
        <v>1603</v>
      </c>
      <c r="K319" s="49">
        <v>48</v>
      </c>
      <c r="L319" s="49">
        <f>Tabela1810[[#This Row],[ENC_DIDATICO]]/12</f>
        <v>4</v>
      </c>
      <c r="M319" s="1">
        <v>100</v>
      </c>
      <c r="N319" s="1">
        <v>3</v>
      </c>
      <c r="O319" s="1">
        <v>144</v>
      </c>
      <c r="P319"/>
    </row>
    <row r="320" spans="1:16">
      <c r="A320" s="29" t="s">
        <v>1630</v>
      </c>
      <c r="B320" t="s">
        <v>1802</v>
      </c>
      <c r="C320" t="s">
        <v>1742</v>
      </c>
      <c r="D320" s="1" t="s">
        <v>1609</v>
      </c>
      <c r="E320" s="1" t="s">
        <v>1927</v>
      </c>
      <c r="F320" s="1" t="s">
        <v>1723</v>
      </c>
      <c r="G320" s="1" t="s">
        <v>180</v>
      </c>
      <c r="H320" s="1" t="s">
        <v>183</v>
      </c>
      <c r="I320" t="s">
        <v>181</v>
      </c>
      <c r="J320" s="1" t="s">
        <v>1603</v>
      </c>
      <c r="K320" s="49">
        <v>0</v>
      </c>
      <c r="L320" s="49">
        <f>Tabela1810[[#This Row],[ENC_DIDATICO]]/12</f>
        <v>0</v>
      </c>
      <c r="M320" s="1">
        <v>30</v>
      </c>
      <c r="N320" s="1">
        <v>5</v>
      </c>
      <c r="O320" s="1">
        <v>144</v>
      </c>
      <c r="P320"/>
    </row>
    <row r="321" spans="1:16" hidden="1">
      <c r="A321" s="29" t="s">
        <v>1630</v>
      </c>
      <c r="B321" t="s">
        <v>1802</v>
      </c>
      <c r="C321" t="s">
        <v>1742</v>
      </c>
      <c r="D321" s="1" t="s">
        <v>1605</v>
      </c>
      <c r="E321" s="1" t="s">
        <v>1925</v>
      </c>
      <c r="F321" s="1" t="s">
        <v>1718</v>
      </c>
      <c r="G321" s="1" t="s">
        <v>184</v>
      </c>
      <c r="H321" s="1" t="s">
        <v>186</v>
      </c>
      <c r="I321" t="s">
        <v>185</v>
      </c>
      <c r="J321" s="1" t="s">
        <v>1603</v>
      </c>
      <c r="K321" s="49">
        <v>48</v>
      </c>
      <c r="L321" s="49">
        <f>Tabela1810[[#This Row],[ENC_DIDATICO]]/12</f>
        <v>4</v>
      </c>
      <c r="M321" s="1">
        <v>40</v>
      </c>
      <c r="N321" s="1">
        <v>30</v>
      </c>
      <c r="O321" s="1">
        <v>48</v>
      </c>
      <c r="P321"/>
    </row>
    <row r="322" spans="1:16" hidden="1">
      <c r="A322" s="29" t="s">
        <v>1630</v>
      </c>
      <c r="B322" t="s">
        <v>1802</v>
      </c>
      <c r="C322" t="s">
        <v>1742</v>
      </c>
      <c r="D322" s="1" t="s">
        <v>1605</v>
      </c>
      <c r="E322" s="1" t="s">
        <v>1925</v>
      </c>
      <c r="F322" s="1" t="s">
        <v>1718</v>
      </c>
      <c r="G322" s="1" t="s">
        <v>184</v>
      </c>
      <c r="H322" s="1" t="s">
        <v>187</v>
      </c>
      <c r="I322" t="s">
        <v>185</v>
      </c>
      <c r="J322" s="1" t="s">
        <v>1603</v>
      </c>
      <c r="K322" s="49">
        <v>48</v>
      </c>
      <c r="L322" s="49">
        <f>Tabela1810[[#This Row],[ENC_DIDATICO]]/12</f>
        <v>4</v>
      </c>
      <c r="M322" s="1">
        <v>40</v>
      </c>
      <c r="N322" s="1">
        <v>26</v>
      </c>
      <c r="O322" s="1">
        <v>48</v>
      </c>
      <c r="P322"/>
    </row>
    <row r="323" spans="1:16" hidden="1">
      <c r="A323" s="29" t="s">
        <v>1630</v>
      </c>
      <c r="B323" t="s">
        <v>1802</v>
      </c>
      <c r="C323" t="s">
        <v>1742</v>
      </c>
      <c r="D323" s="1" t="s">
        <v>1605</v>
      </c>
      <c r="E323" s="1" t="s">
        <v>1925</v>
      </c>
      <c r="F323" s="1" t="s">
        <v>1718</v>
      </c>
      <c r="G323" s="1" t="s">
        <v>1120</v>
      </c>
      <c r="H323" s="1" t="s">
        <v>1179</v>
      </c>
      <c r="I323" t="s">
        <v>163</v>
      </c>
      <c r="J323" s="1" t="s">
        <v>1601</v>
      </c>
      <c r="K323" s="49">
        <v>24</v>
      </c>
      <c r="L323" s="49">
        <f>Tabela1810[[#This Row],[ENC_DIDATICO]]/12</f>
        <v>2</v>
      </c>
      <c r="M323" s="1">
        <v>40</v>
      </c>
      <c r="N323" s="1">
        <v>5</v>
      </c>
      <c r="O323" s="1">
        <v>24</v>
      </c>
      <c r="P323"/>
    </row>
    <row r="324" spans="1:16" hidden="1">
      <c r="A324" s="29" t="s">
        <v>1630</v>
      </c>
      <c r="B324" s="29" t="s">
        <v>1802</v>
      </c>
      <c r="C324" s="29" t="s">
        <v>1742</v>
      </c>
      <c r="D324" s="1" t="s">
        <v>2084</v>
      </c>
      <c r="E324" s="2" t="s">
        <v>2085</v>
      </c>
      <c r="I324" s="7" t="s">
        <v>1970</v>
      </c>
      <c r="J324" s="1">
        <v>2016</v>
      </c>
      <c r="K324" s="49">
        <v>108</v>
      </c>
      <c r="L324" s="49">
        <f>Tabela1810[[#This Row],[ENC_DIDATICO]]/12</f>
        <v>9</v>
      </c>
      <c r="P324"/>
    </row>
    <row r="325" spans="1:16" hidden="1">
      <c r="A325" t="s">
        <v>196</v>
      </c>
      <c r="B325" t="s">
        <v>1802</v>
      </c>
      <c r="C325" t="s">
        <v>1742</v>
      </c>
      <c r="D325" s="1" t="s">
        <v>1605</v>
      </c>
      <c r="E325" s="1" t="s">
        <v>1924</v>
      </c>
      <c r="F325" s="1" t="s">
        <v>1717</v>
      </c>
      <c r="G325" s="1" t="s">
        <v>76</v>
      </c>
      <c r="H325" s="1" t="s">
        <v>580</v>
      </c>
      <c r="I325" t="s">
        <v>77</v>
      </c>
      <c r="J325" s="1" t="s">
        <v>1601</v>
      </c>
      <c r="K325" s="49">
        <v>36</v>
      </c>
      <c r="L325" s="49">
        <f>Tabela1810[[#This Row],[ENC_DIDATICO]]/12</f>
        <v>3</v>
      </c>
      <c r="M325" s="1">
        <v>100</v>
      </c>
      <c r="N325" s="1">
        <v>43</v>
      </c>
      <c r="O325" s="1">
        <v>36</v>
      </c>
      <c r="P325"/>
    </row>
    <row r="326" spans="1:16" hidden="1">
      <c r="A326" t="s">
        <v>196</v>
      </c>
      <c r="B326" t="s">
        <v>1802</v>
      </c>
      <c r="C326" t="s">
        <v>1742</v>
      </c>
      <c r="D326" s="1" t="s">
        <v>1605</v>
      </c>
      <c r="E326" s="1" t="s">
        <v>1924</v>
      </c>
      <c r="F326" s="1" t="s">
        <v>1717</v>
      </c>
      <c r="G326" s="1" t="s">
        <v>76</v>
      </c>
      <c r="H326" s="1" t="s">
        <v>291</v>
      </c>
      <c r="I326" t="s">
        <v>77</v>
      </c>
      <c r="J326" s="1" t="s">
        <v>1601</v>
      </c>
      <c r="K326" s="49">
        <v>36</v>
      </c>
      <c r="L326" s="49">
        <f>Tabela1810[[#This Row],[ENC_DIDATICO]]/12</f>
        <v>3</v>
      </c>
      <c r="M326" s="1">
        <v>100</v>
      </c>
      <c r="N326" s="1">
        <v>22</v>
      </c>
      <c r="O326" s="1">
        <v>36</v>
      </c>
      <c r="P326"/>
    </row>
    <row r="327" spans="1:16" hidden="1">
      <c r="A327" t="s">
        <v>196</v>
      </c>
      <c r="B327" t="s">
        <v>1802</v>
      </c>
      <c r="C327" t="s">
        <v>1742</v>
      </c>
      <c r="D327" s="1" t="s">
        <v>1605</v>
      </c>
      <c r="E327" s="1" t="s">
        <v>1924</v>
      </c>
      <c r="F327" s="1" t="s">
        <v>1717</v>
      </c>
      <c r="G327" s="1" t="s">
        <v>76</v>
      </c>
      <c r="H327" s="1" t="s">
        <v>197</v>
      </c>
      <c r="I327" t="s">
        <v>77</v>
      </c>
      <c r="J327" s="1" t="s">
        <v>1603</v>
      </c>
      <c r="K327" s="49">
        <v>36</v>
      </c>
      <c r="L327" s="49">
        <f>Tabela1810[[#This Row],[ENC_DIDATICO]]/12</f>
        <v>3</v>
      </c>
      <c r="M327" s="1">
        <v>99</v>
      </c>
      <c r="N327" s="1">
        <v>88</v>
      </c>
      <c r="O327" s="1">
        <v>36</v>
      </c>
      <c r="P327"/>
    </row>
    <row r="328" spans="1:16" hidden="1">
      <c r="A328" t="s">
        <v>196</v>
      </c>
      <c r="B328" t="s">
        <v>1802</v>
      </c>
      <c r="C328" t="s">
        <v>1742</v>
      </c>
      <c r="D328" s="1" t="s">
        <v>1605</v>
      </c>
      <c r="E328" s="1" t="s">
        <v>1924</v>
      </c>
      <c r="F328" s="1" t="s">
        <v>1717</v>
      </c>
      <c r="G328" s="1" t="s">
        <v>76</v>
      </c>
      <c r="H328" s="1" t="s">
        <v>198</v>
      </c>
      <c r="I328" t="s">
        <v>77</v>
      </c>
      <c r="J328" s="1" t="s">
        <v>1603</v>
      </c>
      <c r="K328" s="49">
        <v>36</v>
      </c>
      <c r="L328" s="49">
        <f>Tabela1810[[#This Row],[ENC_DIDATICO]]/12</f>
        <v>3</v>
      </c>
      <c r="M328" s="1">
        <v>109</v>
      </c>
      <c r="N328" s="1">
        <v>100</v>
      </c>
      <c r="O328" s="1">
        <v>36</v>
      </c>
      <c r="P328"/>
    </row>
    <row r="329" spans="1:16" hidden="1">
      <c r="A329" t="s">
        <v>196</v>
      </c>
      <c r="B329" t="s">
        <v>1802</v>
      </c>
      <c r="C329" t="s">
        <v>1742</v>
      </c>
      <c r="D329" s="1" t="s">
        <v>1605</v>
      </c>
      <c r="E329" s="1" t="s">
        <v>1924</v>
      </c>
      <c r="F329" s="1" t="s">
        <v>1717</v>
      </c>
      <c r="G329" s="1" t="s">
        <v>199</v>
      </c>
      <c r="H329" s="1" t="s">
        <v>201</v>
      </c>
      <c r="I329" t="s">
        <v>200</v>
      </c>
      <c r="J329" s="1" t="s">
        <v>1603</v>
      </c>
      <c r="K329" s="49">
        <v>24</v>
      </c>
      <c r="L329" s="49">
        <f>Tabela1810[[#This Row],[ENC_DIDATICO]]/12</f>
        <v>2</v>
      </c>
      <c r="M329" s="1">
        <v>55</v>
      </c>
      <c r="N329" s="1">
        <v>44</v>
      </c>
      <c r="O329" s="1">
        <v>24</v>
      </c>
      <c r="P329"/>
    </row>
    <row r="330" spans="1:16">
      <c r="A330" t="s">
        <v>196</v>
      </c>
      <c r="B330" t="s">
        <v>1802</v>
      </c>
      <c r="C330" t="s">
        <v>1742</v>
      </c>
      <c r="D330" s="1" t="s">
        <v>1609</v>
      </c>
      <c r="E330" s="1" t="s">
        <v>1927</v>
      </c>
      <c r="F330" s="1" t="s">
        <v>1723</v>
      </c>
      <c r="G330" s="1" t="s">
        <v>202</v>
      </c>
      <c r="H330" s="1" t="s">
        <v>204</v>
      </c>
      <c r="I330" t="s">
        <v>203</v>
      </c>
      <c r="J330" s="1" t="s">
        <v>1603</v>
      </c>
      <c r="K330" s="49">
        <v>36</v>
      </c>
      <c r="L330" s="49">
        <f>Tabela1810[[#This Row],[ENC_DIDATICO]]/12</f>
        <v>3</v>
      </c>
      <c r="M330" s="1">
        <v>100</v>
      </c>
      <c r="N330" s="1">
        <v>4</v>
      </c>
      <c r="O330" s="1">
        <v>216</v>
      </c>
      <c r="P330"/>
    </row>
    <row r="331" spans="1:16">
      <c r="A331" t="s">
        <v>196</v>
      </c>
      <c r="B331" t="s">
        <v>1802</v>
      </c>
      <c r="C331" t="s">
        <v>1742</v>
      </c>
      <c r="D331" s="1" t="s">
        <v>1609</v>
      </c>
      <c r="E331" s="1" t="s">
        <v>1927</v>
      </c>
      <c r="F331" s="1" t="s">
        <v>1723</v>
      </c>
      <c r="G331" s="1" t="s">
        <v>202</v>
      </c>
      <c r="H331" s="1" t="s">
        <v>205</v>
      </c>
      <c r="I331" t="s">
        <v>203</v>
      </c>
      <c r="J331" s="1" t="s">
        <v>1603</v>
      </c>
      <c r="K331" s="49">
        <v>0</v>
      </c>
      <c r="L331" s="49">
        <f>Tabela1810[[#This Row],[ENC_DIDATICO]]/12</f>
        <v>0</v>
      </c>
      <c r="M331" s="1">
        <v>30</v>
      </c>
      <c r="N331" s="1">
        <v>8</v>
      </c>
      <c r="O331" s="1">
        <v>216</v>
      </c>
      <c r="P331"/>
    </row>
    <row r="332" spans="1:16" hidden="1">
      <c r="A332" t="s">
        <v>196</v>
      </c>
      <c r="B332" t="s">
        <v>1802</v>
      </c>
      <c r="C332" t="s">
        <v>1742</v>
      </c>
      <c r="D332" s="1" t="s">
        <v>1609</v>
      </c>
      <c r="E332" s="1" t="s">
        <v>1927</v>
      </c>
      <c r="F332" s="1" t="s">
        <v>1723</v>
      </c>
      <c r="G332" s="1" t="s">
        <v>1184</v>
      </c>
      <c r="H332" s="1" t="s">
        <v>1186</v>
      </c>
      <c r="I332" t="s">
        <v>1185</v>
      </c>
      <c r="J332" s="1" t="s">
        <v>1601</v>
      </c>
      <c r="K332" s="49">
        <v>24</v>
      </c>
      <c r="L332" s="49">
        <f>Tabela1810[[#This Row],[ENC_DIDATICO]]/12</f>
        <v>2</v>
      </c>
      <c r="M332" s="1">
        <v>100</v>
      </c>
      <c r="N332" s="1">
        <v>5</v>
      </c>
      <c r="O332" s="1">
        <v>144</v>
      </c>
      <c r="P332"/>
    </row>
    <row r="333" spans="1:16" hidden="1">
      <c r="A333" t="s">
        <v>196</v>
      </c>
      <c r="B333" t="s">
        <v>1802</v>
      </c>
      <c r="C333" t="s">
        <v>1742</v>
      </c>
      <c r="D333" s="1" t="s">
        <v>1609</v>
      </c>
      <c r="E333" s="1" t="s">
        <v>1927</v>
      </c>
      <c r="F333" s="1" t="s">
        <v>1723</v>
      </c>
      <c r="G333" s="1" t="s">
        <v>1184</v>
      </c>
      <c r="H333" s="1" t="s">
        <v>1187</v>
      </c>
      <c r="I333" t="s">
        <v>1185</v>
      </c>
      <c r="J333" s="1" t="s">
        <v>1601</v>
      </c>
      <c r="K333" s="49">
        <v>0</v>
      </c>
      <c r="L333" s="49">
        <f>Tabela1810[[#This Row],[ENC_DIDATICO]]/12</f>
        <v>0</v>
      </c>
      <c r="M333" s="1">
        <v>30</v>
      </c>
      <c r="N333" s="1">
        <v>10</v>
      </c>
      <c r="O333" s="1">
        <v>144</v>
      </c>
      <c r="P333"/>
    </row>
    <row r="334" spans="1:16" hidden="1">
      <c r="A334" t="s">
        <v>1188</v>
      </c>
      <c r="B334" t="s">
        <v>1799</v>
      </c>
      <c r="C334" t="s">
        <v>1738</v>
      </c>
      <c r="D334" s="1" t="s">
        <v>1605</v>
      </c>
      <c r="E334" s="1" t="s">
        <v>1924</v>
      </c>
      <c r="F334" s="1" t="s">
        <v>1717</v>
      </c>
      <c r="G334" s="1" t="s">
        <v>10</v>
      </c>
      <c r="H334" s="1" t="s">
        <v>1189</v>
      </c>
      <c r="I334" t="s">
        <v>11</v>
      </c>
      <c r="J334" s="1" t="s">
        <v>1601</v>
      </c>
      <c r="K334" s="49">
        <v>12</v>
      </c>
      <c r="L334" s="49">
        <f>Tabela1810[[#This Row],[ENC_DIDATICO]]/12</f>
        <v>1</v>
      </c>
      <c r="M334" s="1">
        <v>40</v>
      </c>
      <c r="N334" s="1">
        <v>27</v>
      </c>
      <c r="O334" s="1">
        <v>48</v>
      </c>
      <c r="P334"/>
    </row>
    <row r="335" spans="1:16" hidden="1">
      <c r="A335" t="s">
        <v>1631</v>
      </c>
      <c r="B335" t="s">
        <v>1802</v>
      </c>
      <c r="C335" t="s">
        <v>1744</v>
      </c>
      <c r="D335" s="1" t="s">
        <v>1605</v>
      </c>
      <c r="E335" s="1" t="s">
        <v>1924</v>
      </c>
      <c r="F335" s="1" t="s">
        <v>1717</v>
      </c>
      <c r="G335" s="1" t="s">
        <v>700</v>
      </c>
      <c r="H335" s="1" t="s">
        <v>734</v>
      </c>
      <c r="I335" t="s">
        <v>701</v>
      </c>
      <c r="J335" s="1" t="s">
        <v>1602</v>
      </c>
      <c r="K335" s="49">
        <v>48</v>
      </c>
      <c r="L335" s="49">
        <f>Tabela1810[[#This Row],[ENC_DIDATICO]]/12</f>
        <v>4</v>
      </c>
      <c r="M335" s="1">
        <v>130</v>
      </c>
      <c r="N335" s="1">
        <v>108</v>
      </c>
      <c r="O335" s="1">
        <v>48</v>
      </c>
      <c r="P335"/>
    </row>
    <row r="336" spans="1:16" hidden="1">
      <c r="A336" t="s">
        <v>1631</v>
      </c>
      <c r="B336" t="s">
        <v>1802</v>
      </c>
      <c r="C336" t="s">
        <v>1744</v>
      </c>
      <c r="D336" s="1" t="s">
        <v>1605</v>
      </c>
      <c r="E336" s="1" t="s">
        <v>1924</v>
      </c>
      <c r="F336" s="1" t="s">
        <v>1717</v>
      </c>
      <c r="G336" s="1" t="s">
        <v>700</v>
      </c>
      <c r="H336" s="1" t="s">
        <v>735</v>
      </c>
      <c r="I336" t="s">
        <v>701</v>
      </c>
      <c r="J336" s="1" t="s">
        <v>1602</v>
      </c>
      <c r="K336" s="49">
        <v>48</v>
      </c>
      <c r="L336" s="49">
        <f>Tabela1810[[#This Row],[ENC_DIDATICO]]/12</f>
        <v>4</v>
      </c>
      <c r="M336" s="1">
        <v>101</v>
      </c>
      <c r="N336" s="1">
        <v>82</v>
      </c>
      <c r="O336" s="1">
        <v>48</v>
      </c>
      <c r="P336"/>
    </row>
    <row r="337" spans="1:16">
      <c r="A337" t="s">
        <v>1631</v>
      </c>
      <c r="B337" t="s">
        <v>1802</v>
      </c>
      <c r="C337" t="s">
        <v>1744</v>
      </c>
      <c r="D337" s="1" t="s">
        <v>1609</v>
      </c>
      <c r="E337" s="1" t="s">
        <v>1927</v>
      </c>
      <c r="F337" s="1" t="s">
        <v>1723</v>
      </c>
      <c r="G337" s="1" t="s">
        <v>188</v>
      </c>
      <c r="H337" s="1" t="s">
        <v>190</v>
      </c>
      <c r="I337" t="s">
        <v>189</v>
      </c>
      <c r="J337" s="1" t="s">
        <v>1603</v>
      </c>
      <c r="K337" s="49">
        <v>48</v>
      </c>
      <c r="L337" s="49">
        <f>Tabela1810[[#This Row],[ENC_DIDATICO]]/12</f>
        <v>4</v>
      </c>
      <c r="M337" s="1">
        <v>30</v>
      </c>
      <c r="N337" s="1">
        <v>10</v>
      </c>
      <c r="O337" s="1">
        <v>144</v>
      </c>
      <c r="P337"/>
    </row>
    <row r="338" spans="1:16" hidden="1">
      <c r="A338" t="s">
        <v>1631</v>
      </c>
      <c r="B338" t="s">
        <v>1802</v>
      </c>
      <c r="C338" t="s">
        <v>1744</v>
      </c>
      <c r="D338" s="1" t="s">
        <v>1605</v>
      </c>
      <c r="E338" s="1" t="s">
        <v>1925</v>
      </c>
      <c r="F338" s="1" t="s">
        <v>1716</v>
      </c>
      <c r="G338" s="1" t="s">
        <v>1180</v>
      </c>
      <c r="H338" s="1" t="s">
        <v>1182</v>
      </c>
      <c r="I338" t="s">
        <v>1181</v>
      </c>
      <c r="J338" s="1" t="s">
        <v>1601</v>
      </c>
      <c r="K338" s="49">
        <v>48</v>
      </c>
      <c r="L338" s="49">
        <f>Tabela1810[[#This Row],[ENC_DIDATICO]]/12</f>
        <v>4</v>
      </c>
      <c r="M338" s="1">
        <v>50</v>
      </c>
      <c r="N338" s="1">
        <v>8</v>
      </c>
      <c r="O338" s="1">
        <v>48</v>
      </c>
      <c r="P338"/>
    </row>
    <row r="339" spans="1:16" hidden="1">
      <c r="A339" t="s">
        <v>1631</v>
      </c>
      <c r="B339" t="s">
        <v>1802</v>
      </c>
      <c r="C339" t="s">
        <v>1744</v>
      </c>
      <c r="D339" s="1" t="s">
        <v>1605</v>
      </c>
      <c r="E339" s="1" t="s">
        <v>1925</v>
      </c>
      <c r="F339" s="1" t="s">
        <v>1716</v>
      </c>
      <c r="G339" s="1" t="s">
        <v>1180</v>
      </c>
      <c r="H339" s="1" t="s">
        <v>1183</v>
      </c>
      <c r="I339" t="s">
        <v>1181</v>
      </c>
      <c r="J339" s="1" t="s">
        <v>1601</v>
      </c>
      <c r="K339" s="49">
        <v>48</v>
      </c>
      <c r="L339" s="49">
        <f>Tabela1810[[#This Row],[ENC_DIDATICO]]/12</f>
        <v>4</v>
      </c>
      <c r="M339" s="1">
        <v>50</v>
      </c>
      <c r="N339" s="1">
        <v>22</v>
      </c>
      <c r="O339" s="1">
        <v>48</v>
      </c>
      <c r="P339"/>
    </row>
    <row r="340" spans="1:16" hidden="1">
      <c r="A340" t="s">
        <v>1632</v>
      </c>
      <c r="B340" t="s">
        <v>1802</v>
      </c>
      <c r="C340" t="s">
        <v>1738</v>
      </c>
      <c r="D340" s="1" t="s">
        <v>1605</v>
      </c>
      <c r="E340" s="1" t="s">
        <v>1924</v>
      </c>
      <c r="F340" s="1" t="s">
        <v>1717</v>
      </c>
      <c r="G340" s="1" t="s">
        <v>635</v>
      </c>
      <c r="H340" s="1" t="s">
        <v>1190</v>
      </c>
      <c r="I340" t="s">
        <v>636</v>
      </c>
      <c r="J340" s="1" t="s">
        <v>1601</v>
      </c>
      <c r="K340" s="49">
        <v>36</v>
      </c>
      <c r="L340" s="49">
        <f>Tabela1810[[#This Row],[ENC_DIDATICO]]/12</f>
        <v>3</v>
      </c>
      <c r="M340" s="1">
        <v>40</v>
      </c>
      <c r="N340" s="1">
        <v>30</v>
      </c>
      <c r="O340" s="1">
        <v>60</v>
      </c>
      <c r="P340"/>
    </row>
    <row r="341" spans="1:16" hidden="1">
      <c r="A341" t="s">
        <v>1632</v>
      </c>
      <c r="B341" t="s">
        <v>1802</v>
      </c>
      <c r="C341" t="s">
        <v>1738</v>
      </c>
      <c r="D341" s="1" t="s">
        <v>1605</v>
      </c>
      <c r="E341" s="1" t="s">
        <v>1924</v>
      </c>
      <c r="F341" s="1" t="s">
        <v>1717</v>
      </c>
      <c r="G341" s="1" t="s">
        <v>635</v>
      </c>
      <c r="H341" s="1" t="s">
        <v>1191</v>
      </c>
      <c r="I341" t="s">
        <v>636</v>
      </c>
      <c r="J341" s="1" t="s">
        <v>1601</v>
      </c>
      <c r="K341" s="49">
        <v>12</v>
      </c>
      <c r="L341" s="49">
        <f>Tabela1810[[#This Row],[ENC_DIDATICO]]/12</f>
        <v>1</v>
      </c>
      <c r="M341" s="1">
        <v>40</v>
      </c>
      <c r="N341" s="1">
        <v>27</v>
      </c>
      <c r="O341" s="1">
        <v>60</v>
      </c>
      <c r="P341"/>
    </row>
    <row r="342" spans="1:16" hidden="1">
      <c r="A342" t="s">
        <v>1632</v>
      </c>
      <c r="B342" t="s">
        <v>1802</v>
      </c>
      <c r="C342" t="s">
        <v>1738</v>
      </c>
      <c r="D342" s="1" t="s">
        <v>1605</v>
      </c>
      <c r="E342" s="1" t="s">
        <v>1924</v>
      </c>
      <c r="F342" s="1" t="s">
        <v>1717</v>
      </c>
      <c r="G342" s="1" t="s">
        <v>635</v>
      </c>
      <c r="H342" s="1" t="s">
        <v>1107</v>
      </c>
      <c r="I342" t="s">
        <v>636</v>
      </c>
      <c r="J342" s="1" t="s">
        <v>1601</v>
      </c>
      <c r="K342" s="49">
        <v>12</v>
      </c>
      <c r="L342" s="49">
        <f>Tabela1810[[#This Row],[ENC_DIDATICO]]/12</f>
        <v>1</v>
      </c>
      <c r="M342" s="1">
        <v>40</v>
      </c>
      <c r="N342" s="1">
        <v>31</v>
      </c>
      <c r="O342" s="1">
        <v>60</v>
      </c>
      <c r="P342"/>
    </row>
    <row r="343" spans="1:16" hidden="1">
      <c r="A343" t="s">
        <v>1632</v>
      </c>
      <c r="B343" t="s">
        <v>1802</v>
      </c>
      <c r="C343" t="s">
        <v>1738</v>
      </c>
      <c r="D343" s="1" t="s">
        <v>1605</v>
      </c>
      <c r="E343" s="1" t="s">
        <v>1924</v>
      </c>
      <c r="F343" s="1" t="s">
        <v>1717</v>
      </c>
      <c r="G343" s="1" t="s">
        <v>635</v>
      </c>
      <c r="H343" s="1" t="s">
        <v>1136</v>
      </c>
      <c r="I343" t="s">
        <v>636</v>
      </c>
      <c r="J343" s="1" t="s">
        <v>1601</v>
      </c>
      <c r="K343" s="49">
        <v>24</v>
      </c>
      <c r="L343" s="49">
        <f>Tabela1810[[#This Row],[ENC_DIDATICO]]/12</f>
        <v>2</v>
      </c>
      <c r="M343" s="1">
        <v>40</v>
      </c>
      <c r="N343" s="1">
        <v>29</v>
      </c>
      <c r="O343" s="1">
        <v>60</v>
      </c>
      <c r="P343"/>
    </row>
    <row r="344" spans="1:16">
      <c r="A344" t="s">
        <v>1632</v>
      </c>
      <c r="B344" t="s">
        <v>1802</v>
      </c>
      <c r="C344" t="s">
        <v>1738</v>
      </c>
      <c r="D344" s="1" t="s">
        <v>1609</v>
      </c>
      <c r="E344" s="1" t="s">
        <v>1927</v>
      </c>
      <c r="F344" s="1" t="s">
        <v>1723</v>
      </c>
      <c r="G344" s="1" t="s">
        <v>206</v>
      </c>
      <c r="H344" s="1" t="s">
        <v>208</v>
      </c>
      <c r="I344" t="s">
        <v>207</v>
      </c>
      <c r="J344" s="1" t="s">
        <v>1603</v>
      </c>
      <c r="K344" s="49">
        <v>36</v>
      </c>
      <c r="L344" s="49">
        <f>Tabela1810[[#This Row],[ENC_DIDATICO]]/12</f>
        <v>3</v>
      </c>
      <c r="M344" s="1">
        <v>100</v>
      </c>
      <c r="N344" s="1">
        <v>6</v>
      </c>
      <c r="O344" s="1">
        <v>144</v>
      </c>
      <c r="P344"/>
    </row>
    <row r="345" spans="1:16">
      <c r="A345" t="s">
        <v>1632</v>
      </c>
      <c r="B345" t="s">
        <v>1802</v>
      </c>
      <c r="C345" t="s">
        <v>1738</v>
      </c>
      <c r="D345" s="1" t="s">
        <v>1609</v>
      </c>
      <c r="E345" s="1" t="s">
        <v>1927</v>
      </c>
      <c r="F345" s="1" t="s">
        <v>1723</v>
      </c>
      <c r="G345" s="1" t="s">
        <v>206</v>
      </c>
      <c r="H345" s="1" t="s">
        <v>209</v>
      </c>
      <c r="I345" t="s">
        <v>207</v>
      </c>
      <c r="J345" s="1" t="s">
        <v>1603</v>
      </c>
      <c r="K345" s="49">
        <v>0</v>
      </c>
      <c r="L345" s="49">
        <f>Tabela1810[[#This Row],[ENC_DIDATICO]]/12</f>
        <v>0</v>
      </c>
      <c r="M345" s="1">
        <v>30</v>
      </c>
      <c r="N345" s="1">
        <v>6</v>
      </c>
      <c r="O345" s="1">
        <v>144</v>
      </c>
      <c r="P345"/>
    </row>
    <row r="346" spans="1:16" hidden="1">
      <c r="A346" t="s">
        <v>1632</v>
      </c>
      <c r="B346" t="s">
        <v>1802</v>
      </c>
      <c r="C346" t="s">
        <v>1738</v>
      </c>
      <c r="D346" s="1" t="s">
        <v>1609</v>
      </c>
      <c r="E346" s="1" t="s">
        <v>1927</v>
      </c>
      <c r="F346" s="1" t="s">
        <v>1723</v>
      </c>
      <c r="G346" s="1" t="s">
        <v>1192</v>
      </c>
      <c r="H346" s="1" t="s">
        <v>1194</v>
      </c>
      <c r="I346" t="s">
        <v>1193</v>
      </c>
      <c r="J346" s="1" t="s">
        <v>1601</v>
      </c>
      <c r="K346" s="49">
        <v>12</v>
      </c>
      <c r="L346" s="49">
        <f>Tabela1810[[#This Row],[ENC_DIDATICO]]/12</f>
        <v>1</v>
      </c>
      <c r="M346" s="1">
        <v>100</v>
      </c>
      <c r="N346" s="1">
        <v>7</v>
      </c>
      <c r="O346" s="1">
        <v>72</v>
      </c>
      <c r="P346"/>
    </row>
    <row r="347" spans="1:16" hidden="1">
      <c r="A347" t="s">
        <v>1632</v>
      </c>
      <c r="B347" t="s">
        <v>1802</v>
      </c>
      <c r="C347" t="s">
        <v>1738</v>
      </c>
      <c r="D347" s="1" t="s">
        <v>1609</v>
      </c>
      <c r="E347" s="1" t="s">
        <v>1927</v>
      </c>
      <c r="F347" s="1" t="s">
        <v>1723</v>
      </c>
      <c r="G347" s="1" t="s">
        <v>1192</v>
      </c>
      <c r="H347" s="1" t="s">
        <v>1195</v>
      </c>
      <c r="I347" t="s">
        <v>1193</v>
      </c>
      <c r="J347" s="1" t="s">
        <v>1601</v>
      </c>
      <c r="K347" s="49">
        <v>0</v>
      </c>
      <c r="L347" s="49">
        <f>Tabela1810[[#This Row],[ENC_DIDATICO]]/12</f>
        <v>0</v>
      </c>
      <c r="M347" s="1">
        <v>40</v>
      </c>
      <c r="N347" s="1">
        <v>1</v>
      </c>
      <c r="O347" s="1">
        <v>72</v>
      </c>
      <c r="P347"/>
    </row>
    <row r="348" spans="1:16" hidden="1">
      <c r="A348" t="s">
        <v>1632</v>
      </c>
      <c r="B348" t="s">
        <v>1802</v>
      </c>
      <c r="C348" t="s">
        <v>1738</v>
      </c>
      <c r="D348" s="1" t="s">
        <v>1609</v>
      </c>
      <c r="E348" s="1" t="s">
        <v>1927</v>
      </c>
      <c r="F348" s="1" t="s">
        <v>1723</v>
      </c>
      <c r="G348" s="1" t="s">
        <v>1196</v>
      </c>
      <c r="H348" s="1" t="s">
        <v>1198</v>
      </c>
      <c r="I348" t="s">
        <v>1197</v>
      </c>
      <c r="J348" s="1" t="s">
        <v>1601</v>
      </c>
      <c r="K348" s="49">
        <v>24</v>
      </c>
      <c r="L348" s="49">
        <f>Tabela1810[[#This Row],[ENC_DIDATICO]]/12</f>
        <v>2</v>
      </c>
      <c r="M348" s="1">
        <v>100</v>
      </c>
      <c r="N348" s="1">
        <v>6</v>
      </c>
      <c r="O348" s="1">
        <v>72</v>
      </c>
      <c r="P348"/>
    </row>
    <row r="349" spans="1:16" hidden="1">
      <c r="A349" t="s">
        <v>1632</v>
      </c>
      <c r="B349" t="s">
        <v>1802</v>
      </c>
      <c r="C349" t="s">
        <v>1738</v>
      </c>
      <c r="D349" s="1" t="s">
        <v>1609</v>
      </c>
      <c r="E349" s="1" t="s">
        <v>1927</v>
      </c>
      <c r="F349" s="1" t="s">
        <v>1723</v>
      </c>
      <c r="G349" s="1" t="s">
        <v>1196</v>
      </c>
      <c r="H349" s="1" t="s">
        <v>1199</v>
      </c>
      <c r="I349" t="s">
        <v>1197</v>
      </c>
      <c r="J349" s="1" t="s">
        <v>1601</v>
      </c>
      <c r="K349" s="49">
        <v>0</v>
      </c>
      <c r="L349" s="49">
        <f>Tabela1810[[#This Row],[ENC_DIDATICO]]/12</f>
        <v>0</v>
      </c>
      <c r="M349" s="1">
        <v>100</v>
      </c>
      <c r="N349" s="1">
        <v>1</v>
      </c>
      <c r="O349" s="1">
        <v>72</v>
      </c>
      <c r="P349"/>
    </row>
    <row r="350" spans="1:16" hidden="1">
      <c r="A350" t="s">
        <v>1632</v>
      </c>
      <c r="B350" t="s">
        <v>1802</v>
      </c>
      <c r="C350" t="s">
        <v>1738</v>
      </c>
      <c r="D350" s="1" t="s">
        <v>1605</v>
      </c>
      <c r="E350" s="1" t="s">
        <v>1926</v>
      </c>
      <c r="F350" s="1" t="s">
        <v>1720</v>
      </c>
      <c r="G350" s="1" t="s">
        <v>743</v>
      </c>
      <c r="H350" s="1" t="s">
        <v>745</v>
      </c>
      <c r="I350" t="s">
        <v>744</v>
      </c>
      <c r="J350" s="1" t="s">
        <v>1602</v>
      </c>
      <c r="K350" s="49">
        <v>48</v>
      </c>
      <c r="L350" s="49">
        <f>Tabela1810[[#This Row],[ENC_DIDATICO]]/12</f>
        <v>4</v>
      </c>
      <c r="M350" s="1">
        <v>40</v>
      </c>
      <c r="N350" s="1">
        <v>20</v>
      </c>
      <c r="O350" s="1">
        <v>48</v>
      </c>
      <c r="P350"/>
    </row>
    <row r="351" spans="1:16" hidden="1">
      <c r="A351" t="s">
        <v>1632</v>
      </c>
      <c r="B351" t="s">
        <v>1802</v>
      </c>
      <c r="C351" t="s">
        <v>1738</v>
      </c>
      <c r="D351" s="1" t="s">
        <v>1605</v>
      </c>
      <c r="E351" s="1" t="s">
        <v>1926</v>
      </c>
      <c r="F351" s="1" t="s">
        <v>1720</v>
      </c>
      <c r="G351" s="1" t="s">
        <v>743</v>
      </c>
      <c r="H351" s="1" t="s">
        <v>746</v>
      </c>
      <c r="I351" t="s">
        <v>744</v>
      </c>
      <c r="J351" s="1" t="s">
        <v>1602</v>
      </c>
      <c r="K351" s="49">
        <v>48</v>
      </c>
      <c r="L351" s="49">
        <f>Tabela1810[[#This Row],[ENC_DIDATICO]]/12</f>
        <v>4</v>
      </c>
      <c r="M351" s="1">
        <v>40</v>
      </c>
      <c r="N351" s="1">
        <v>28</v>
      </c>
      <c r="O351" s="1">
        <v>48</v>
      </c>
      <c r="P351"/>
    </row>
    <row r="352" spans="1:16" hidden="1">
      <c r="A352" t="s">
        <v>1752</v>
      </c>
      <c r="B352" t="s">
        <v>1802</v>
      </c>
      <c r="C352" t="s">
        <v>1742</v>
      </c>
      <c r="D352" s="1" t="s">
        <v>1605</v>
      </c>
      <c r="E352" s="1" t="s">
        <v>1924</v>
      </c>
      <c r="F352" s="1" t="s">
        <v>1717</v>
      </c>
      <c r="G352" s="1" t="s">
        <v>199</v>
      </c>
      <c r="H352" s="1" t="s">
        <v>210</v>
      </c>
      <c r="I352" t="s">
        <v>200</v>
      </c>
      <c r="J352" s="1" t="s">
        <v>1603</v>
      </c>
      <c r="K352" s="49">
        <v>24</v>
      </c>
      <c r="L352" s="49">
        <f>Tabela1810[[#This Row],[ENC_DIDATICO]]/12</f>
        <v>2</v>
      </c>
      <c r="M352" s="1">
        <v>55</v>
      </c>
      <c r="N352" s="1">
        <v>43</v>
      </c>
      <c r="O352" s="1">
        <v>24</v>
      </c>
      <c r="P352"/>
    </row>
    <row r="353" spans="1:16" hidden="1">
      <c r="A353" t="s">
        <v>1752</v>
      </c>
      <c r="B353" t="s">
        <v>1802</v>
      </c>
      <c r="C353" t="s">
        <v>1742</v>
      </c>
      <c r="D353" s="1" t="s">
        <v>1605</v>
      </c>
      <c r="E353" s="1" t="s">
        <v>1924</v>
      </c>
      <c r="F353" s="1" t="s">
        <v>1717</v>
      </c>
      <c r="G353" s="1" t="s">
        <v>501</v>
      </c>
      <c r="H353" s="1" t="s">
        <v>747</v>
      </c>
      <c r="I353" t="s">
        <v>502</v>
      </c>
      <c r="J353" s="1" t="s">
        <v>1602</v>
      </c>
      <c r="K353" s="49">
        <v>36</v>
      </c>
      <c r="L353" s="49">
        <f>Tabela1810[[#This Row],[ENC_DIDATICO]]/12</f>
        <v>3</v>
      </c>
      <c r="M353" s="1">
        <v>100</v>
      </c>
      <c r="N353" s="1">
        <v>87</v>
      </c>
      <c r="O353" s="1">
        <v>36</v>
      </c>
      <c r="P353"/>
    </row>
    <row r="354" spans="1:16">
      <c r="A354" t="s">
        <v>1752</v>
      </c>
      <c r="B354" t="s">
        <v>1802</v>
      </c>
      <c r="C354" t="s">
        <v>1742</v>
      </c>
      <c r="D354" s="1" t="s">
        <v>1609</v>
      </c>
      <c r="E354" s="1" t="s">
        <v>1927</v>
      </c>
      <c r="F354" s="1" t="s">
        <v>1723</v>
      </c>
      <c r="G354" s="1" t="s">
        <v>211</v>
      </c>
      <c r="H354" s="1" t="s">
        <v>213</v>
      </c>
      <c r="I354" t="s">
        <v>212</v>
      </c>
      <c r="J354" s="1" t="s">
        <v>1603</v>
      </c>
      <c r="K354" s="49">
        <v>16</v>
      </c>
      <c r="L354" s="49">
        <f>Tabela1810[[#This Row],[ENC_DIDATICO]]/12</f>
        <v>1.3333333333333333</v>
      </c>
      <c r="M354" s="1">
        <v>100</v>
      </c>
      <c r="N354" s="1">
        <v>4</v>
      </c>
      <c r="O354" s="1">
        <v>144</v>
      </c>
      <c r="P354"/>
    </row>
    <row r="355" spans="1:16">
      <c r="A355" t="s">
        <v>1752</v>
      </c>
      <c r="B355" t="s">
        <v>1802</v>
      </c>
      <c r="C355" t="s">
        <v>1742</v>
      </c>
      <c r="D355" s="1" t="s">
        <v>1609</v>
      </c>
      <c r="E355" s="1" t="s">
        <v>1927</v>
      </c>
      <c r="F355" s="1" t="s">
        <v>1723</v>
      </c>
      <c r="G355" s="1" t="s">
        <v>211</v>
      </c>
      <c r="H355" s="1" t="s">
        <v>214</v>
      </c>
      <c r="I355" t="s">
        <v>212</v>
      </c>
      <c r="J355" s="1" t="s">
        <v>1603</v>
      </c>
      <c r="K355" s="49">
        <v>0</v>
      </c>
      <c r="L355" s="49">
        <f>Tabela1810[[#This Row],[ENC_DIDATICO]]/12</f>
        <v>0</v>
      </c>
      <c r="M355" s="1">
        <v>30</v>
      </c>
      <c r="N355" s="1">
        <v>6</v>
      </c>
      <c r="O355" s="1">
        <v>144</v>
      </c>
      <c r="P355"/>
    </row>
    <row r="356" spans="1:16">
      <c r="A356" t="s">
        <v>1752</v>
      </c>
      <c r="B356" t="s">
        <v>1802</v>
      </c>
      <c r="C356" t="s">
        <v>1742</v>
      </c>
      <c r="D356" s="1" t="s">
        <v>1609</v>
      </c>
      <c r="E356" s="1" t="s">
        <v>1927</v>
      </c>
      <c r="F356" s="1" t="s">
        <v>1723</v>
      </c>
      <c r="G356" s="1" t="s">
        <v>215</v>
      </c>
      <c r="H356" s="1" t="s">
        <v>217</v>
      </c>
      <c r="I356" t="s">
        <v>216</v>
      </c>
      <c r="J356" s="1" t="s">
        <v>1603</v>
      </c>
      <c r="K356" s="49">
        <v>16</v>
      </c>
      <c r="L356" s="49">
        <f>Tabela1810[[#This Row],[ENC_DIDATICO]]/12</f>
        <v>1.3333333333333333</v>
      </c>
      <c r="M356" s="1">
        <v>100</v>
      </c>
      <c r="N356" s="1">
        <v>1</v>
      </c>
      <c r="O356" s="1">
        <v>144</v>
      </c>
      <c r="P356"/>
    </row>
    <row r="357" spans="1:16" hidden="1">
      <c r="A357" t="s">
        <v>1752</v>
      </c>
      <c r="B357" t="s">
        <v>1802</v>
      </c>
      <c r="C357" t="s">
        <v>1742</v>
      </c>
      <c r="D357" s="1" t="s">
        <v>1605</v>
      </c>
      <c r="E357" s="1" t="s">
        <v>1925</v>
      </c>
      <c r="F357" s="1" t="s">
        <v>1718</v>
      </c>
      <c r="G357" s="1" t="s">
        <v>218</v>
      </c>
      <c r="H357" s="1" t="s">
        <v>220</v>
      </c>
      <c r="I357" t="s">
        <v>219</v>
      </c>
      <c r="J357" s="1" t="s">
        <v>1603</v>
      </c>
      <c r="K357" s="49">
        <v>48</v>
      </c>
      <c r="L357" s="49">
        <f>Tabela1810[[#This Row],[ENC_DIDATICO]]/12</f>
        <v>4</v>
      </c>
      <c r="M357" s="1">
        <v>40</v>
      </c>
      <c r="N357" s="1">
        <v>29</v>
      </c>
      <c r="O357" s="1">
        <v>72</v>
      </c>
      <c r="P357"/>
    </row>
    <row r="358" spans="1:16" hidden="1">
      <c r="A358" t="s">
        <v>1752</v>
      </c>
      <c r="B358" t="s">
        <v>1802</v>
      </c>
      <c r="C358" t="s">
        <v>1742</v>
      </c>
      <c r="D358" s="1" t="s">
        <v>1605</v>
      </c>
      <c r="E358" s="1" t="s">
        <v>1925</v>
      </c>
      <c r="F358" s="1" t="s">
        <v>1718</v>
      </c>
      <c r="G358" s="1" t="s">
        <v>748</v>
      </c>
      <c r="H358" s="1" t="s">
        <v>750</v>
      </c>
      <c r="I358" t="s">
        <v>749</v>
      </c>
      <c r="J358" s="1" t="s">
        <v>1602</v>
      </c>
      <c r="K358" s="49">
        <v>72</v>
      </c>
      <c r="L358" s="49">
        <f>Tabela1810[[#This Row],[ENC_DIDATICO]]/12</f>
        <v>6</v>
      </c>
      <c r="M358" s="1">
        <v>40</v>
      </c>
      <c r="N358" s="1">
        <v>15</v>
      </c>
      <c r="O358" s="1">
        <v>72</v>
      </c>
      <c r="P358"/>
    </row>
    <row r="359" spans="1:16">
      <c r="A359" t="s">
        <v>1633</v>
      </c>
      <c r="B359" t="s">
        <v>1802</v>
      </c>
      <c r="C359" t="s">
        <v>1743</v>
      </c>
      <c r="D359" s="1" t="s">
        <v>1609</v>
      </c>
      <c r="E359" s="1" t="s">
        <v>1927</v>
      </c>
      <c r="F359" s="1" t="s">
        <v>1723</v>
      </c>
      <c r="G359" s="1" t="s">
        <v>221</v>
      </c>
      <c r="H359" s="1" t="s">
        <v>223</v>
      </c>
      <c r="I359" t="s">
        <v>222</v>
      </c>
      <c r="J359" s="1" t="s">
        <v>1603</v>
      </c>
      <c r="K359" s="49">
        <v>24</v>
      </c>
      <c r="L359" s="49">
        <f>Tabela1810[[#This Row],[ENC_DIDATICO]]/12</f>
        <v>2</v>
      </c>
      <c r="M359" s="1">
        <v>30</v>
      </c>
      <c r="N359" s="1">
        <v>11</v>
      </c>
      <c r="O359" s="1">
        <v>144</v>
      </c>
      <c r="P359"/>
    </row>
    <row r="360" spans="1:16" hidden="1">
      <c r="A360" s="29" t="s">
        <v>1633</v>
      </c>
      <c r="B360" t="s">
        <v>1802</v>
      </c>
      <c r="C360" t="s">
        <v>1743</v>
      </c>
      <c r="D360" s="1" t="s">
        <v>1605</v>
      </c>
      <c r="E360" s="1" t="s">
        <v>1925</v>
      </c>
      <c r="F360" s="1" t="s">
        <v>1716</v>
      </c>
      <c r="G360" s="1" t="s">
        <v>751</v>
      </c>
      <c r="H360" s="1" t="s">
        <v>753</v>
      </c>
      <c r="I360" t="s">
        <v>752</v>
      </c>
      <c r="J360" s="1" t="s">
        <v>1602</v>
      </c>
      <c r="K360" s="49">
        <v>24</v>
      </c>
      <c r="L360" s="49">
        <f>Tabela1810[[#This Row],[ENC_DIDATICO]]/12</f>
        <v>2</v>
      </c>
      <c r="M360" s="1">
        <v>50</v>
      </c>
      <c r="N360" s="1">
        <v>31</v>
      </c>
      <c r="O360" s="1">
        <v>48</v>
      </c>
      <c r="P360"/>
    </row>
    <row r="361" spans="1:16" hidden="1">
      <c r="A361" s="29" t="s">
        <v>1633</v>
      </c>
      <c r="B361" s="29" t="s">
        <v>1802</v>
      </c>
      <c r="C361" s="29" t="s">
        <v>1743</v>
      </c>
      <c r="D361" s="1" t="s">
        <v>2084</v>
      </c>
      <c r="E361" s="2" t="s">
        <v>2085</v>
      </c>
      <c r="I361" s="7" t="s">
        <v>1943</v>
      </c>
      <c r="J361" s="1">
        <v>2016</v>
      </c>
      <c r="K361" s="49">
        <v>216</v>
      </c>
      <c r="L361" s="49">
        <f>Tabela1810[[#This Row],[ENC_DIDATICO]]/12</f>
        <v>18</v>
      </c>
      <c r="P361"/>
    </row>
    <row r="362" spans="1:16" hidden="1">
      <c r="A362" t="s">
        <v>1753</v>
      </c>
      <c r="B362" t="s">
        <v>1802</v>
      </c>
      <c r="C362" t="s">
        <v>1742</v>
      </c>
      <c r="D362" s="1" t="s">
        <v>1605</v>
      </c>
      <c r="E362" s="1" t="s">
        <v>1924</v>
      </c>
      <c r="F362" s="1" t="s">
        <v>1717</v>
      </c>
      <c r="G362" s="1" t="s">
        <v>29</v>
      </c>
      <c r="H362" s="1" t="s">
        <v>57</v>
      </c>
      <c r="I362" t="s">
        <v>30</v>
      </c>
      <c r="J362" s="1" t="s">
        <v>1603</v>
      </c>
      <c r="K362" s="49">
        <v>24</v>
      </c>
      <c r="L362" s="49">
        <f>Tabela1810[[#This Row],[ENC_DIDATICO]]/12</f>
        <v>2</v>
      </c>
      <c r="M362" s="1">
        <v>43</v>
      </c>
      <c r="N362" s="1">
        <v>33</v>
      </c>
      <c r="O362" s="1">
        <v>60</v>
      </c>
      <c r="P362"/>
    </row>
    <row r="363" spans="1:16" hidden="1">
      <c r="A363" t="s">
        <v>1753</v>
      </c>
      <c r="B363" t="s">
        <v>1802</v>
      </c>
      <c r="C363" t="s">
        <v>1742</v>
      </c>
      <c r="D363" s="1" t="s">
        <v>1609</v>
      </c>
      <c r="E363" s="1" t="s">
        <v>1927</v>
      </c>
      <c r="F363" s="1" t="s">
        <v>1723</v>
      </c>
      <c r="G363" s="1" t="s">
        <v>39</v>
      </c>
      <c r="H363" s="1" t="s">
        <v>1118</v>
      </c>
      <c r="I363" t="s">
        <v>40</v>
      </c>
      <c r="J363" s="1" t="s">
        <v>1601</v>
      </c>
      <c r="K363" s="49">
        <v>12</v>
      </c>
      <c r="L363" s="49">
        <f>Tabela1810[[#This Row],[ENC_DIDATICO]]/12</f>
        <v>1</v>
      </c>
      <c r="M363" s="1">
        <v>100</v>
      </c>
      <c r="N363" s="1">
        <v>3</v>
      </c>
      <c r="O363" s="1">
        <v>144</v>
      </c>
      <c r="P363"/>
    </row>
    <row r="364" spans="1:16" hidden="1">
      <c r="A364" t="s">
        <v>1753</v>
      </c>
      <c r="B364" t="s">
        <v>1802</v>
      </c>
      <c r="C364" t="s">
        <v>1742</v>
      </c>
      <c r="D364" s="1" t="s">
        <v>1609</v>
      </c>
      <c r="E364" s="1" t="s">
        <v>1927</v>
      </c>
      <c r="F364" s="1" t="s">
        <v>1723</v>
      </c>
      <c r="G364" s="1" t="s">
        <v>39</v>
      </c>
      <c r="H364" s="1" t="s">
        <v>1119</v>
      </c>
      <c r="I364" t="s">
        <v>40</v>
      </c>
      <c r="J364" s="1" t="s">
        <v>1601</v>
      </c>
      <c r="K364" s="49">
        <v>0</v>
      </c>
      <c r="L364" s="49">
        <f>Tabela1810[[#This Row],[ENC_DIDATICO]]/12</f>
        <v>0</v>
      </c>
      <c r="M364" s="1">
        <v>40</v>
      </c>
      <c r="N364" s="1">
        <v>6</v>
      </c>
      <c r="O364" s="1">
        <v>144</v>
      </c>
      <c r="P364"/>
    </row>
    <row r="365" spans="1:16" hidden="1">
      <c r="A365" t="s">
        <v>1753</v>
      </c>
      <c r="B365" t="s">
        <v>1802</v>
      </c>
      <c r="C365" t="s">
        <v>1742</v>
      </c>
      <c r="D365" s="1" t="s">
        <v>1609</v>
      </c>
      <c r="E365" s="1" t="s">
        <v>1927</v>
      </c>
      <c r="F365" s="1" t="s">
        <v>1723</v>
      </c>
      <c r="G365" s="1" t="s">
        <v>754</v>
      </c>
      <c r="H365" s="1" t="s">
        <v>756</v>
      </c>
      <c r="I365" t="s">
        <v>755</v>
      </c>
      <c r="J365" s="1" t="s">
        <v>1602</v>
      </c>
      <c r="K365" s="49">
        <v>48</v>
      </c>
      <c r="L365" s="49">
        <f>Tabela1810[[#This Row],[ENC_DIDATICO]]/12</f>
        <v>4</v>
      </c>
      <c r="M365" s="1">
        <v>100</v>
      </c>
      <c r="N365" s="1">
        <v>4</v>
      </c>
      <c r="O365" s="1">
        <v>144</v>
      </c>
      <c r="P365"/>
    </row>
    <row r="366" spans="1:16" hidden="1">
      <c r="A366" t="s">
        <v>1753</v>
      </c>
      <c r="B366" t="s">
        <v>1802</v>
      </c>
      <c r="C366" t="s">
        <v>1742</v>
      </c>
      <c r="D366" s="1" t="s">
        <v>1609</v>
      </c>
      <c r="E366" s="1" t="s">
        <v>1927</v>
      </c>
      <c r="F366" s="1" t="s">
        <v>1723</v>
      </c>
      <c r="G366" s="1" t="s">
        <v>754</v>
      </c>
      <c r="H366" s="1" t="s">
        <v>757</v>
      </c>
      <c r="I366" t="s">
        <v>755</v>
      </c>
      <c r="J366" s="1" t="s">
        <v>1602</v>
      </c>
      <c r="K366" s="49">
        <v>0</v>
      </c>
      <c r="L366" s="49">
        <f>Tabela1810[[#This Row],[ENC_DIDATICO]]/12</f>
        <v>0</v>
      </c>
      <c r="M366" s="1">
        <v>50</v>
      </c>
      <c r="N366" s="1">
        <v>6</v>
      </c>
      <c r="O366" s="1">
        <v>144</v>
      </c>
      <c r="P366"/>
    </row>
    <row r="367" spans="1:16">
      <c r="A367" t="s">
        <v>1753</v>
      </c>
      <c r="B367" t="s">
        <v>1802</v>
      </c>
      <c r="C367" t="s">
        <v>1742</v>
      </c>
      <c r="D367" s="1" t="s">
        <v>1609</v>
      </c>
      <c r="E367" s="1" t="s">
        <v>1927</v>
      </c>
      <c r="F367" s="1" t="s">
        <v>1723</v>
      </c>
      <c r="G367" s="1" t="s">
        <v>224</v>
      </c>
      <c r="H367" s="1" t="s">
        <v>226</v>
      </c>
      <c r="I367" t="s">
        <v>225</v>
      </c>
      <c r="J367" s="1" t="s">
        <v>1603</v>
      </c>
      <c r="K367" s="49">
        <v>12</v>
      </c>
      <c r="L367" s="49">
        <f>Tabela1810[[#This Row],[ENC_DIDATICO]]/12</f>
        <v>1</v>
      </c>
      <c r="M367" s="1">
        <v>100</v>
      </c>
      <c r="N367" s="1">
        <v>1</v>
      </c>
      <c r="O367" s="1">
        <v>144</v>
      </c>
      <c r="P367"/>
    </row>
    <row r="368" spans="1:16">
      <c r="A368" t="s">
        <v>1753</v>
      </c>
      <c r="B368" t="s">
        <v>1802</v>
      </c>
      <c r="C368" t="s">
        <v>1742</v>
      </c>
      <c r="D368" s="1" t="s">
        <v>1609</v>
      </c>
      <c r="E368" s="1" t="s">
        <v>1927</v>
      </c>
      <c r="F368" s="1" t="s">
        <v>1723</v>
      </c>
      <c r="G368" s="1" t="s">
        <v>224</v>
      </c>
      <c r="H368" s="1" t="s">
        <v>227</v>
      </c>
      <c r="I368" t="s">
        <v>225</v>
      </c>
      <c r="J368" s="1" t="s">
        <v>1603</v>
      </c>
      <c r="K368" s="49">
        <v>0</v>
      </c>
      <c r="L368" s="49">
        <f>Tabela1810[[#This Row],[ENC_DIDATICO]]/12</f>
        <v>0</v>
      </c>
      <c r="M368" s="1">
        <v>30</v>
      </c>
      <c r="N368" s="1">
        <v>4</v>
      </c>
      <c r="O368" s="1">
        <v>144</v>
      </c>
      <c r="P368"/>
    </row>
    <row r="369" spans="1:16" hidden="1">
      <c r="A369" t="s">
        <v>1753</v>
      </c>
      <c r="B369" t="s">
        <v>1802</v>
      </c>
      <c r="C369" t="s">
        <v>1742</v>
      </c>
      <c r="D369" s="1" t="s">
        <v>1605</v>
      </c>
      <c r="E369" s="1" t="s">
        <v>1926</v>
      </c>
      <c r="F369" s="1" t="s">
        <v>1718</v>
      </c>
      <c r="G369" s="1" t="s">
        <v>1200</v>
      </c>
      <c r="H369" s="1" t="s">
        <v>1202</v>
      </c>
      <c r="I369" t="s">
        <v>1201</v>
      </c>
      <c r="J369" s="1" t="s">
        <v>1601</v>
      </c>
      <c r="K369" s="49">
        <v>72</v>
      </c>
      <c r="L369" s="49">
        <f>Tabela1810[[#This Row],[ENC_DIDATICO]]/12</f>
        <v>6</v>
      </c>
      <c r="M369" s="1">
        <v>40</v>
      </c>
      <c r="N369" s="1">
        <v>20</v>
      </c>
      <c r="O369" s="1">
        <v>72</v>
      </c>
      <c r="P369"/>
    </row>
    <row r="370" spans="1:16" hidden="1">
      <c r="A370" t="s">
        <v>1753</v>
      </c>
      <c r="B370" t="s">
        <v>1802</v>
      </c>
      <c r="C370" t="s">
        <v>1742</v>
      </c>
      <c r="D370" s="1" t="s">
        <v>1605</v>
      </c>
      <c r="E370" s="1" t="s">
        <v>1926</v>
      </c>
      <c r="F370" s="1" t="s">
        <v>1718</v>
      </c>
      <c r="G370" s="1" t="s">
        <v>228</v>
      </c>
      <c r="H370" s="1" t="s">
        <v>230</v>
      </c>
      <c r="I370" t="s">
        <v>229</v>
      </c>
      <c r="J370" s="1" t="s">
        <v>1603</v>
      </c>
      <c r="K370" s="49">
        <v>24</v>
      </c>
      <c r="L370" s="49">
        <f>Tabela1810[[#This Row],[ENC_DIDATICO]]/12</f>
        <v>2</v>
      </c>
      <c r="M370" s="1">
        <v>40</v>
      </c>
      <c r="N370" s="1">
        <v>19</v>
      </c>
      <c r="O370" s="1">
        <v>72</v>
      </c>
      <c r="P370"/>
    </row>
    <row r="371" spans="1:16" hidden="1">
      <c r="A371" t="s">
        <v>1753</v>
      </c>
      <c r="B371" s="29" t="s">
        <v>1802</v>
      </c>
      <c r="C371" s="29" t="s">
        <v>1742</v>
      </c>
      <c r="D371" s="1" t="s">
        <v>2084</v>
      </c>
      <c r="E371" s="2" t="s">
        <v>2085</v>
      </c>
      <c r="I371" s="7" t="s">
        <v>1971</v>
      </c>
      <c r="J371" s="1">
        <v>2016</v>
      </c>
      <c r="K371" s="49">
        <v>108</v>
      </c>
      <c r="L371" s="49">
        <f>Tabela1810[[#This Row],[ENC_DIDATICO]]/12</f>
        <v>9</v>
      </c>
      <c r="P371"/>
    </row>
    <row r="372" spans="1:16" hidden="1">
      <c r="A372" t="s">
        <v>1811</v>
      </c>
      <c r="B372" t="s">
        <v>1799</v>
      </c>
      <c r="C372" t="s">
        <v>1742</v>
      </c>
      <c r="D372" s="1" t="s">
        <v>1605</v>
      </c>
      <c r="E372" s="1" t="s">
        <v>1924</v>
      </c>
      <c r="F372" s="1" t="s">
        <v>1717</v>
      </c>
      <c r="G372" s="1" t="s">
        <v>29</v>
      </c>
      <c r="H372" s="1" t="s">
        <v>361</v>
      </c>
      <c r="I372" t="s">
        <v>30</v>
      </c>
      <c r="J372" s="1" t="s">
        <v>1603</v>
      </c>
      <c r="K372" s="49">
        <v>24</v>
      </c>
      <c r="L372" s="49">
        <f>Tabela1810[[#This Row],[ENC_DIDATICO]]/12</f>
        <v>2</v>
      </c>
      <c r="M372" s="1">
        <v>40</v>
      </c>
      <c r="N372" s="1">
        <v>30</v>
      </c>
      <c r="O372" s="1">
        <v>60</v>
      </c>
      <c r="P372"/>
    </row>
    <row r="373" spans="1:16" hidden="1">
      <c r="A373" t="s">
        <v>1634</v>
      </c>
      <c r="B373" t="s">
        <v>1802</v>
      </c>
      <c r="C373" t="s">
        <v>1742</v>
      </c>
      <c r="D373" s="1" t="s">
        <v>1605</v>
      </c>
      <c r="E373" s="1" t="s">
        <v>1924</v>
      </c>
      <c r="F373" s="1" t="s">
        <v>1717</v>
      </c>
      <c r="G373" s="1" t="s">
        <v>29</v>
      </c>
      <c r="H373" s="1" t="s">
        <v>100</v>
      </c>
      <c r="I373" t="s">
        <v>30</v>
      </c>
      <c r="J373" s="1" t="s">
        <v>1601</v>
      </c>
      <c r="K373" s="49">
        <v>24</v>
      </c>
      <c r="L373" s="49">
        <f>Tabela1810[[#This Row],[ENC_DIDATICO]]/12</f>
        <v>2</v>
      </c>
      <c r="M373" s="1">
        <v>40</v>
      </c>
      <c r="N373" s="1">
        <v>22</v>
      </c>
      <c r="O373" s="1">
        <v>60</v>
      </c>
      <c r="P373"/>
    </row>
    <row r="374" spans="1:16" hidden="1">
      <c r="A374" t="s">
        <v>1634</v>
      </c>
      <c r="B374" t="s">
        <v>1802</v>
      </c>
      <c r="C374" t="s">
        <v>1742</v>
      </c>
      <c r="D374" s="1" t="s">
        <v>1605</v>
      </c>
      <c r="E374" s="1" t="s">
        <v>1924</v>
      </c>
      <c r="F374" s="1" t="s">
        <v>1717</v>
      </c>
      <c r="G374" s="1" t="s">
        <v>29</v>
      </c>
      <c r="H374" s="1" t="s">
        <v>192</v>
      </c>
      <c r="I374" t="s">
        <v>30</v>
      </c>
      <c r="J374" s="1" t="s">
        <v>1603</v>
      </c>
      <c r="K374" s="49">
        <v>24</v>
      </c>
      <c r="L374" s="49">
        <f>Tabela1810[[#This Row],[ENC_DIDATICO]]/12</f>
        <v>2</v>
      </c>
      <c r="M374" s="1">
        <v>40</v>
      </c>
      <c r="N374" s="1">
        <v>30</v>
      </c>
      <c r="O374" s="1">
        <v>60</v>
      </c>
      <c r="P374"/>
    </row>
    <row r="375" spans="1:16">
      <c r="A375" t="s">
        <v>1634</v>
      </c>
      <c r="B375" t="s">
        <v>1802</v>
      </c>
      <c r="C375" t="s">
        <v>1742</v>
      </c>
      <c r="D375" s="1" t="s">
        <v>1609</v>
      </c>
      <c r="E375" s="1" t="s">
        <v>1927</v>
      </c>
      <c r="F375" s="1" t="s">
        <v>1723</v>
      </c>
      <c r="G375" s="1" t="s">
        <v>231</v>
      </c>
      <c r="H375" s="1" t="s">
        <v>233</v>
      </c>
      <c r="I375" t="s">
        <v>232</v>
      </c>
      <c r="J375" s="1" t="s">
        <v>1603</v>
      </c>
      <c r="K375" s="49">
        <v>72</v>
      </c>
      <c r="L375" s="49">
        <f>Tabela1810[[#This Row],[ENC_DIDATICO]]/12</f>
        <v>6</v>
      </c>
      <c r="M375" s="1">
        <v>30</v>
      </c>
      <c r="N375" s="1">
        <v>22</v>
      </c>
      <c r="O375" s="1">
        <v>144</v>
      </c>
      <c r="P375"/>
    </row>
    <row r="376" spans="1:16" hidden="1">
      <c r="A376" t="s">
        <v>1634</v>
      </c>
      <c r="B376" t="s">
        <v>1802</v>
      </c>
      <c r="C376" t="s">
        <v>1742</v>
      </c>
      <c r="D376" s="1" t="s">
        <v>1609</v>
      </c>
      <c r="E376" s="1" t="s">
        <v>1927</v>
      </c>
      <c r="F376" s="1" t="s">
        <v>1723</v>
      </c>
      <c r="G376" s="1" t="s">
        <v>1203</v>
      </c>
      <c r="H376" s="1" t="s">
        <v>1205</v>
      </c>
      <c r="I376" t="s">
        <v>1204</v>
      </c>
      <c r="J376" s="1" t="s">
        <v>1601</v>
      </c>
      <c r="K376" s="49">
        <v>48</v>
      </c>
      <c r="L376" s="49">
        <f>Tabela1810[[#This Row],[ENC_DIDATICO]]/12</f>
        <v>4</v>
      </c>
      <c r="M376" s="1">
        <v>100</v>
      </c>
      <c r="N376" s="1">
        <v>1</v>
      </c>
      <c r="O376" s="1">
        <v>144</v>
      </c>
      <c r="P376"/>
    </row>
    <row r="377" spans="1:16" hidden="1">
      <c r="A377" t="s">
        <v>1634</v>
      </c>
      <c r="B377" t="s">
        <v>1802</v>
      </c>
      <c r="C377" t="s">
        <v>1742</v>
      </c>
      <c r="D377" s="1" t="s">
        <v>1609</v>
      </c>
      <c r="E377" s="1" t="s">
        <v>1927</v>
      </c>
      <c r="F377" s="1" t="s">
        <v>1723</v>
      </c>
      <c r="G377" s="1" t="s">
        <v>1203</v>
      </c>
      <c r="H377" s="1" t="s">
        <v>1206</v>
      </c>
      <c r="I377" t="s">
        <v>1204</v>
      </c>
      <c r="J377" s="1" t="s">
        <v>1601</v>
      </c>
      <c r="K377" s="49">
        <v>0</v>
      </c>
      <c r="L377" s="49">
        <f>Tabela1810[[#This Row],[ENC_DIDATICO]]/12</f>
        <v>0</v>
      </c>
      <c r="M377" s="1">
        <v>30</v>
      </c>
      <c r="N377" s="1">
        <v>11</v>
      </c>
      <c r="O377" s="1">
        <v>144</v>
      </c>
      <c r="P377"/>
    </row>
    <row r="378" spans="1:16" hidden="1">
      <c r="A378" t="s">
        <v>1634</v>
      </c>
      <c r="B378" t="s">
        <v>1802</v>
      </c>
      <c r="C378" t="s">
        <v>1742</v>
      </c>
      <c r="D378" s="1" t="s">
        <v>1605</v>
      </c>
      <c r="E378" s="1" t="s">
        <v>1925</v>
      </c>
      <c r="F378" s="1" t="s">
        <v>1718</v>
      </c>
      <c r="G378" s="1" t="s">
        <v>758</v>
      </c>
      <c r="H378" s="1" t="s">
        <v>760</v>
      </c>
      <c r="I378" t="s">
        <v>759</v>
      </c>
      <c r="J378" s="1" t="s">
        <v>1602</v>
      </c>
      <c r="K378" s="49">
        <v>72</v>
      </c>
      <c r="L378" s="49">
        <f>Tabela1810[[#This Row],[ENC_DIDATICO]]/12</f>
        <v>6</v>
      </c>
      <c r="M378" s="1">
        <v>40</v>
      </c>
      <c r="N378" s="1">
        <v>13</v>
      </c>
      <c r="O378" s="1">
        <v>72</v>
      </c>
      <c r="P378"/>
    </row>
    <row r="379" spans="1:16" hidden="1">
      <c r="A379" t="s">
        <v>1634</v>
      </c>
      <c r="B379" t="s">
        <v>1802</v>
      </c>
      <c r="C379" t="s">
        <v>1742</v>
      </c>
      <c r="D379" s="1" t="s">
        <v>1605</v>
      </c>
      <c r="E379" s="1" t="s">
        <v>1926</v>
      </c>
      <c r="F379" s="1" t="s">
        <v>1718</v>
      </c>
      <c r="G379" s="1" t="s">
        <v>1207</v>
      </c>
      <c r="H379" s="1" t="s">
        <v>1209</v>
      </c>
      <c r="I379" t="s">
        <v>1208</v>
      </c>
      <c r="J379" s="1" t="s">
        <v>1601</v>
      </c>
      <c r="K379" s="49">
        <v>48</v>
      </c>
      <c r="L379" s="49">
        <f>Tabela1810[[#This Row],[ENC_DIDATICO]]/12</f>
        <v>4</v>
      </c>
      <c r="M379" s="1">
        <v>40</v>
      </c>
      <c r="N379" s="1">
        <v>17</v>
      </c>
      <c r="O379" s="1">
        <v>48</v>
      </c>
      <c r="P379"/>
    </row>
    <row r="380" spans="1:16" hidden="1">
      <c r="A380" t="s">
        <v>1635</v>
      </c>
      <c r="B380" t="s">
        <v>1802</v>
      </c>
      <c r="C380" t="s">
        <v>1740</v>
      </c>
      <c r="D380" s="1" t="s">
        <v>1605</v>
      </c>
      <c r="E380" s="1" t="s">
        <v>1924</v>
      </c>
      <c r="F380" s="1" t="s">
        <v>1717</v>
      </c>
      <c r="G380" s="1" t="s">
        <v>668</v>
      </c>
      <c r="H380" s="1" t="s">
        <v>761</v>
      </c>
      <c r="I380" t="s">
        <v>669</v>
      </c>
      <c r="J380" s="1" t="s">
        <v>1602</v>
      </c>
      <c r="K380" s="49">
        <v>12</v>
      </c>
      <c r="L380" s="49">
        <f>Tabela1810[[#This Row],[ENC_DIDATICO]]/12</f>
        <v>1</v>
      </c>
      <c r="M380" s="1">
        <v>40</v>
      </c>
      <c r="N380" s="1">
        <v>29</v>
      </c>
      <c r="O380" s="1">
        <v>66</v>
      </c>
      <c r="P380"/>
    </row>
    <row r="381" spans="1:16" hidden="1">
      <c r="A381" t="s">
        <v>1635</v>
      </c>
      <c r="B381" t="s">
        <v>1802</v>
      </c>
      <c r="C381" t="s">
        <v>1740</v>
      </c>
      <c r="D381" s="1" t="s">
        <v>1605</v>
      </c>
      <c r="E381" s="1" t="s">
        <v>1924</v>
      </c>
      <c r="F381" s="1" t="s">
        <v>1717</v>
      </c>
      <c r="G381" s="1" t="s">
        <v>668</v>
      </c>
      <c r="H381" s="1" t="s">
        <v>762</v>
      </c>
      <c r="I381" t="s">
        <v>669</v>
      </c>
      <c r="J381" s="1" t="s">
        <v>1602</v>
      </c>
      <c r="K381" s="49">
        <v>12</v>
      </c>
      <c r="L381" s="49">
        <f>Tabela1810[[#This Row],[ENC_DIDATICO]]/12</f>
        <v>1</v>
      </c>
      <c r="M381" s="1">
        <v>40</v>
      </c>
      <c r="N381" s="1">
        <v>30</v>
      </c>
      <c r="O381" s="1">
        <v>66</v>
      </c>
      <c r="P381"/>
    </row>
    <row r="382" spans="1:16" hidden="1">
      <c r="A382" t="s">
        <v>1635</v>
      </c>
      <c r="B382" t="s">
        <v>1802</v>
      </c>
      <c r="C382" t="s">
        <v>1740</v>
      </c>
      <c r="D382" s="1" t="s">
        <v>1605</v>
      </c>
      <c r="E382" s="1" t="s">
        <v>1924</v>
      </c>
      <c r="F382" s="1" t="s">
        <v>1717</v>
      </c>
      <c r="G382" s="1" t="s">
        <v>668</v>
      </c>
      <c r="H382" s="1" t="s">
        <v>763</v>
      </c>
      <c r="I382" t="s">
        <v>669</v>
      </c>
      <c r="J382" s="1" t="s">
        <v>1602</v>
      </c>
      <c r="K382" s="49">
        <v>12</v>
      </c>
      <c r="L382" s="49">
        <f>Tabela1810[[#This Row],[ENC_DIDATICO]]/12</f>
        <v>1</v>
      </c>
      <c r="M382" s="1">
        <v>40</v>
      </c>
      <c r="N382" s="1">
        <v>26</v>
      </c>
      <c r="O382" s="1">
        <v>66</v>
      </c>
      <c r="P382"/>
    </row>
    <row r="383" spans="1:16" hidden="1">
      <c r="A383" t="s">
        <v>1635</v>
      </c>
      <c r="B383" t="s">
        <v>1802</v>
      </c>
      <c r="C383" t="s">
        <v>1740</v>
      </c>
      <c r="D383" s="1" t="s">
        <v>1605</v>
      </c>
      <c r="E383" s="1" t="s">
        <v>1924</v>
      </c>
      <c r="F383" s="1" t="s">
        <v>1717</v>
      </c>
      <c r="G383" s="1" t="s">
        <v>668</v>
      </c>
      <c r="H383" s="1" t="s">
        <v>764</v>
      </c>
      <c r="I383" t="s">
        <v>669</v>
      </c>
      <c r="J383" s="1" t="s">
        <v>1602</v>
      </c>
      <c r="K383" s="49">
        <v>12</v>
      </c>
      <c r="L383" s="49">
        <f>Tabela1810[[#This Row],[ENC_DIDATICO]]/12</f>
        <v>1</v>
      </c>
      <c r="M383" s="1">
        <v>40</v>
      </c>
      <c r="N383" s="1">
        <v>25</v>
      </c>
      <c r="O383" s="1">
        <v>66</v>
      </c>
      <c r="P383"/>
    </row>
    <row r="384" spans="1:16" hidden="1">
      <c r="A384" t="s">
        <v>1635</v>
      </c>
      <c r="B384" t="s">
        <v>1802</v>
      </c>
      <c r="C384" t="s">
        <v>1740</v>
      </c>
      <c r="D384" s="1" t="s">
        <v>1605</v>
      </c>
      <c r="E384" s="1" t="s">
        <v>1924</v>
      </c>
      <c r="F384" s="1" t="s">
        <v>1717</v>
      </c>
      <c r="G384" s="1" t="s">
        <v>7</v>
      </c>
      <c r="H384" s="1" t="s">
        <v>234</v>
      </c>
      <c r="I384" t="s">
        <v>8</v>
      </c>
      <c r="J384" s="1" t="s">
        <v>1603</v>
      </c>
      <c r="K384" s="49">
        <v>36</v>
      </c>
      <c r="L384" s="49">
        <f>Tabela1810[[#This Row],[ENC_DIDATICO]]/12</f>
        <v>3</v>
      </c>
      <c r="M384" s="1">
        <v>43</v>
      </c>
      <c r="N384" s="1">
        <v>32</v>
      </c>
      <c r="O384" s="1">
        <v>60</v>
      </c>
      <c r="P384"/>
    </row>
    <row r="385" spans="1:16" hidden="1">
      <c r="A385" t="s">
        <v>1635</v>
      </c>
      <c r="B385" t="s">
        <v>1802</v>
      </c>
      <c r="C385" t="s">
        <v>1740</v>
      </c>
      <c r="D385" s="1" t="s">
        <v>1605</v>
      </c>
      <c r="E385" s="1" t="s">
        <v>1924</v>
      </c>
      <c r="F385" s="1" t="s">
        <v>1717</v>
      </c>
      <c r="G385" s="1" t="s">
        <v>7</v>
      </c>
      <c r="H385" s="1" t="s">
        <v>235</v>
      </c>
      <c r="I385" t="s">
        <v>8</v>
      </c>
      <c r="J385" s="1" t="s">
        <v>1603</v>
      </c>
      <c r="K385" s="49">
        <v>36</v>
      </c>
      <c r="L385" s="49">
        <f>Tabela1810[[#This Row],[ENC_DIDATICO]]/12</f>
        <v>3</v>
      </c>
      <c r="M385" s="1">
        <v>43</v>
      </c>
      <c r="N385" s="1">
        <v>33</v>
      </c>
      <c r="O385" s="1">
        <v>60</v>
      </c>
      <c r="P385"/>
    </row>
    <row r="386" spans="1:16">
      <c r="A386" t="s">
        <v>1635</v>
      </c>
      <c r="B386" t="s">
        <v>1802</v>
      </c>
      <c r="C386" t="s">
        <v>1740</v>
      </c>
      <c r="D386" s="1" t="s">
        <v>1609</v>
      </c>
      <c r="E386" s="1" t="s">
        <v>1927</v>
      </c>
      <c r="F386" s="1" t="s">
        <v>1723</v>
      </c>
      <c r="G386" s="1" t="s">
        <v>236</v>
      </c>
      <c r="H386" s="1" t="s">
        <v>238</v>
      </c>
      <c r="I386" t="s">
        <v>237</v>
      </c>
      <c r="J386" s="1" t="s">
        <v>1603</v>
      </c>
      <c r="K386" s="49">
        <v>48</v>
      </c>
      <c r="L386" s="49">
        <f>Tabela1810[[#This Row],[ENC_DIDATICO]]/12</f>
        <v>4</v>
      </c>
      <c r="M386" s="1">
        <v>30</v>
      </c>
      <c r="N386" s="1">
        <v>5</v>
      </c>
      <c r="O386" s="1">
        <v>144</v>
      </c>
      <c r="P386"/>
    </row>
    <row r="387" spans="1:16" hidden="1">
      <c r="A387" t="s">
        <v>1635</v>
      </c>
      <c r="B387" t="s">
        <v>1802</v>
      </c>
      <c r="C387" t="s">
        <v>1740</v>
      </c>
      <c r="D387" s="1" t="s">
        <v>1605</v>
      </c>
      <c r="E387" s="1" t="s">
        <v>1926</v>
      </c>
      <c r="F387" s="1" t="s">
        <v>1719</v>
      </c>
      <c r="G387" s="1" t="s">
        <v>765</v>
      </c>
      <c r="H387" s="1" t="s">
        <v>767</v>
      </c>
      <c r="I387" t="s">
        <v>766</v>
      </c>
      <c r="J387" s="1" t="s">
        <v>1602</v>
      </c>
      <c r="K387" s="49">
        <v>48</v>
      </c>
      <c r="L387" s="49">
        <f>Tabela1810[[#This Row],[ENC_DIDATICO]]/12</f>
        <v>4</v>
      </c>
      <c r="M387" s="1">
        <v>40</v>
      </c>
      <c r="N387" s="1">
        <v>5</v>
      </c>
      <c r="O387" s="1">
        <v>48</v>
      </c>
      <c r="P387"/>
    </row>
    <row r="388" spans="1:16" hidden="1">
      <c r="A388" t="s">
        <v>1812</v>
      </c>
      <c r="B388" t="s">
        <v>1803</v>
      </c>
      <c r="C388" t="s">
        <v>1740</v>
      </c>
      <c r="D388" s="1" t="s">
        <v>1605</v>
      </c>
      <c r="E388" s="1" t="s">
        <v>1924</v>
      </c>
      <c r="F388" s="1" t="s">
        <v>1717</v>
      </c>
      <c r="G388" s="1" t="s">
        <v>7</v>
      </c>
      <c r="H388" s="1" t="s">
        <v>239</v>
      </c>
      <c r="I388" t="s">
        <v>8</v>
      </c>
      <c r="J388" s="1" t="s">
        <v>1603</v>
      </c>
      <c r="K388" s="49">
        <v>12</v>
      </c>
      <c r="L388" s="49">
        <f>Tabela1810[[#This Row],[ENC_DIDATICO]]/12</f>
        <v>1</v>
      </c>
      <c r="M388" s="1">
        <v>41</v>
      </c>
      <c r="N388" s="1">
        <v>32</v>
      </c>
      <c r="O388" s="1">
        <v>60</v>
      </c>
      <c r="P388"/>
    </row>
    <row r="389" spans="1:16" hidden="1">
      <c r="A389" t="s">
        <v>1812</v>
      </c>
      <c r="B389" t="s">
        <v>1803</v>
      </c>
      <c r="C389" t="s">
        <v>1740</v>
      </c>
      <c r="D389" s="1" t="s">
        <v>1605</v>
      </c>
      <c r="E389" s="1" t="s">
        <v>1924</v>
      </c>
      <c r="F389" s="1" t="s">
        <v>1717</v>
      </c>
      <c r="G389" s="1" t="s">
        <v>7</v>
      </c>
      <c r="H389" s="1" t="s">
        <v>240</v>
      </c>
      <c r="I389" t="s">
        <v>8</v>
      </c>
      <c r="J389" s="1" t="s">
        <v>1603</v>
      </c>
      <c r="K389" s="49">
        <v>12</v>
      </c>
      <c r="L389" s="49">
        <f>Tabela1810[[#This Row],[ENC_DIDATICO]]/12</f>
        <v>1</v>
      </c>
      <c r="M389" s="1">
        <v>40</v>
      </c>
      <c r="N389" s="1">
        <v>28</v>
      </c>
      <c r="O389" s="1">
        <v>60</v>
      </c>
      <c r="P389"/>
    </row>
    <row r="390" spans="1:16" hidden="1">
      <c r="A390" t="s">
        <v>1636</v>
      </c>
      <c r="B390" t="s">
        <v>1803</v>
      </c>
      <c r="C390" t="s">
        <v>1740</v>
      </c>
      <c r="D390" s="1" t="s">
        <v>1605</v>
      </c>
      <c r="E390" s="1" t="s">
        <v>1924</v>
      </c>
      <c r="F390" s="1" t="s">
        <v>1717</v>
      </c>
      <c r="G390" s="1" t="s">
        <v>629</v>
      </c>
      <c r="H390" s="1" t="s">
        <v>768</v>
      </c>
      <c r="I390" t="s">
        <v>630</v>
      </c>
      <c r="J390" s="1" t="s">
        <v>1602</v>
      </c>
      <c r="K390" s="49">
        <v>18</v>
      </c>
      <c r="L390" s="49">
        <f>Tabela1810[[#This Row],[ENC_DIDATICO]]/12</f>
        <v>1.5</v>
      </c>
      <c r="M390" s="1">
        <v>100</v>
      </c>
      <c r="N390" s="1">
        <v>68</v>
      </c>
      <c r="O390" s="1">
        <v>36</v>
      </c>
      <c r="P390"/>
    </row>
    <row r="391" spans="1:16" hidden="1">
      <c r="A391" t="s">
        <v>1637</v>
      </c>
      <c r="B391" t="s">
        <v>1802</v>
      </c>
      <c r="C391" t="s">
        <v>1738</v>
      </c>
      <c r="D391" s="1" t="s">
        <v>1605</v>
      </c>
      <c r="E391" s="1" t="s">
        <v>1924</v>
      </c>
      <c r="F391" s="1" t="s">
        <v>1717</v>
      </c>
      <c r="G391" s="1" t="s">
        <v>635</v>
      </c>
      <c r="H391" s="1" t="s">
        <v>1210</v>
      </c>
      <c r="I391" t="s">
        <v>636</v>
      </c>
      <c r="J391" s="1" t="s">
        <v>1601</v>
      </c>
      <c r="K391" s="49">
        <v>24</v>
      </c>
      <c r="L391" s="49">
        <f>Tabela1810[[#This Row],[ENC_DIDATICO]]/12</f>
        <v>2</v>
      </c>
      <c r="M391" s="1">
        <v>40</v>
      </c>
      <c r="N391" s="1">
        <v>26</v>
      </c>
      <c r="O391" s="1">
        <v>60</v>
      </c>
      <c r="P391"/>
    </row>
    <row r="392" spans="1:16" hidden="1">
      <c r="A392" t="s">
        <v>1637</v>
      </c>
      <c r="B392" t="s">
        <v>1802</v>
      </c>
      <c r="C392" t="s">
        <v>1738</v>
      </c>
      <c r="D392" s="1" t="s">
        <v>1605</v>
      </c>
      <c r="E392" s="1" t="s">
        <v>1924</v>
      </c>
      <c r="F392" s="1" t="s">
        <v>1717</v>
      </c>
      <c r="G392" s="1" t="s">
        <v>635</v>
      </c>
      <c r="H392" s="1" t="s">
        <v>1211</v>
      </c>
      <c r="I392" t="s">
        <v>636</v>
      </c>
      <c r="J392" s="1" t="s">
        <v>1601</v>
      </c>
      <c r="K392" s="49">
        <v>24</v>
      </c>
      <c r="L392" s="49">
        <f>Tabela1810[[#This Row],[ENC_DIDATICO]]/12</f>
        <v>2</v>
      </c>
      <c r="M392" s="1">
        <v>40</v>
      </c>
      <c r="N392" s="1">
        <v>27</v>
      </c>
      <c r="O392" s="1">
        <v>60</v>
      </c>
      <c r="P392"/>
    </row>
    <row r="393" spans="1:16" hidden="1">
      <c r="A393" t="s">
        <v>1637</v>
      </c>
      <c r="B393" t="s">
        <v>1802</v>
      </c>
      <c r="C393" t="s">
        <v>1738</v>
      </c>
      <c r="D393" s="1" t="s">
        <v>1605</v>
      </c>
      <c r="E393" s="1" t="s">
        <v>1925</v>
      </c>
      <c r="F393" s="1" t="s">
        <v>1720</v>
      </c>
      <c r="G393" s="1" t="s">
        <v>1212</v>
      </c>
      <c r="H393" s="1" t="s">
        <v>1214</v>
      </c>
      <c r="I393" t="s">
        <v>1213</v>
      </c>
      <c r="J393" s="1" t="s">
        <v>1601</v>
      </c>
      <c r="K393" s="49">
        <v>72</v>
      </c>
      <c r="L393" s="49">
        <f>Tabela1810[[#This Row],[ENC_DIDATICO]]/12</f>
        <v>6</v>
      </c>
      <c r="M393" s="1">
        <v>40</v>
      </c>
      <c r="N393" s="1">
        <v>18</v>
      </c>
      <c r="O393" s="1">
        <v>72</v>
      </c>
      <c r="P393"/>
    </row>
    <row r="394" spans="1:16" hidden="1">
      <c r="A394" t="s">
        <v>1637</v>
      </c>
      <c r="B394" t="s">
        <v>1802</v>
      </c>
      <c r="C394" t="s">
        <v>1738</v>
      </c>
      <c r="D394" s="1" t="s">
        <v>1605</v>
      </c>
      <c r="E394" s="1" t="s">
        <v>1925</v>
      </c>
      <c r="F394" s="1" t="s">
        <v>1720</v>
      </c>
      <c r="G394" s="1" t="s">
        <v>147</v>
      </c>
      <c r="H394" s="1" t="s">
        <v>241</v>
      </c>
      <c r="I394" t="s">
        <v>148</v>
      </c>
      <c r="J394" s="1" t="s">
        <v>1603</v>
      </c>
      <c r="K394" s="49">
        <v>72</v>
      </c>
      <c r="L394" s="49">
        <f>Tabela1810[[#This Row],[ENC_DIDATICO]]/12</f>
        <v>6</v>
      </c>
      <c r="M394" s="1">
        <v>40</v>
      </c>
      <c r="N394" s="1">
        <v>23</v>
      </c>
      <c r="O394" s="1">
        <v>72</v>
      </c>
      <c r="P394"/>
    </row>
    <row r="395" spans="1:16" hidden="1">
      <c r="A395" t="s">
        <v>1638</v>
      </c>
      <c r="B395" t="s">
        <v>1802</v>
      </c>
      <c r="C395" t="s">
        <v>1740</v>
      </c>
      <c r="D395" s="1" t="s">
        <v>1605</v>
      </c>
      <c r="E395" s="1" t="s">
        <v>1924</v>
      </c>
      <c r="F395" s="1" t="s">
        <v>1717</v>
      </c>
      <c r="G395" s="1" t="s">
        <v>668</v>
      </c>
      <c r="H395" s="1" t="s">
        <v>769</v>
      </c>
      <c r="I395" t="s">
        <v>669</v>
      </c>
      <c r="J395" s="1" t="s">
        <v>1602</v>
      </c>
      <c r="K395" s="49">
        <v>24</v>
      </c>
      <c r="L395" s="49">
        <f>Tabela1810[[#This Row],[ENC_DIDATICO]]/12</f>
        <v>2</v>
      </c>
      <c r="M395" s="1">
        <v>43</v>
      </c>
      <c r="N395" s="1">
        <v>32</v>
      </c>
      <c r="O395" s="1">
        <v>66</v>
      </c>
      <c r="P395"/>
    </row>
    <row r="396" spans="1:16" hidden="1">
      <c r="A396" t="s">
        <v>1638</v>
      </c>
      <c r="B396" t="s">
        <v>1802</v>
      </c>
      <c r="C396" t="s">
        <v>1740</v>
      </c>
      <c r="D396" s="1" t="s">
        <v>1605</v>
      </c>
      <c r="E396" s="1" t="s">
        <v>1924</v>
      </c>
      <c r="F396" s="1" t="s">
        <v>1717</v>
      </c>
      <c r="G396" s="1" t="s">
        <v>668</v>
      </c>
      <c r="H396" s="1" t="s">
        <v>770</v>
      </c>
      <c r="I396" t="s">
        <v>669</v>
      </c>
      <c r="J396" s="1" t="s">
        <v>1602</v>
      </c>
      <c r="K396" s="49">
        <v>24</v>
      </c>
      <c r="L396" s="49">
        <f>Tabela1810[[#This Row],[ENC_DIDATICO]]/12</f>
        <v>2</v>
      </c>
      <c r="M396" s="1">
        <v>43</v>
      </c>
      <c r="N396" s="1">
        <v>32</v>
      </c>
      <c r="O396" s="1">
        <v>66</v>
      </c>
      <c r="P396"/>
    </row>
    <row r="397" spans="1:16" hidden="1">
      <c r="A397" t="s">
        <v>1638</v>
      </c>
      <c r="B397" t="s">
        <v>1802</v>
      </c>
      <c r="C397" t="s">
        <v>1740</v>
      </c>
      <c r="D397" s="1" t="s">
        <v>1605</v>
      </c>
      <c r="E397" s="1" t="s">
        <v>1924</v>
      </c>
      <c r="F397" s="1" t="s">
        <v>1717</v>
      </c>
      <c r="G397" s="1" t="s">
        <v>668</v>
      </c>
      <c r="H397" s="1" t="s">
        <v>771</v>
      </c>
      <c r="I397" t="s">
        <v>669</v>
      </c>
      <c r="J397" s="1" t="s">
        <v>1602</v>
      </c>
      <c r="K397" s="49">
        <v>24</v>
      </c>
      <c r="L397" s="49">
        <f>Tabela1810[[#This Row],[ENC_DIDATICO]]/12</f>
        <v>2</v>
      </c>
      <c r="M397" s="1">
        <v>43</v>
      </c>
      <c r="N397" s="1">
        <v>32</v>
      </c>
      <c r="O397" s="1">
        <v>66</v>
      </c>
      <c r="P397"/>
    </row>
    <row r="398" spans="1:16" hidden="1">
      <c r="A398" t="s">
        <v>1638</v>
      </c>
      <c r="B398" t="s">
        <v>1802</v>
      </c>
      <c r="C398" t="s">
        <v>1740</v>
      </c>
      <c r="D398" s="1" t="s">
        <v>1605</v>
      </c>
      <c r="E398" s="1" t="s">
        <v>1924</v>
      </c>
      <c r="F398" s="1" t="s">
        <v>1717</v>
      </c>
      <c r="G398" s="1" t="s">
        <v>668</v>
      </c>
      <c r="H398" s="1" t="s">
        <v>772</v>
      </c>
      <c r="I398" t="s">
        <v>669</v>
      </c>
      <c r="J398" s="1" t="s">
        <v>1602</v>
      </c>
      <c r="K398" s="49">
        <v>12</v>
      </c>
      <c r="L398" s="49">
        <f>Tabela1810[[#This Row],[ENC_DIDATICO]]/12</f>
        <v>1</v>
      </c>
      <c r="M398" s="1">
        <v>40</v>
      </c>
      <c r="N398" s="1">
        <v>29</v>
      </c>
      <c r="O398" s="1">
        <v>66</v>
      </c>
      <c r="P398"/>
    </row>
    <row r="399" spans="1:16" hidden="1">
      <c r="A399" t="s">
        <v>1638</v>
      </c>
      <c r="B399" t="s">
        <v>1802</v>
      </c>
      <c r="C399" t="s">
        <v>1740</v>
      </c>
      <c r="D399" s="1" t="s">
        <v>1605</v>
      </c>
      <c r="E399" s="1" t="s">
        <v>1924</v>
      </c>
      <c r="F399" s="1" t="s">
        <v>1717</v>
      </c>
      <c r="G399" s="1" t="s">
        <v>668</v>
      </c>
      <c r="H399" s="1" t="s">
        <v>773</v>
      </c>
      <c r="I399" t="s">
        <v>669</v>
      </c>
      <c r="J399" s="1" t="s">
        <v>1602</v>
      </c>
      <c r="K399" s="49">
        <v>12</v>
      </c>
      <c r="L399" s="49">
        <f>Tabela1810[[#This Row],[ENC_DIDATICO]]/12</f>
        <v>1</v>
      </c>
      <c r="M399" s="1">
        <v>40</v>
      </c>
      <c r="N399" s="1">
        <v>28</v>
      </c>
      <c r="O399" s="1">
        <v>66</v>
      </c>
      <c r="P399"/>
    </row>
    <row r="400" spans="1:16" hidden="1">
      <c r="A400" t="s">
        <v>1638</v>
      </c>
      <c r="B400" t="s">
        <v>1802</v>
      </c>
      <c r="C400" t="s">
        <v>1740</v>
      </c>
      <c r="D400" s="1" t="s">
        <v>1605</v>
      </c>
      <c r="E400" s="1" t="s">
        <v>1924</v>
      </c>
      <c r="F400" s="1" t="s">
        <v>1717</v>
      </c>
      <c r="G400" s="1" t="s">
        <v>668</v>
      </c>
      <c r="H400" s="1" t="s">
        <v>774</v>
      </c>
      <c r="I400" t="s">
        <v>669</v>
      </c>
      <c r="J400" s="1" t="s">
        <v>1602</v>
      </c>
      <c r="K400" s="49">
        <v>24</v>
      </c>
      <c r="L400" s="49">
        <f>Tabela1810[[#This Row],[ENC_DIDATICO]]/12</f>
        <v>2</v>
      </c>
      <c r="M400" s="1">
        <v>40</v>
      </c>
      <c r="N400" s="1">
        <v>28</v>
      </c>
      <c r="O400" s="1">
        <v>66</v>
      </c>
      <c r="P400"/>
    </row>
    <row r="401" spans="1:16" hidden="1">
      <c r="A401" t="s">
        <v>1638</v>
      </c>
      <c r="B401" t="s">
        <v>1802</v>
      </c>
      <c r="C401" t="s">
        <v>1740</v>
      </c>
      <c r="D401" s="1" t="s">
        <v>1605</v>
      </c>
      <c r="E401" s="1" t="s">
        <v>1924</v>
      </c>
      <c r="F401" s="1" t="s">
        <v>1717</v>
      </c>
      <c r="G401" s="1" t="s">
        <v>668</v>
      </c>
      <c r="H401" s="1" t="s">
        <v>775</v>
      </c>
      <c r="I401" t="s">
        <v>669</v>
      </c>
      <c r="J401" s="1" t="s">
        <v>1602</v>
      </c>
      <c r="K401" s="49">
        <v>12</v>
      </c>
      <c r="L401" s="49">
        <f>Tabela1810[[#This Row],[ENC_DIDATICO]]/12</f>
        <v>1</v>
      </c>
      <c r="M401" s="1">
        <v>40</v>
      </c>
      <c r="N401" s="1">
        <v>25</v>
      </c>
      <c r="O401" s="1">
        <v>66</v>
      </c>
      <c r="P401"/>
    </row>
    <row r="402" spans="1:16" hidden="1">
      <c r="A402" t="s">
        <v>1638</v>
      </c>
      <c r="B402" t="s">
        <v>1802</v>
      </c>
      <c r="C402" t="s">
        <v>1740</v>
      </c>
      <c r="D402" s="1" t="s">
        <v>1605</v>
      </c>
      <c r="E402" s="1" t="s">
        <v>1924</v>
      </c>
      <c r="F402" s="1" t="s">
        <v>1717</v>
      </c>
      <c r="G402" s="1" t="s">
        <v>668</v>
      </c>
      <c r="H402" s="1" t="s">
        <v>776</v>
      </c>
      <c r="I402" t="s">
        <v>669</v>
      </c>
      <c r="J402" s="1" t="s">
        <v>1602</v>
      </c>
      <c r="K402" s="49">
        <v>12</v>
      </c>
      <c r="L402" s="49">
        <f>Tabela1810[[#This Row],[ENC_DIDATICO]]/12</f>
        <v>1</v>
      </c>
      <c r="M402" s="1">
        <v>40</v>
      </c>
      <c r="N402" s="1">
        <v>26</v>
      </c>
      <c r="O402" s="1">
        <v>66</v>
      </c>
      <c r="P402"/>
    </row>
    <row r="403" spans="1:16" hidden="1">
      <c r="A403" t="s">
        <v>1638</v>
      </c>
      <c r="B403" t="s">
        <v>1802</v>
      </c>
      <c r="C403" t="s">
        <v>1740</v>
      </c>
      <c r="D403" s="1" t="s">
        <v>1605</v>
      </c>
      <c r="E403" s="1" t="s">
        <v>1924</v>
      </c>
      <c r="F403" s="1" t="s">
        <v>1717</v>
      </c>
      <c r="G403" s="1" t="s">
        <v>7</v>
      </c>
      <c r="H403" s="1" t="s">
        <v>46</v>
      </c>
      <c r="I403" t="s">
        <v>8</v>
      </c>
      <c r="J403" s="1" t="s">
        <v>1603</v>
      </c>
      <c r="K403" s="49">
        <v>16</v>
      </c>
      <c r="L403" s="49">
        <f>Tabela1810[[#This Row],[ENC_DIDATICO]]/12</f>
        <v>1.3333333333333333</v>
      </c>
      <c r="M403" s="1">
        <v>43</v>
      </c>
      <c r="N403" s="1">
        <v>33</v>
      </c>
      <c r="O403" s="1">
        <v>60</v>
      </c>
      <c r="P403"/>
    </row>
    <row r="404" spans="1:16" hidden="1">
      <c r="A404" t="s">
        <v>1638</v>
      </c>
      <c r="B404" t="s">
        <v>1802</v>
      </c>
      <c r="C404" t="s">
        <v>1740</v>
      </c>
      <c r="D404" s="1" t="s">
        <v>1605</v>
      </c>
      <c r="E404" s="1" t="s">
        <v>1924</v>
      </c>
      <c r="F404" s="1" t="s">
        <v>1717</v>
      </c>
      <c r="G404" s="1" t="s">
        <v>7</v>
      </c>
      <c r="H404" s="1" t="s">
        <v>47</v>
      </c>
      <c r="I404" t="s">
        <v>8</v>
      </c>
      <c r="J404" s="1" t="s">
        <v>1603</v>
      </c>
      <c r="K404" s="49">
        <v>16</v>
      </c>
      <c r="L404" s="49">
        <f>Tabela1810[[#This Row],[ENC_DIDATICO]]/12</f>
        <v>1.3333333333333333</v>
      </c>
      <c r="M404" s="1">
        <v>43</v>
      </c>
      <c r="N404" s="1">
        <v>31</v>
      </c>
      <c r="O404" s="1">
        <v>60</v>
      </c>
      <c r="P404"/>
    </row>
    <row r="405" spans="1:16" hidden="1">
      <c r="A405" t="s">
        <v>1638</v>
      </c>
      <c r="B405" t="s">
        <v>1802</v>
      </c>
      <c r="C405" t="s">
        <v>1740</v>
      </c>
      <c r="D405" s="1" t="s">
        <v>1605</v>
      </c>
      <c r="E405" s="1" t="s">
        <v>1924</v>
      </c>
      <c r="F405" s="1" t="s">
        <v>1717</v>
      </c>
      <c r="G405" s="1" t="s">
        <v>7</v>
      </c>
      <c r="H405" s="1" t="s">
        <v>242</v>
      </c>
      <c r="I405" t="s">
        <v>8</v>
      </c>
      <c r="J405" s="1" t="s">
        <v>1603</v>
      </c>
      <c r="K405" s="49">
        <v>16</v>
      </c>
      <c r="L405" s="49">
        <f>Tabela1810[[#This Row],[ENC_DIDATICO]]/12</f>
        <v>1.3333333333333333</v>
      </c>
      <c r="M405" s="1">
        <v>43</v>
      </c>
      <c r="N405" s="1">
        <v>34</v>
      </c>
      <c r="O405" s="1">
        <v>60</v>
      </c>
      <c r="P405"/>
    </row>
    <row r="406" spans="1:16" hidden="1">
      <c r="A406" t="s">
        <v>1638</v>
      </c>
      <c r="B406" t="s">
        <v>1802</v>
      </c>
      <c r="C406" t="s">
        <v>1740</v>
      </c>
      <c r="D406" s="1" t="s">
        <v>1605</v>
      </c>
      <c r="E406" s="1" t="s">
        <v>1924</v>
      </c>
      <c r="F406" s="1" t="s">
        <v>1717</v>
      </c>
      <c r="G406" s="1" t="s">
        <v>7</v>
      </c>
      <c r="H406" s="1" t="s">
        <v>243</v>
      </c>
      <c r="I406" t="s">
        <v>8</v>
      </c>
      <c r="J406" s="1" t="s">
        <v>1603</v>
      </c>
      <c r="K406" s="49">
        <v>16</v>
      </c>
      <c r="L406" s="49">
        <f>Tabela1810[[#This Row],[ENC_DIDATICO]]/12</f>
        <v>1.3333333333333333</v>
      </c>
      <c r="M406" s="1">
        <v>43</v>
      </c>
      <c r="N406" s="1">
        <v>34</v>
      </c>
      <c r="O406" s="1">
        <v>60</v>
      </c>
      <c r="P406"/>
    </row>
    <row r="407" spans="1:16" hidden="1">
      <c r="A407" t="s">
        <v>1638</v>
      </c>
      <c r="B407" t="s">
        <v>1802</v>
      </c>
      <c r="C407" t="s">
        <v>1740</v>
      </c>
      <c r="D407" s="1" t="s">
        <v>1605</v>
      </c>
      <c r="E407" s="1" t="s">
        <v>1924</v>
      </c>
      <c r="F407" s="1" t="s">
        <v>1717</v>
      </c>
      <c r="G407" s="1" t="s">
        <v>7</v>
      </c>
      <c r="H407" s="1" t="s">
        <v>244</v>
      </c>
      <c r="I407" t="s">
        <v>8</v>
      </c>
      <c r="J407" s="1" t="s">
        <v>1603</v>
      </c>
      <c r="K407" s="49">
        <v>16</v>
      </c>
      <c r="L407" s="49">
        <f>Tabela1810[[#This Row],[ENC_DIDATICO]]/12</f>
        <v>1.3333333333333333</v>
      </c>
      <c r="M407" s="1">
        <v>43</v>
      </c>
      <c r="N407" s="1">
        <v>33</v>
      </c>
      <c r="O407" s="1">
        <v>60</v>
      </c>
      <c r="P407"/>
    </row>
    <row r="408" spans="1:16" hidden="1">
      <c r="A408" t="s">
        <v>1638</v>
      </c>
      <c r="B408" t="s">
        <v>1802</v>
      </c>
      <c r="C408" t="s">
        <v>1740</v>
      </c>
      <c r="D408" s="1" t="s">
        <v>1605</v>
      </c>
      <c r="E408" s="1" t="s">
        <v>1924</v>
      </c>
      <c r="F408" s="1" t="s">
        <v>1717</v>
      </c>
      <c r="G408" s="1" t="s">
        <v>7</v>
      </c>
      <c r="H408" s="1" t="s">
        <v>49</v>
      </c>
      <c r="I408" t="s">
        <v>8</v>
      </c>
      <c r="J408" s="1" t="s">
        <v>1603</v>
      </c>
      <c r="K408" s="49">
        <v>16</v>
      </c>
      <c r="L408" s="49">
        <f>Tabela1810[[#This Row],[ENC_DIDATICO]]/12</f>
        <v>1.3333333333333333</v>
      </c>
      <c r="M408" s="1">
        <v>44</v>
      </c>
      <c r="N408" s="1">
        <v>34</v>
      </c>
      <c r="O408" s="1">
        <v>60</v>
      </c>
      <c r="P408"/>
    </row>
    <row r="409" spans="1:16" hidden="1">
      <c r="A409" t="s">
        <v>1754</v>
      </c>
      <c r="B409" t="s">
        <v>1802</v>
      </c>
      <c r="C409" t="s">
        <v>1740</v>
      </c>
      <c r="D409" s="1" t="s">
        <v>1605</v>
      </c>
      <c r="E409" s="1" t="s">
        <v>1920</v>
      </c>
      <c r="F409" s="1" t="s">
        <v>1717</v>
      </c>
      <c r="G409" s="1" t="s">
        <v>1723</v>
      </c>
      <c r="H409" s="1" t="s">
        <v>1723</v>
      </c>
      <c r="I409" t="s">
        <v>1908</v>
      </c>
      <c r="J409" s="1" t="s">
        <v>1923</v>
      </c>
      <c r="K409" s="49">
        <v>18</v>
      </c>
      <c r="L409" s="49">
        <f>Tabela1810[[#This Row],[ENC_DIDATICO]]/12</f>
        <v>1.5</v>
      </c>
      <c r="P409"/>
    </row>
    <row r="410" spans="1:16" hidden="1">
      <c r="A410" t="s">
        <v>1754</v>
      </c>
      <c r="B410" t="s">
        <v>1802</v>
      </c>
      <c r="C410" t="s">
        <v>1740</v>
      </c>
      <c r="D410" s="1" t="s">
        <v>1605</v>
      </c>
      <c r="E410" s="1" t="s">
        <v>1924</v>
      </c>
      <c r="F410" s="1" t="s">
        <v>1717</v>
      </c>
      <c r="G410" s="1" t="s">
        <v>668</v>
      </c>
      <c r="H410" s="1" t="s">
        <v>780</v>
      </c>
      <c r="I410" t="s">
        <v>701</v>
      </c>
      <c r="J410" s="1" t="s">
        <v>1602</v>
      </c>
      <c r="K410" s="49">
        <v>30</v>
      </c>
      <c r="L410" s="49">
        <f>Tabela1810[[#This Row],[ENC_DIDATICO]]/12</f>
        <v>2.5</v>
      </c>
      <c r="M410" s="1">
        <v>40</v>
      </c>
      <c r="N410" s="1">
        <v>28</v>
      </c>
      <c r="O410" s="1">
        <v>66</v>
      </c>
      <c r="P410"/>
    </row>
    <row r="411" spans="1:16" hidden="1">
      <c r="A411" t="s">
        <v>1754</v>
      </c>
      <c r="B411" t="s">
        <v>1802</v>
      </c>
      <c r="C411" t="s">
        <v>1740</v>
      </c>
      <c r="D411" s="1" t="s">
        <v>1605</v>
      </c>
      <c r="E411" s="1" t="s">
        <v>1924</v>
      </c>
      <c r="F411" s="1" t="s">
        <v>1717</v>
      </c>
      <c r="G411" s="1" t="s">
        <v>668</v>
      </c>
      <c r="H411" s="1" t="s">
        <v>777</v>
      </c>
      <c r="I411" t="s">
        <v>11</v>
      </c>
      <c r="J411" s="1" t="s">
        <v>1602</v>
      </c>
      <c r="K411" s="49">
        <v>24</v>
      </c>
      <c r="L411" s="49">
        <f>Tabela1810[[#This Row],[ENC_DIDATICO]]/12</f>
        <v>2</v>
      </c>
      <c r="M411" s="1">
        <v>40</v>
      </c>
      <c r="N411" s="1">
        <v>29</v>
      </c>
      <c r="O411" s="1">
        <v>66</v>
      </c>
      <c r="P411"/>
    </row>
    <row r="412" spans="1:16" hidden="1">
      <c r="A412" t="s">
        <v>1754</v>
      </c>
      <c r="B412" t="s">
        <v>1802</v>
      </c>
      <c r="C412" t="s">
        <v>1740</v>
      </c>
      <c r="D412" s="1" t="s">
        <v>1605</v>
      </c>
      <c r="E412" s="1" t="s">
        <v>1924</v>
      </c>
      <c r="F412" s="1" t="s">
        <v>1717</v>
      </c>
      <c r="G412" s="1" t="s">
        <v>668</v>
      </c>
      <c r="H412" s="1" t="s">
        <v>778</v>
      </c>
      <c r="I412" t="s">
        <v>626</v>
      </c>
      <c r="J412" s="1" t="s">
        <v>1602</v>
      </c>
      <c r="K412" s="49">
        <v>24</v>
      </c>
      <c r="L412" s="49">
        <f>Tabela1810[[#This Row],[ENC_DIDATICO]]/12</f>
        <v>2</v>
      </c>
      <c r="M412" s="1">
        <v>40</v>
      </c>
      <c r="N412" s="1">
        <v>30</v>
      </c>
      <c r="O412" s="1">
        <v>66</v>
      </c>
      <c r="P412"/>
    </row>
    <row r="413" spans="1:16" hidden="1">
      <c r="A413" t="s">
        <v>1754</v>
      </c>
      <c r="B413" t="s">
        <v>1802</v>
      </c>
      <c r="C413" t="s">
        <v>1740</v>
      </c>
      <c r="D413" s="1" t="s">
        <v>1605</v>
      </c>
      <c r="E413" s="1" t="s">
        <v>1924</v>
      </c>
      <c r="F413" s="1" t="s">
        <v>1717</v>
      </c>
      <c r="G413" s="1" t="s">
        <v>668</v>
      </c>
      <c r="H413" s="1" t="s">
        <v>779</v>
      </c>
      <c r="I413" t="s">
        <v>1735</v>
      </c>
      <c r="J413" s="1" t="s">
        <v>1602</v>
      </c>
      <c r="K413" s="49">
        <v>24</v>
      </c>
      <c r="L413" s="49">
        <f>Tabela1810[[#This Row],[ENC_DIDATICO]]/12</f>
        <v>2</v>
      </c>
      <c r="M413" s="1">
        <v>40</v>
      </c>
      <c r="N413" s="1">
        <v>26</v>
      </c>
      <c r="O413" s="1">
        <v>66</v>
      </c>
      <c r="P413"/>
    </row>
    <row r="414" spans="1:16" hidden="1">
      <c r="A414" t="s">
        <v>1754</v>
      </c>
      <c r="B414" t="s">
        <v>1802</v>
      </c>
      <c r="C414" t="s">
        <v>1740</v>
      </c>
      <c r="D414" s="1" t="s">
        <v>1605</v>
      </c>
      <c r="E414" s="1" t="s">
        <v>1924</v>
      </c>
      <c r="F414" s="1" t="s">
        <v>1717</v>
      </c>
      <c r="G414" s="1" t="s">
        <v>668</v>
      </c>
      <c r="H414" s="1" t="s">
        <v>781</v>
      </c>
      <c r="I414" t="s">
        <v>1725</v>
      </c>
      <c r="J414" s="1" t="s">
        <v>1602</v>
      </c>
      <c r="K414" s="49">
        <v>12</v>
      </c>
      <c r="L414" s="49">
        <f>Tabela1810[[#This Row],[ENC_DIDATICO]]/12</f>
        <v>1</v>
      </c>
      <c r="M414" s="1">
        <v>40</v>
      </c>
      <c r="N414" s="1">
        <v>30</v>
      </c>
      <c r="O414" s="1">
        <v>66</v>
      </c>
      <c r="P414"/>
    </row>
    <row r="415" spans="1:16" hidden="1">
      <c r="A415" t="s">
        <v>1754</v>
      </c>
      <c r="B415" t="s">
        <v>1802</v>
      </c>
      <c r="C415" t="s">
        <v>1740</v>
      </c>
      <c r="D415" s="1" t="s">
        <v>1605</v>
      </c>
      <c r="E415" s="1" t="s">
        <v>1924</v>
      </c>
      <c r="F415" s="1" t="s">
        <v>1717</v>
      </c>
      <c r="G415" s="1" t="s">
        <v>668</v>
      </c>
      <c r="H415" s="1" t="s">
        <v>782</v>
      </c>
      <c r="I415" t="s">
        <v>1725</v>
      </c>
      <c r="J415" s="1" t="s">
        <v>1602</v>
      </c>
      <c r="K415" s="49">
        <v>12</v>
      </c>
      <c r="L415" s="49">
        <f>Tabela1810[[#This Row],[ENC_DIDATICO]]/12</f>
        <v>1</v>
      </c>
      <c r="M415" s="1">
        <v>40</v>
      </c>
      <c r="N415" s="1">
        <v>28</v>
      </c>
      <c r="O415" s="1">
        <v>66</v>
      </c>
      <c r="P415"/>
    </row>
    <row r="416" spans="1:16" hidden="1">
      <c r="A416" t="s">
        <v>1754</v>
      </c>
      <c r="B416" t="s">
        <v>1802</v>
      </c>
      <c r="C416" t="s">
        <v>1740</v>
      </c>
      <c r="D416" s="1" t="s">
        <v>1609</v>
      </c>
      <c r="E416" s="1" t="s">
        <v>1927</v>
      </c>
      <c r="F416" s="1" t="s">
        <v>1723</v>
      </c>
      <c r="G416" s="1" t="s">
        <v>255</v>
      </c>
      <c r="H416" s="1" t="s">
        <v>1215</v>
      </c>
      <c r="I416" t="s">
        <v>8</v>
      </c>
      <c r="J416" s="1" t="s">
        <v>1601</v>
      </c>
      <c r="K416" s="49">
        <v>72</v>
      </c>
      <c r="L416" s="49">
        <f>Tabela1810[[#This Row],[ENC_DIDATICO]]/12</f>
        <v>6</v>
      </c>
      <c r="M416" s="1">
        <v>100</v>
      </c>
      <c r="N416" s="1">
        <v>1</v>
      </c>
      <c r="O416" s="1">
        <v>216</v>
      </c>
      <c r="P416"/>
    </row>
    <row r="417" spans="1:16" hidden="1">
      <c r="A417" t="s">
        <v>1754</v>
      </c>
      <c r="B417" t="s">
        <v>1802</v>
      </c>
      <c r="C417" t="s">
        <v>1740</v>
      </c>
      <c r="D417" s="1" t="s">
        <v>1609</v>
      </c>
      <c r="E417" s="1" t="s">
        <v>1927</v>
      </c>
      <c r="F417" s="1" t="s">
        <v>1723</v>
      </c>
      <c r="G417" s="1" t="s">
        <v>255</v>
      </c>
      <c r="H417" s="1" t="s">
        <v>1216</v>
      </c>
      <c r="I417" t="s">
        <v>1732</v>
      </c>
      <c r="J417" s="1" t="s">
        <v>1601</v>
      </c>
      <c r="K417" s="49">
        <v>72</v>
      </c>
      <c r="L417" s="49">
        <f>Tabela1810[[#This Row],[ENC_DIDATICO]]/12</f>
        <v>6</v>
      </c>
      <c r="M417" s="1">
        <v>30</v>
      </c>
      <c r="N417" s="1">
        <v>3</v>
      </c>
      <c r="O417" s="1">
        <v>216</v>
      </c>
      <c r="P417"/>
    </row>
    <row r="418" spans="1:16" hidden="1">
      <c r="A418" t="s">
        <v>1754</v>
      </c>
      <c r="B418" t="s">
        <v>1802</v>
      </c>
      <c r="C418" t="s">
        <v>1740</v>
      </c>
      <c r="D418" s="1" t="s">
        <v>1605</v>
      </c>
      <c r="E418" s="1" t="s">
        <v>1925</v>
      </c>
      <c r="F418" s="1" t="s">
        <v>1719</v>
      </c>
      <c r="G418" s="1" t="s">
        <v>783</v>
      </c>
      <c r="H418" s="1" t="s">
        <v>1217</v>
      </c>
      <c r="I418" t="s">
        <v>11</v>
      </c>
      <c r="J418" s="1" t="s">
        <v>1601</v>
      </c>
      <c r="K418" s="49">
        <v>24</v>
      </c>
      <c r="L418" s="49">
        <f>Tabela1810[[#This Row],[ENC_DIDATICO]]/12</f>
        <v>2</v>
      </c>
      <c r="M418" s="1">
        <v>40</v>
      </c>
      <c r="N418" s="1">
        <v>7</v>
      </c>
      <c r="O418" s="1">
        <v>324</v>
      </c>
      <c r="P418"/>
    </row>
    <row r="419" spans="1:16" hidden="1">
      <c r="A419" t="s">
        <v>1754</v>
      </c>
      <c r="B419" t="s">
        <v>1802</v>
      </c>
      <c r="C419" t="s">
        <v>1740</v>
      </c>
      <c r="D419" s="1" t="s">
        <v>1605</v>
      </c>
      <c r="E419" s="1" t="s">
        <v>1925</v>
      </c>
      <c r="F419" s="1" t="s">
        <v>1719</v>
      </c>
      <c r="G419" s="1" t="s">
        <v>783</v>
      </c>
      <c r="H419" s="1" t="s">
        <v>784</v>
      </c>
      <c r="I419" t="s">
        <v>655</v>
      </c>
      <c r="J419" s="1" t="s">
        <v>1602</v>
      </c>
      <c r="K419" s="49">
        <v>24</v>
      </c>
      <c r="L419" s="49">
        <f>Tabela1810[[#This Row],[ENC_DIDATICO]]/12</f>
        <v>2</v>
      </c>
      <c r="M419" s="1">
        <v>40</v>
      </c>
      <c r="N419" s="1">
        <v>5</v>
      </c>
      <c r="O419" s="1">
        <v>324</v>
      </c>
      <c r="P419"/>
    </row>
    <row r="420" spans="1:16" hidden="1">
      <c r="A420" t="s">
        <v>1754</v>
      </c>
      <c r="B420" t="s">
        <v>1802</v>
      </c>
      <c r="C420" t="s">
        <v>1740</v>
      </c>
      <c r="D420" s="1" t="s">
        <v>1605</v>
      </c>
      <c r="E420" s="1" t="s">
        <v>1926</v>
      </c>
      <c r="F420" s="1" t="s">
        <v>1719</v>
      </c>
      <c r="G420" s="1" t="s">
        <v>785</v>
      </c>
      <c r="H420" s="1" t="s">
        <v>786</v>
      </c>
      <c r="I420" t="s">
        <v>11</v>
      </c>
      <c r="J420" s="1" t="s">
        <v>1602</v>
      </c>
      <c r="K420" s="49">
        <v>48</v>
      </c>
      <c r="L420" s="49">
        <f>Tabela1810[[#This Row],[ENC_DIDATICO]]/12</f>
        <v>4</v>
      </c>
      <c r="M420" s="1">
        <v>40</v>
      </c>
      <c r="N420" s="1">
        <v>8</v>
      </c>
      <c r="O420" s="1">
        <v>48</v>
      </c>
      <c r="P420"/>
    </row>
    <row r="421" spans="1:16" hidden="1">
      <c r="A421" t="s">
        <v>1755</v>
      </c>
      <c r="B421" t="s">
        <v>1802</v>
      </c>
      <c r="C421" t="s">
        <v>1738</v>
      </c>
      <c r="D421" s="1" t="s">
        <v>1605</v>
      </c>
      <c r="E421" s="1" t="s">
        <v>1924</v>
      </c>
      <c r="F421" s="1" t="s">
        <v>1717</v>
      </c>
      <c r="G421" s="1" t="s">
        <v>29</v>
      </c>
      <c r="H421" s="1" t="s">
        <v>59</v>
      </c>
      <c r="I421" t="s">
        <v>166</v>
      </c>
      <c r="J421" s="1" t="s">
        <v>1603</v>
      </c>
      <c r="K421" s="49">
        <v>24</v>
      </c>
      <c r="L421" s="49">
        <f>Tabela1810[[#This Row],[ENC_DIDATICO]]/12</f>
        <v>2</v>
      </c>
      <c r="M421" s="1">
        <v>43</v>
      </c>
      <c r="N421" s="1">
        <v>32</v>
      </c>
      <c r="O421" s="1">
        <v>60</v>
      </c>
      <c r="P421"/>
    </row>
    <row r="422" spans="1:16" hidden="1">
      <c r="A422" t="s">
        <v>1755</v>
      </c>
      <c r="B422" t="s">
        <v>1802</v>
      </c>
      <c r="C422" t="s">
        <v>1738</v>
      </c>
      <c r="D422" s="1" t="s">
        <v>1605</v>
      </c>
      <c r="E422" s="1" t="s">
        <v>1924</v>
      </c>
      <c r="F422" s="1" t="s">
        <v>1717</v>
      </c>
      <c r="G422" s="1" t="s">
        <v>29</v>
      </c>
      <c r="H422" s="1" t="s">
        <v>245</v>
      </c>
      <c r="I422" t="s">
        <v>166</v>
      </c>
      <c r="J422" s="1" t="s">
        <v>1603</v>
      </c>
      <c r="K422" s="49">
        <v>12</v>
      </c>
      <c r="L422" s="49">
        <f>Tabela1810[[#This Row],[ENC_DIDATICO]]/12</f>
        <v>1</v>
      </c>
      <c r="M422" s="1">
        <v>43</v>
      </c>
      <c r="N422" s="1">
        <v>32</v>
      </c>
      <c r="O422" s="1">
        <v>60</v>
      </c>
      <c r="P422"/>
    </row>
    <row r="423" spans="1:16" hidden="1">
      <c r="A423" t="s">
        <v>1755</v>
      </c>
      <c r="B423" t="s">
        <v>1802</v>
      </c>
      <c r="C423" t="s">
        <v>1738</v>
      </c>
      <c r="D423" s="1" t="s">
        <v>1605</v>
      </c>
      <c r="E423" s="1" t="s">
        <v>1924</v>
      </c>
      <c r="F423" s="1" t="s">
        <v>1717</v>
      </c>
      <c r="G423" s="1" t="s">
        <v>29</v>
      </c>
      <c r="H423" s="1" t="s">
        <v>246</v>
      </c>
      <c r="I423" t="s">
        <v>166</v>
      </c>
      <c r="J423" s="1" t="s">
        <v>1603</v>
      </c>
      <c r="K423" s="49">
        <v>12</v>
      </c>
      <c r="L423" s="49">
        <f>Tabela1810[[#This Row],[ENC_DIDATICO]]/12</f>
        <v>1</v>
      </c>
      <c r="M423" s="1">
        <v>43</v>
      </c>
      <c r="N423" s="1">
        <v>33</v>
      </c>
      <c r="O423" s="1">
        <v>60</v>
      </c>
      <c r="P423"/>
    </row>
    <row r="424" spans="1:16" hidden="1">
      <c r="A424" t="s">
        <v>1755</v>
      </c>
      <c r="B424" t="s">
        <v>1802</v>
      </c>
      <c r="C424" t="s">
        <v>1738</v>
      </c>
      <c r="D424" s="1" t="s">
        <v>1605</v>
      </c>
      <c r="E424" s="1" t="s">
        <v>1924</v>
      </c>
      <c r="F424" s="1" t="s">
        <v>1717</v>
      </c>
      <c r="G424" s="1" t="s">
        <v>29</v>
      </c>
      <c r="H424" s="1" t="s">
        <v>247</v>
      </c>
      <c r="I424" t="s">
        <v>1279</v>
      </c>
      <c r="J424" s="1" t="s">
        <v>1603</v>
      </c>
      <c r="K424" s="49">
        <v>12</v>
      </c>
      <c r="L424" s="49">
        <f>Tabela1810[[#This Row],[ENC_DIDATICO]]/12</f>
        <v>1</v>
      </c>
      <c r="M424" s="1">
        <v>43</v>
      </c>
      <c r="N424" s="1">
        <v>33</v>
      </c>
      <c r="O424" s="1">
        <v>60</v>
      </c>
      <c r="P424"/>
    </row>
    <row r="425" spans="1:16" hidden="1">
      <c r="A425" t="s">
        <v>1755</v>
      </c>
      <c r="B425" t="s">
        <v>1802</v>
      </c>
      <c r="C425" t="s">
        <v>1738</v>
      </c>
      <c r="D425" s="1" t="s">
        <v>1605</v>
      </c>
      <c r="E425" s="1" t="s">
        <v>1924</v>
      </c>
      <c r="F425" s="1" t="s">
        <v>1717</v>
      </c>
      <c r="G425" s="1" t="s">
        <v>29</v>
      </c>
      <c r="H425" s="1" t="s">
        <v>248</v>
      </c>
      <c r="I425" t="s">
        <v>132</v>
      </c>
      <c r="J425" s="1" t="s">
        <v>1603</v>
      </c>
      <c r="K425" s="49">
        <v>12</v>
      </c>
      <c r="L425" s="49">
        <f>Tabela1810[[#This Row],[ENC_DIDATICO]]/12</f>
        <v>1</v>
      </c>
      <c r="M425" s="1">
        <v>40</v>
      </c>
      <c r="N425" s="1">
        <v>30</v>
      </c>
      <c r="O425" s="1">
        <v>60</v>
      </c>
      <c r="P425"/>
    </row>
    <row r="426" spans="1:16" hidden="1">
      <c r="A426" t="s">
        <v>1755</v>
      </c>
      <c r="B426" t="s">
        <v>1802</v>
      </c>
      <c r="C426" t="s">
        <v>1738</v>
      </c>
      <c r="D426" s="1" t="s">
        <v>1605</v>
      </c>
      <c r="E426" s="1" t="s">
        <v>1924</v>
      </c>
      <c r="F426" s="1" t="s">
        <v>1717</v>
      </c>
      <c r="G426" s="1" t="s">
        <v>29</v>
      </c>
      <c r="H426" s="1" t="s">
        <v>249</v>
      </c>
      <c r="I426" t="s">
        <v>8</v>
      </c>
      <c r="J426" s="1" t="s">
        <v>1603</v>
      </c>
      <c r="K426" s="49">
        <v>12</v>
      </c>
      <c r="L426" s="49">
        <f>Tabela1810[[#This Row],[ENC_DIDATICO]]/12</f>
        <v>1</v>
      </c>
      <c r="M426" s="1">
        <v>40</v>
      </c>
      <c r="N426" s="1">
        <v>30</v>
      </c>
      <c r="O426" s="1">
        <v>60</v>
      </c>
      <c r="P426"/>
    </row>
    <row r="427" spans="1:16" hidden="1">
      <c r="A427" t="s">
        <v>1755</v>
      </c>
      <c r="B427" t="s">
        <v>1802</v>
      </c>
      <c r="C427" t="s">
        <v>1738</v>
      </c>
      <c r="D427" s="1" t="s">
        <v>1605</v>
      </c>
      <c r="E427" s="1" t="s">
        <v>1924</v>
      </c>
      <c r="F427" s="1" t="s">
        <v>1717</v>
      </c>
      <c r="G427" s="1" t="s">
        <v>29</v>
      </c>
      <c r="H427" s="1" t="s">
        <v>250</v>
      </c>
      <c r="I427" t="s">
        <v>630</v>
      </c>
      <c r="J427" s="1" t="s">
        <v>1603</v>
      </c>
      <c r="K427" s="49">
        <v>12</v>
      </c>
      <c r="L427" s="49">
        <f>Tabela1810[[#This Row],[ENC_DIDATICO]]/12</f>
        <v>1</v>
      </c>
      <c r="M427" s="1">
        <v>40</v>
      </c>
      <c r="N427" s="1">
        <v>30</v>
      </c>
      <c r="O427" s="1">
        <v>60</v>
      </c>
      <c r="P427"/>
    </row>
    <row r="428" spans="1:16" hidden="1">
      <c r="A428" t="s">
        <v>1755</v>
      </c>
      <c r="B428" t="s">
        <v>1802</v>
      </c>
      <c r="C428" t="s">
        <v>1738</v>
      </c>
      <c r="D428" s="1" t="s">
        <v>1605</v>
      </c>
      <c r="E428" s="1" t="s">
        <v>1924</v>
      </c>
      <c r="F428" s="1" t="s">
        <v>1717</v>
      </c>
      <c r="G428" s="1" t="s">
        <v>29</v>
      </c>
      <c r="H428" s="1" t="s">
        <v>478</v>
      </c>
      <c r="I428" t="s">
        <v>8</v>
      </c>
      <c r="J428" s="1" t="s">
        <v>1601</v>
      </c>
      <c r="K428" s="49">
        <v>24</v>
      </c>
      <c r="L428" s="49">
        <f>Tabela1810[[#This Row],[ENC_DIDATICO]]/12</f>
        <v>2</v>
      </c>
      <c r="M428" s="1">
        <v>40</v>
      </c>
      <c r="N428" s="1">
        <v>25</v>
      </c>
      <c r="O428" s="1">
        <v>60</v>
      </c>
      <c r="P428"/>
    </row>
    <row r="429" spans="1:16" hidden="1">
      <c r="A429" t="s">
        <v>1755</v>
      </c>
      <c r="B429" t="s">
        <v>1802</v>
      </c>
      <c r="C429" t="s">
        <v>1738</v>
      </c>
      <c r="D429" s="1" t="s">
        <v>1605</v>
      </c>
      <c r="E429" s="1" t="s">
        <v>1924</v>
      </c>
      <c r="F429" s="1" t="s">
        <v>1717</v>
      </c>
      <c r="G429" s="1" t="s">
        <v>29</v>
      </c>
      <c r="H429" s="1" t="s">
        <v>32</v>
      </c>
      <c r="I429" t="s">
        <v>11</v>
      </c>
      <c r="J429" s="1" t="s">
        <v>1601</v>
      </c>
      <c r="K429" s="49">
        <v>24</v>
      </c>
      <c r="L429" s="49">
        <f>Tabela1810[[#This Row],[ENC_DIDATICO]]/12</f>
        <v>2</v>
      </c>
      <c r="M429" s="1">
        <v>40</v>
      </c>
      <c r="N429" s="1">
        <v>20</v>
      </c>
      <c r="O429" s="1">
        <v>60</v>
      </c>
      <c r="P429"/>
    </row>
    <row r="430" spans="1:16" hidden="1">
      <c r="A430" t="s">
        <v>1755</v>
      </c>
      <c r="B430" t="s">
        <v>1802</v>
      </c>
      <c r="C430" t="s">
        <v>1738</v>
      </c>
      <c r="D430" s="1" t="s">
        <v>1609</v>
      </c>
      <c r="E430" s="1" t="s">
        <v>1927</v>
      </c>
      <c r="F430" s="1" t="s">
        <v>1723</v>
      </c>
      <c r="G430" s="1" t="s">
        <v>1218</v>
      </c>
      <c r="H430" s="1" t="s">
        <v>1220</v>
      </c>
      <c r="I430" t="s">
        <v>669</v>
      </c>
      <c r="J430" s="1" t="s">
        <v>1601</v>
      </c>
      <c r="K430" s="49">
        <v>24</v>
      </c>
      <c r="L430" s="49">
        <f>Tabela1810[[#This Row],[ENC_DIDATICO]]/12</f>
        <v>2</v>
      </c>
      <c r="M430" s="1">
        <v>40</v>
      </c>
      <c r="N430" s="1">
        <v>23</v>
      </c>
      <c r="O430" s="1">
        <v>144</v>
      </c>
      <c r="P430"/>
    </row>
    <row r="431" spans="1:16" hidden="1">
      <c r="A431" t="s">
        <v>1222</v>
      </c>
      <c r="B431" t="s">
        <v>1802</v>
      </c>
      <c r="C431" t="s">
        <v>1743</v>
      </c>
      <c r="D431" s="1" t="s">
        <v>1605</v>
      </c>
      <c r="E431" s="1" t="s">
        <v>1925</v>
      </c>
      <c r="F431" s="1" t="s">
        <v>1722</v>
      </c>
      <c r="G431" s="1" t="s">
        <v>1223</v>
      </c>
      <c r="H431" s="1" t="s">
        <v>1224</v>
      </c>
      <c r="I431" t="s">
        <v>455</v>
      </c>
      <c r="J431" s="1" t="s">
        <v>1601</v>
      </c>
      <c r="K431" s="49">
        <v>24</v>
      </c>
      <c r="L431" s="49">
        <f>Tabela1810[[#This Row],[ENC_DIDATICO]]/12</f>
        <v>2</v>
      </c>
      <c r="M431" s="1">
        <v>50</v>
      </c>
      <c r="N431" s="1">
        <v>26</v>
      </c>
      <c r="O431" s="1">
        <v>24</v>
      </c>
      <c r="P431"/>
    </row>
    <row r="432" spans="1:16" hidden="1">
      <c r="A432" t="s">
        <v>1222</v>
      </c>
      <c r="B432" t="s">
        <v>1802</v>
      </c>
      <c r="C432" t="s">
        <v>1743</v>
      </c>
      <c r="D432" s="1" t="s">
        <v>1605</v>
      </c>
      <c r="E432" s="1" t="s">
        <v>1925</v>
      </c>
      <c r="F432" s="1" t="s">
        <v>1722</v>
      </c>
      <c r="G432" s="1" t="s">
        <v>1223</v>
      </c>
      <c r="H432" s="1" t="s">
        <v>1225</v>
      </c>
      <c r="I432" t="s">
        <v>455</v>
      </c>
      <c r="J432" s="1" t="s">
        <v>1601</v>
      </c>
      <c r="K432" s="49">
        <v>24</v>
      </c>
      <c r="L432" s="49">
        <f>Tabela1810[[#This Row],[ENC_DIDATICO]]/12</f>
        <v>2</v>
      </c>
      <c r="M432" s="1">
        <v>60</v>
      </c>
      <c r="N432" s="1">
        <v>45</v>
      </c>
      <c r="O432" s="1">
        <v>24</v>
      </c>
      <c r="P432"/>
    </row>
    <row r="433" spans="1:16" hidden="1">
      <c r="A433" t="s">
        <v>1222</v>
      </c>
      <c r="B433" t="s">
        <v>1803</v>
      </c>
      <c r="C433" t="s">
        <v>1743</v>
      </c>
      <c r="D433" s="1" t="s">
        <v>1605</v>
      </c>
      <c r="E433" s="1" t="s">
        <v>1925</v>
      </c>
      <c r="F433" s="1" t="s">
        <v>1716</v>
      </c>
      <c r="G433" s="1" t="s">
        <v>1847</v>
      </c>
      <c r="H433" s="1" t="s">
        <v>1858</v>
      </c>
      <c r="I433" t="s">
        <v>8</v>
      </c>
      <c r="J433" s="1" t="s">
        <v>1601</v>
      </c>
      <c r="K433" s="49">
        <v>24</v>
      </c>
      <c r="L433" s="49">
        <f>Tabela1810[[#This Row],[ENC_DIDATICO]]/12</f>
        <v>2</v>
      </c>
      <c r="M433" s="1">
        <v>15</v>
      </c>
      <c r="N433" s="1">
        <v>5</v>
      </c>
      <c r="O433" s="1">
        <v>80</v>
      </c>
      <c r="P433"/>
    </row>
    <row r="434" spans="1:16" hidden="1">
      <c r="A434" t="s">
        <v>1222</v>
      </c>
      <c r="B434" t="s">
        <v>1803</v>
      </c>
      <c r="C434" t="s">
        <v>1743</v>
      </c>
      <c r="D434" s="1" t="s">
        <v>1605</v>
      </c>
      <c r="E434" s="1" t="s">
        <v>1925</v>
      </c>
      <c r="F434" s="1" t="s">
        <v>1716</v>
      </c>
      <c r="G434" s="1" t="s">
        <v>1847</v>
      </c>
      <c r="H434" s="1" t="s">
        <v>1859</v>
      </c>
      <c r="I434" t="s">
        <v>1835</v>
      </c>
      <c r="J434" s="1" t="s">
        <v>1601</v>
      </c>
      <c r="K434" s="49">
        <v>24</v>
      </c>
      <c r="L434" s="49">
        <f>Tabela1810[[#This Row],[ENC_DIDATICO]]/12</f>
        <v>2</v>
      </c>
      <c r="M434" s="1">
        <v>15</v>
      </c>
      <c r="N434" s="1">
        <v>6</v>
      </c>
      <c r="O434" s="1">
        <v>80</v>
      </c>
      <c r="P434"/>
    </row>
    <row r="435" spans="1:16" hidden="1">
      <c r="A435" t="s">
        <v>259</v>
      </c>
      <c r="B435" t="s">
        <v>1803</v>
      </c>
      <c r="C435" t="s">
        <v>1740</v>
      </c>
      <c r="D435" s="1" t="s">
        <v>1605</v>
      </c>
      <c r="E435" s="1" t="s">
        <v>1924</v>
      </c>
      <c r="F435" s="1" t="s">
        <v>1717</v>
      </c>
      <c r="G435" s="1" t="s">
        <v>7</v>
      </c>
      <c r="H435" s="1" t="s">
        <v>171</v>
      </c>
      <c r="I435" t="s">
        <v>8</v>
      </c>
      <c r="J435" s="1" t="s">
        <v>1603</v>
      </c>
      <c r="K435" s="49">
        <v>16</v>
      </c>
      <c r="L435" s="49">
        <f>Tabela1810[[#This Row],[ENC_DIDATICO]]/12</f>
        <v>1.3333333333333333</v>
      </c>
      <c r="M435" s="1">
        <v>43</v>
      </c>
      <c r="N435" s="1">
        <v>33</v>
      </c>
      <c r="O435" s="1">
        <v>60</v>
      </c>
      <c r="P435"/>
    </row>
    <row r="436" spans="1:16" hidden="1">
      <c r="A436" t="s">
        <v>259</v>
      </c>
      <c r="B436" t="s">
        <v>1803</v>
      </c>
      <c r="C436" t="s">
        <v>1740</v>
      </c>
      <c r="D436" s="1" t="s">
        <v>1605</v>
      </c>
      <c r="E436" s="1" t="s">
        <v>1924</v>
      </c>
      <c r="F436" s="1" t="s">
        <v>1717</v>
      </c>
      <c r="G436" s="1" t="s">
        <v>7</v>
      </c>
      <c r="H436" s="1" t="s">
        <v>172</v>
      </c>
      <c r="I436" t="s">
        <v>8</v>
      </c>
      <c r="J436" s="1" t="s">
        <v>1603</v>
      </c>
      <c r="K436" s="49">
        <v>16</v>
      </c>
      <c r="L436" s="49">
        <f>Tabela1810[[#This Row],[ENC_DIDATICO]]/12</f>
        <v>1.3333333333333333</v>
      </c>
      <c r="M436" s="1">
        <v>43</v>
      </c>
      <c r="N436" s="1">
        <v>31</v>
      </c>
      <c r="O436" s="1">
        <v>60</v>
      </c>
      <c r="P436"/>
    </row>
    <row r="437" spans="1:16" hidden="1">
      <c r="A437" t="s">
        <v>259</v>
      </c>
      <c r="B437" t="s">
        <v>1803</v>
      </c>
      <c r="C437" t="s">
        <v>1740</v>
      </c>
      <c r="D437" s="1" t="s">
        <v>1605</v>
      </c>
      <c r="E437" s="1" t="s">
        <v>1924</v>
      </c>
      <c r="F437" s="1" t="s">
        <v>1717</v>
      </c>
      <c r="G437" s="1" t="s">
        <v>7</v>
      </c>
      <c r="H437" s="1" t="s">
        <v>260</v>
      </c>
      <c r="I437" t="s">
        <v>8</v>
      </c>
      <c r="J437" s="1" t="s">
        <v>1603</v>
      </c>
      <c r="K437" s="49">
        <v>16</v>
      </c>
      <c r="L437" s="49">
        <f>Tabela1810[[#This Row],[ENC_DIDATICO]]/12</f>
        <v>1.3333333333333333</v>
      </c>
      <c r="M437" s="1">
        <v>43</v>
      </c>
      <c r="N437" s="1">
        <v>33</v>
      </c>
      <c r="O437" s="1">
        <v>60</v>
      </c>
      <c r="P437"/>
    </row>
    <row r="438" spans="1:16" hidden="1">
      <c r="A438" t="s">
        <v>259</v>
      </c>
      <c r="B438" t="s">
        <v>1803</v>
      </c>
      <c r="C438" t="s">
        <v>1740</v>
      </c>
      <c r="D438" s="1" t="s">
        <v>1605</v>
      </c>
      <c r="E438" s="1" t="s">
        <v>1924</v>
      </c>
      <c r="F438" s="1" t="s">
        <v>1717</v>
      </c>
      <c r="G438" s="1" t="s">
        <v>7</v>
      </c>
      <c r="H438" s="1" t="s">
        <v>261</v>
      </c>
      <c r="I438" t="s">
        <v>8</v>
      </c>
      <c r="J438" s="1" t="s">
        <v>1603</v>
      </c>
      <c r="K438" s="49">
        <v>16</v>
      </c>
      <c r="L438" s="49">
        <f>Tabela1810[[#This Row],[ENC_DIDATICO]]/12</f>
        <v>1.3333333333333333</v>
      </c>
      <c r="M438" s="1">
        <v>43</v>
      </c>
      <c r="N438" s="1">
        <v>32</v>
      </c>
      <c r="O438" s="1">
        <v>60</v>
      </c>
      <c r="P438"/>
    </row>
    <row r="439" spans="1:16" hidden="1">
      <c r="A439" t="s">
        <v>259</v>
      </c>
      <c r="B439" t="s">
        <v>1803</v>
      </c>
      <c r="C439" t="s">
        <v>1740</v>
      </c>
      <c r="D439" s="1" t="s">
        <v>1605</v>
      </c>
      <c r="E439" s="1" t="s">
        <v>1924</v>
      </c>
      <c r="F439" s="1" t="s">
        <v>1717</v>
      </c>
      <c r="G439" s="1" t="s">
        <v>7</v>
      </c>
      <c r="H439" s="1" t="s">
        <v>262</v>
      </c>
      <c r="I439" t="s">
        <v>8</v>
      </c>
      <c r="J439" s="1" t="s">
        <v>1603</v>
      </c>
      <c r="K439" s="49">
        <v>16</v>
      </c>
      <c r="L439" s="49">
        <f>Tabela1810[[#This Row],[ENC_DIDATICO]]/12</f>
        <v>1.3333333333333333</v>
      </c>
      <c r="M439" s="1">
        <v>43</v>
      </c>
      <c r="N439" s="1">
        <v>32</v>
      </c>
      <c r="O439" s="1">
        <v>60</v>
      </c>
      <c r="P439"/>
    </row>
    <row r="440" spans="1:16" hidden="1">
      <c r="A440" t="s">
        <v>259</v>
      </c>
      <c r="B440" t="s">
        <v>1803</v>
      </c>
      <c r="C440" t="s">
        <v>1740</v>
      </c>
      <c r="D440" s="1" t="s">
        <v>1605</v>
      </c>
      <c r="E440" s="1" t="s">
        <v>1924</v>
      </c>
      <c r="F440" s="1" t="s">
        <v>1717</v>
      </c>
      <c r="G440" s="1" t="s">
        <v>7</v>
      </c>
      <c r="H440" s="1" t="s">
        <v>48</v>
      </c>
      <c r="I440" t="s">
        <v>8</v>
      </c>
      <c r="J440" s="1" t="s">
        <v>1603</v>
      </c>
      <c r="K440" s="49">
        <v>16</v>
      </c>
      <c r="L440" s="49">
        <f>Tabela1810[[#This Row],[ENC_DIDATICO]]/12</f>
        <v>1.3333333333333333</v>
      </c>
      <c r="M440" s="1">
        <v>43</v>
      </c>
      <c r="N440" s="1">
        <v>33</v>
      </c>
      <c r="O440" s="1">
        <v>60</v>
      </c>
      <c r="P440"/>
    </row>
    <row r="441" spans="1:16" hidden="1">
      <c r="A441" t="s">
        <v>259</v>
      </c>
      <c r="B441" t="s">
        <v>1803</v>
      </c>
      <c r="C441" t="s">
        <v>1740</v>
      </c>
      <c r="D441" s="1" t="s">
        <v>1605</v>
      </c>
      <c r="E441" s="1" t="s">
        <v>1924</v>
      </c>
      <c r="F441" s="1" t="s">
        <v>1717</v>
      </c>
      <c r="G441" s="1" t="s">
        <v>7</v>
      </c>
      <c r="H441" s="1" t="s">
        <v>27</v>
      </c>
      <c r="I441" t="s">
        <v>8</v>
      </c>
      <c r="J441" s="1" t="s">
        <v>1603</v>
      </c>
      <c r="K441" s="49">
        <v>16</v>
      </c>
      <c r="L441" s="49">
        <f>Tabela1810[[#This Row],[ENC_DIDATICO]]/12</f>
        <v>1.3333333333333333</v>
      </c>
      <c r="M441" s="1">
        <v>43</v>
      </c>
      <c r="N441" s="1">
        <v>33</v>
      </c>
      <c r="O441" s="1">
        <v>60</v>
      </c>
      <c r="P441"/>
    </row>
    <row r="442" spans="1:16" hidden="1">
      <c r="A442" t="s">
        <v>259</v>
      </c>
      <c r="B442" t="s">
        <v>1803</v>
      </c>
      <c r="C442" t="s">
        <v>1740</v>
      </c>
      <c r="D442" s="1" t="s">
        <v>1605</v>
      </c>
      <c r="E442" s="1" t="s">
        <v>1924</v>
      </c>
      <c r="F442" s="1" t="s">
        <v>1717</v>
      </c>
      <c r="G442" s="1" t="s">
        <v>7</v>
      </c>
      <c r="H442" s="1" t="s">
        <v>28</v>
      </c>
      <c r="I442" t="s">
        <v>8</v>
      </c>
      <c r="J442" s="1" t="s">
        <v>1603</v>
      </c>
      <c r="K442" s="49">
        <v>16</v>
      </c>
      <c r="L442" s="49">
        <f>Tabela1810[[#This Row],[ENC_DIDATICO]]/12</f>
        <v>1.3333333333333333</v>
      </c>
      <c r="M442" s="1">
        <v>43</v>
      </c>
      <c r="N442" s="1">
        <v>33</v>
      </c>
      <c r="O442" s="1">
        <v>60</v>
      </c>
      <c r="P442"/>
    </row>
    <row r="443" spans="1:16" hidden="1">
      <c r="A443" t="s">
        <v>259</v>
      </c>
      <c r="B443" t="s">
        <v>1803</v>
      </c>
      <c r="C443" t="s">
        <v>1740</v>
      </c>
      <c r="D443" s="1" t="s">
        <v>1605</v>
      </c>
      <c r="E443" s="1" t="s">
        <v>1924</v>
      </c>
      <c r="F443" s="1" t="s">
        <v>1717</v>
      </c>
      <c r="G443" s="1" t="s">
        <v>7</v>
      </c>
      <c r="H443" s="1" t="s">
        <v>263</v>
      </c>
      <c r="I443" t="s">
        <v>8</v>
      </c>
      <c r="J443" s="1" t="s">
        <v>1603</v>
      </c>
      <c r="K443" s="49">
        <v>16</v>
      </c>
      <c r="L443" s="49">
        <f>Tabela1810[[#This Row],[ENC_DIDATICO]]/12</f>
        <v>1.3333333333333333</v>
      </c>
      <c r="M443" s="1">
        <v>43</v>
      </c>
      <c r="N443" s="1">
        <v>33</v>
      </c>
      <c r="O443" s="1">
        <v>60</v>
      </c>
      <c r="P443"/>
    </row>
    <row r="444" spans="1:16" hidden="1">
      <c r="A444" t="s">
        <v>259</v>
      </c>
      <c r="B444" t="s">
        <v>1803</v>
      </c>
      <c r="C444" t="s">
        <v>1740</v>
      </c>
      <c r="D444" s="1" t="s">
        <v>1605</v>
      </c>
      <c r="E444" s="1" t="s">
        <v>1924</v>
      </c>
      <c r="F444" s="1" t="s">
        <v>1717</v>
      </c>
      <c r="G444" s="1" t="s">
        <v>131</v>
      </c>
      <c r="H444" s="1" t="s">
        <v>1226</v>
      </c>
      <c r="I444" t="s">
        <v>132</v>
      </c>
      <c r="J444" s="1" t="s">
        <v>1601</v>
      </c>
      <c r="K444" s="49">
        <v>36</v>
      </c>
      <c r="L444" s="49">
        <f>Tabela1810[[#This Row],[ENC_DIDATICO]]/12</f>
        <v>3</v>
      </c>
      <c r="M444" s="1">
        <v>96</v>
      </c>
      <c r="N444" s="1">
        <v>70</v>
      </c>
      <c r="O444" s="1">
        <v>36</v>
      </c>
      <c r="P444"/>
    </row>
    <row r="445" spans="1:16" hidden="1">
      <c r="A445" t="s">
        <v>259</v>
      </c>
      <c r="B445" t="s">
        <v>1803</v>
      </c>
      <c r="C445" t="s">
        <v>1740</v>
      </c>
      <c r="D445" s="1" t="s">
        <v>1605</v>
      </c>
      <c r="E445" s="1" t="s">
        <v>1924</v>
      </c>
      <c r="F445" s="1" t="s">
        <v>1717</v>
      </c>
      <c r="G445" s="1" t="s">
        <v>131</v>
      </c>
      <c r="H445" s="1" t="s">
        <v>1227</v>
      </c>
      <c r="I445" t="s">
        <v>132</v>
      </c>
      <c r="J445" s="1" t="s">
        <v>1601</v>
      </c>
      <c r="K445" s="49">
        <v>36</v>
      </c>
      <c r="L445" s="49">
        <f>Tabela1810[[#This Row],[ENC_DIDATICO]]/12</f>
        <v>3</v>
      </c>
      <c r="M445" s="1">
        <v>96</v>
      </c>
      <c r="N445" s="1">
        <v>66</v>
      </c>
      <c r="O445" s="1">
        <v>36</v>
      </c>
      <c r="P445"/>
    </row>
    <row r="446" spans="1:16" hidden="1">
      <c r="A446" t="s">
        <v>264</v>
      </c>
      <c r="B446" t="s">
        <v>1803</v>
      </c>
      <c r="C446" t="s">
        <v>1740</v>
      </c>
      <c r="D446" s="1" t="s">
        <v>1605</v>
      </c>
      <c r="E446" s="1" t="s">
        <v>1924</v>
      </c>
      <c r="F446" s="1" t="s">
        <v>1717</v>
      </c>
      <c r="G446" s="1" t="s">
        <v>7</v>
      </c>
      <c r="H446" s="1" t="s">
        <v>242</v>
      </c>
      <c r="I446" t="s">
        <v>8</v>
      </c>
      <c r="J446" s="1" t="s">
        <v>1603</v>
      </c>
      <c r="K446" s="49">
        <v>12</v>
      </c>
      <c r="L446" s="49">
        <f>Tabela1810[[#This Row],[ENC_DIDATICO]]/12</f>
        <v>1</v>
      </c>
      <c r="M446" s="1">
        <v>43</v>
      </c>
      <c r="N446" s="1">
        <v>34</v>
      </c>
      <c r="O446" s="1">
        <v>60</v>
      </c>
      <c r="P446"/>
    </row>
    <row r="447" spans="1:16" hidden="1">
      <c r="A447" t="s">
        <v>264</v>
      </c>
      <c r="B447" t="s">
        <v>1803</v>
      </c>
      <c r="C447" t="s">
        <v>1740</v>
      </c>
      <c r="D447" s="1" t="s">
        <v>1605</v>
      </c>
      <c r="E447" s="1" t="s">
        <v>1924</v>
      </c>
      <c r="F447" s="1" t="s">
        <v>1717</v>
      </c>
      <c r="G447" s="1" t="s">
        <v>7</v>
      </c>
      <c r="H447" s="1" t="s">
        <v>260</v>
      </c>
      <c r="I447" t="s">
        <v>8</v>
      </c>
      <c r="J447" s="1" t="s">
        <v>1603</v>
      </c>
      <c r="K447" s="49">
        <v>12</v>
      </c>
      <c r="L447" s="49">
        <f>Tabela1810[[#This Row],[ENC_DIDATICO]]/12</f>
        <v>1</v>
      </c>
      <c r="M447" s="1">
        <v>43</v>
      </c>
      <c r="N447" s="1">
        <v>33</v>
      </c>
      <c r="O447" s="1">
        <v>60</v>
      </c>
      <c r="P447"/>
    </row>
    <row r="448" spans="1:16" hidden="1">
      <c r="A448" t="s">
        <v>264</v>
      </c>
      <c r="B448" t="s">
        <v>1803</v>
      </c>
      <c r="C448" t="s">
        <v>1740</v>
      </c>
      <c r="D448" s="1" t="s">
        <v>1605</v>
      </c>
      <c r="E448" s="1" t="s">
        <v>1924</v>
      </c>
      <c r="F448" s="1" t="s">
        <v>1717</v>
      </c>
      <c r="G448" s="1" t="s">
        <v>7</v>
      </c>
      <c r="H448" s="1" t="s">
        <v>243</v>
      </c>
      <c r="I448" t="s">
        <v>8</v>
      </c>
      <c r="J448" s="1" t="s">
        <v>1603</v>
      </c>
      <c r="K448" s="49">
        <v>12</v>
      </c>
      <c r="L448" s="49">
        <f>Tabela1810[[#This Row],[ENC_DIDATICO]]/12</f>
        <v>1</v>
      </c>
      <c r="M448" s="1">
        <v>43</v>
      </c>
      <c r="N448" s="1">
        <v>34</v>
      </c>
      <c r="O448" s="1">
        <v>60</v>
      </c>
      <c r="P448"/>
    </row>
    <row r="449" spans="1:16" hidden="1">
      <c r="A449" t="s">
        <v>264</v>
      </c>
      <c r="B449" t="s">
        <v>1803</v>
      </c>
      <c r="C449" t="s">
        <v>1740</v>
      </c>
      <c r="D449" s="1" t="s">
        <v>1605</v>
      </c>
      <c r="E449" s="1" t="s">
        <v>1924</v>
      </c>
      <c r="F449" s="1" t="s">
        <v>1717</v>
      </c>
      <c r="G449" s="1" t="s">
        <v>7</v>
      </c>
      <c r="H449" s="1" t="s">
        <v>244</v>
      </c>
      <c r="I449" t="s">
        <v>8</v>
      </c>
      <c r="J449" s="1" t="s">
        <v>1603</v>
      </c>
      <c r="K449" s="49">
        <v>12</v>
      </c>
      <c r="L449" s="49">
        <f>Tabela1810[[#This Row],[ENC_DIDATICO]]/12</f>
        <v>1</v>
      </c>
      <c r="M449" s="1">
        <v>43</v>
      </c>
      <c r="N449" s="1">
        <v>33</v>
      </c>
      <c r="O449" s="1">
        <v>60</v>
      </c>
      <c r="P449"/>
    </row>
    <row r="450" spans="1:16" hidden="1">
      <c r="A450" t="s">
        <v>264</v>
      </c>
      <c r="B450" t="s">
        <v>1803</v>
      </c>
      <c r="C450" t="s">
        <v>1740</v>
      </c>
      <c r="D450" s="1" t="s">
        <v>1605</v>
      </c>
      <c r="E450" s="1" t="s">
        <v>1924</v>
      </c>
      <c r="F450" s="1" t="s">
        <v>1717</v>
      </c>
      <c r="G450" s="1" t="s">
        <v>454</v>
      </c>
      <c r="H450" s="1" t="s">
        <v>796</v>
      </c>
      <c r="I450" t="s">
        <v>455</v>
      </c>
      <c r="J450" s="1" t="s">
        <v>1602</v>
      </c>
      <c r="K450" s="49">
        <v>36</v>
      </c>
      <c r="L450" s="49">
        <f>Tabela1810[[#This Row],[ENC_DIDATICO]]/12</f>
        <v>3</v>
      </c>
      <c r="M450" s="1">
        <v>100</v>
      </c>
      <c r="N450" s="1">
        <v>73</v>
      </c>
      <c r="O450" s="1">
        <v>36</v>
      </c>
      <c r="P450"/>
    </row>
    <row r="451" spans="1:16" hidden="1">
      <c r="A451" t="s">
        <v>264</v>
      </c>
      <c r="B451" t="s">
        <v>1803</v>
      </c>
      <c r="C451" t="s">
        <v>1740</v>
      </c>
      <c r="D451" s="1" t="s">
        <v>1605</v>
      </c>
      <c r="E451" s="1" t="s">
        <v>1924</v>
      </c>
      <c r="F451" s="1" t="s">
        <v>1717</v>
      </c>
      <c r="G451" s="1" t="s">
        <v>454</v>
      </c>
      <c r="H451" s="1" t="s">
        <v>797</v>
      </c>
      <c r="I451" t="s">
        <v>455</v>
      </c>
      <c r="J451" s="1" t="s">
        <v>1602</v>
      </c>
      <c r="K451" s="49">
        <v>36</v>
      </c>
      <c r="L451" s="49">
        <f>Tabela1810[[#This Row],[ENC_DIDATICO]]/12</f>
        <v>3</v>
      </c>
      <c r="M451" s="1">
        <v>100</v>
      </c>
      <c r="N451" s="1">
        <v>86</v>
      </c>
      <c r="O451" s="1">
        <v>36</v>
      </c>
      <c r="P451"/>
    </row>
    <row r="452" spans="1:16" hidden="1">
      <c r="A452" t="s">
        <v>1756</v>
      </c>
      <c r="B452" t="s">
        <v>1803</v>
      </c>
      <c r="C452" t="s">
        <v>1742</v>
      </c>
      <c r="D452" s="1" t="s">
        <v>1605</v>
      </c>
      <c r="E452" s="1" t="s">
        <v>1924</v>
      </c>
      <c r="F452" s="1" t="s">
        <v>1717</v>
      </c>
      <c r="G452" s="1" t="s">
        <v>76</v>
      </c>
      <c r="H452" s="1" t="s">
        <v>251</v>
      </c>
      <c r="I452" t="s">
        <v>77</v>
      </c>
      <c r="J452" s="1" t="s">
        <v>1603</v>
      </c>
      <c r="K452" s="49">
        <v>36</v>
      </c>
      <c r="L452" s="49">
        <f>Tabela1810[[#This Row],[ENC_DIDATICO]]/12</f>
        <v>3</v>
      </c>
      <c r="M452" s="1">
        <v>100</v>
      </c>
      <c r="N452" s="1">
        <v>89</v>
      </c>
      <c r="O452" s="1">
        <v>36</v>
      </c>
      <c r="P452"/>
    </row>
    <row r="453" spans="1:16" hidden="1">
      <c r="A453" t="s">
        <v>1756</v>
      </c>
      <c r="B453" t="s">
        <v>1803</v>
      </c>
      <c r="C453" t="s">
        <v>1742</v>
      </c>
      <c r="D453" s="1" t="s">
        <v>1605</v>
      </c>
      <c r="E453" s="1" t="s">
        <v>1924</v>
      </c>
      <c r="F453" s="1" t="s">
        <v>1717</v>
      </c>
      <c r="G453" s="1" t="s">
        <v>501</v>
      </c>
      <c r="H453" s="1" t="s">
        <v>791</v>
      </c>
      <c r="I453" t="s">
        <v>502</v>
      </c>
      <c r="J453" s="1" t="s">
        <v>1602</v>
      </c>
      <c r="K453" s="49">
        <v>36</v>
      </c>
      <c r="L453" s="49">
        <f>Tabela1810[[#This Row],[ENC_DIDATICO]]/12</f>
        <v>3</v>
      </c>
      <c r="M453" s="1">
        <v>100</v>
      </c>
      <c r="N453" s="1">
        <v>86</v>
      </c>
      <c r="O453" s="1">
        <v>36</v>
      </c>
      <c r="P453"/>
    </row>
    <row r="454" spans="1:16" hidden="1">
      <c r="A454" t="s">
        <v>1756</v>
      </c>
      <c r="B454" t="s">
        <v>1803</v>
      </c>
      <c r="C454" t="s">
        <v>1742</v>
      </c>
      <c r="D454" s="1" t="s">
        <v>1605</v>
      </c>
      <c r="E454" s="1" t="s">
        <v>1924</v>
      </c>
      <c r="F454" s="1" t="s">
        <v>1717</v>
      </c>
      <c r="G454" s="1" t="s">
        <v>501</v>
      </c>
      <c r="H454" s="1" t="s">
        <v>792</v>
      </c>
      <c r="I454" t="s">
        <v>502</v>
      </c>
      <c r="J454" s="1" t="s">
        <v>1602</v>
      </c>
      <c r="K454" s="49">
        <v>36</v>
      </c>
      <c r="L454" s="49">
        <f>Tabela1810[[#This Row],[ENC_DIDATICO]]/12</f>
        <v>3</v>
      </c>
      <c r="M454" s="1">
        <v>100</v>
      </c>
      <c r="N454" s="1">
        <v>56</v>
      </c>
      <c r="O454" s="1">
        <v>36</v>
      </c>
      <c r="P454"/>
    </row>
    <row r="455" spans="1:16" hidden="1">
      <c r="A455" t="s">
        <v>1756</v>
      </c>
      <c r="B455" t="s">
        <v>1803</v>
      </c>
      <c r="C455" t="s">
        <v>1742</v>
      </c>
      <c r="D455" s="1" t="s">
        <v>1605</v>
      </c>
      <c r="E455" s="1" t="s">
        <v>1924</v>
      </c>
      <c r="F455" s="1" t="s">
        <v>1717</v>
      </c>
      <c r="G455" s="1" t="s">
        <v>501</v>
      </c>
      <c r="H455" s="1" t="s">
        <v>793</v>
      </c>
      <c r="I455" t="s">
        <v>502</v>
      </c>
      <c r="J455" s="1" t="s">
        <v>1602</v>
      </c>
      <c r="K455" s="49">
        <v>36</v>
      </c>
      <c r="L455" s="49">
        <f>Tabela1810[[#This Row],[ENC_DIDATICO]]/12</f>
        <v>3</v>
      </c>
      <c r="M455" s="1">
        <v>100</v>
      </c>
      <c r="N455" s="1">
        <v>83</v>
      </c>
      <c r="O455" s="1">
        <v>36</v>
      </c>
      <c r="P455"/>
    </row>
    <row r="456" spans="1:16" hidden="1">
      <c r="A456" t="s">
        <v>1756</v>
      </c>
      <c r="B456" t="s">
        <v>1803</v>
      </c>
      <c r="C456" t="s">
        <v>1742</v>
      </c>
      <c r="D456" s="1" t="s">
        <v>1605</v>
      </c>
      <c r="E456" s="1" t="s">
        <v>1925</v>
      </c>
      <c r="F456" s="1" t="s">
        <v>1718</v>
      </c>
      <c r="G456" s="1" t="s">
        <v>252</v>
      </c>
      <c r="H456" s="1" t="s">
        <v>254</v>
      </c>
      <c r="I456" t="s">
        <v>253</v>
      </c>
      <c r="J456" s="1" t="s">
        <v>1603</v>
      </c>
      <c r="K456" s="49">
        <v>72</v>
      </c>
      <c r="L456" s="49">
        <f>Tabela1810[[#This Row],[ENC_DIDATICO]]/12</f>
        <v>6</v>
      </c>
      <c r="M456" s="1">
        <v>40</v>
      </c>
      <c r="N456" s="1">
        <v>5</v>
      </c>
      <c r="O456" s="1">
        <v>72</v>
      </c>
      <c r="P456"/>
    </row>
    <row r="457" spans="1:16" hidden="1">
      <c r="A457" t="s">
        <v>1813</v>
      </c>
      <c r="B457" t="s">
        <v>1799</v>
      </c>
      <c r="C457" t="s">
        <v>1740</v>
      </c>
      <c r="D457" s="1" t="s">
        <v>1605</v>
      </c>
      <c r="E457" s="1" t="s">
        <v>1924</v>
      </c>
      <c r="F457" s="1" t="s">
        <v>1717</v>
      </c>
      <c r="G457" s="1" t="s">
        <v>7</v>
      </c>
      <c r="H457" s="1" t="s">
        <v>586</v>
      </c>
      <c r="I457" t="s">
        <v>8</v>
      </c>
      <c r="J457" s="1" t="s">
        <v>1603</v>
      </c>
      <c r="K457" s="49">
        <v>12</v>
      </c>
      <c r="L457" s="49">
        <f>Tabela1810[[#This Row],[ENC_DIDATICO]]/12</f>
        <v>1</v>
      </c>
      <c r="M457" s="1">
        <v>43</v>
      </c>
      <c r="N457" s="1">
        <v>32</v>
      </c>
      <c r="O457" s="1">
        <v>60</v>
      </c>
      <c r="P457"/>
    </row>
    <row r="458" spans="1:16" hidden="1">
      <c r="A458" t="s">
        <v>1813</v>
      </c>
      <c r="B458" t="s">
        <v>1799</v>
      </c>
      <c r="C458" t="s">
        <v>1740</v>
      </c>
      <c r="D458" s="1" t="s">
        <v>1605</v>
      </c>
      <c r="E458" s="1" t="s">
        <v>1924</v>
      </c>
      <c r="F458" s="1" t="s">
        <v>1717</v>
      </c>
      <c r="G458" s="1" t="s">
        <v>7</v>
      </c>
      <c r="H458" s="1" t="s">
        <v>587</v>
      </c>
      <c r="I458" t="s">
        <v>8</v>
      </c>
      <c r="J458" s="1" t="s">
        <v>1603</v>
      </c>
      <c r="K458" s="49">
        <v>12</v>
      </c>
      <c r="L458" s="49">
        <f>Tabela1810[[#This Row],[ENC_DIDATICO]]/12</f>
        <v>1</v>
      </c>
      <c r="M458" s="1">
        <v>43</v>
      </c>
      <c r="N458" s="1">
        <v>33</v>
      </c>
      <c r="O458" s="1">
        <v>60</v>
      </c>
      <c r="P458"/>
    </row>
    <row r="459" spans="1:16" hidden="1">
      <c r="A459" t="s">
        <v>1639</v>
      </c>
      <c r="B459" t="s">
        <v>1802</v>
      </c>
      <c r="C459" t="s">
        <v>1740</v>
      </c>
      <c r="D459" s="1" t="s">
        <v>1605</v>
      </c>
      <c r="E459" s="1" t="s">
        <v>1924</v>
      </c>
      <c r="F459" s="1" t="s">
        <v>1717</v>
      </c>
      <c r="G459" s="1" t="s">
        <v>629</v>
      </c>
      <c r="H459" s="1" t="s">
        <v>1017</v>
      </c>
      <c r="I459" t="s">
        <v>630</v>
      </c>
      <c r="J459" s="1" t="s">
        <v>1601</v>
      </c>
      <c r="K459" s="49">
        <v>36</v>
      </c>
      <c r="L459" s="49">
        <f>Tabela1810[[#This Row],[ENC_DIDATICO]]/12</f>
        <v>3</v>
      </c>
      <c r="M459" s="1">
        <v>100</v>
      </c>
      <c r="N459" s="1">
        <v>44</v>
      </c>
      <c r="O459" s="1">
        <v>36</v>
      </c>
      <c r="P459"/>
    </row>
    <row r="460" spans="1:16" hidden="1">
      <c r="A460" t="s">
        <v>1639</v>
      </c>
      <c r="B460" t="s">
        <v>1802</v>
      </c>
      <c r="C460" t="s">
        <v>1740</v>
      </c>
      <c r="D460" s="1" t="s">
        <v>1605</v>
      </c>
      <c r="E460" s="1" t="s">
        <v>1924</v>
      </c>
      <c r="F460" s="1" t="s">
        <v>1717</v>
      </c>
      <c r="G460" s="1" t="s">
        <v>629</v>
      </c>
      <c r="H460" s="1" t="s">
        <v>1221</v>
      </c>
      <c r="I460" t="s">
        <v>630</v>
      </c>
      <c r="J460" s="1" t="s">
        <v>1601</v>
      </c>
      <c r="K460" s="49">
        <v>36</v>
      </c>
      <c r="L460" s="49">
        <f>Tabela1810[[#This Row],[ENC_DIDATICO]]/12</f>
        <v>3</v>
      </c>
      <c r="M460" s="1">
        <v>100</v>
      </c>
      <c r="N460" s="1">
        <v>39</v>
      </c>
      <c r="O460" s="1">
        <v>36</v>
      </c>
      <c r="P460"/>
    </row>
    <row r="461" spans="1:16" hidden="1">
      <c r="A461" t="s">
        <v>1639</v>
      </c>
      <c r="B461" t="s">
        <v>1802</v>
      </c>
      <c r="C461" t="s">
        <v>1740</v>
      </c>
      <c r="D461" s="1" t="s">
        <v>1605</v>
      </c>
      <c r="E461" s="1" t="s">
        <v>1924</v>
      </c>
      <c r="F461" s="1" t="s">
        <v>1717</v>
      </c>
      <c r="G461" s="1" t="s">
        <v>629</v>
      </c>
      <c r="H461" s="1" t="s">
        <v>794</v>
      </c>
      <c r="I461" t="s">
        <v>630</v>
      </c>
      <c r="J461" s="1" t="s">
        <v>1602</v>
      </c>
      <c r="K461" s="49">
        <v>36</v>
      </c>
      <c r="L461" s="49">
        <f>Tabela1810[[#This Row],[ENC_DIDATICO]]/12</f>
        <v>3</v>
      </c>
      <c r="M461" s="1">
        <v>112</v>
      </c>
      <c r="N461" s="1">
        <v>82</v>
      </c>
      <c r="O461" s="1">
        <v>36</v>
      </c>
      <c r="P461"/>
    </row>
    <row r="462" spans="1:16">
      <c r="A462" t="s">
        <v>1639</v>
      </c>
      <c r="B462" t="s">
        <v>1802</v>
      </c>
      <c r="C462" t="s">
        <v>1740</v>
      </c>
      <c r="D462" s="1" t="s">
        <v>1609</v>
      </c>
      <c r="E462" s="1" t="s">
        <v>1927</v>
      </c>
      <c r="F462" s="1" t="s">
        <v>1723</v>
      </c>
      <c r="G462" s="1" t="s">
        <v>255</v>
      </c>
      <c r="H462" s="1" t="s">
        <v>257</v>
      </c>
      <c r="I462" t="s">
        <v>256</v>
      </c>
      <c r="J462" s="1" t="s">
        <v>1603</v>
      </c>
      <c r="K462" s="49">
        <v>72</v>
      </c>
      <c r="L462" s="49">
        <f>Tabela1810[[#This Row],[ENC_DIDATICO]]/12</f>
        <v>6</v>
      </c>
      <c r="M462" s="1">
        <v>100</v>
      </c>
      <c r="N462" s="1">
        <v>1</v>
      </c>
      <c r="O462" s="1">
        <v>216</v>
      </c>
      <c r="P462"/>
    </row>
    <row r="463" spans="1:16">
      <c r="A463" t="s">
        <v>1639</v>
      </c>
      <c r="B463" t="s">
        <v>1802</v>
      </c>
      <c r="C463" t="s">
        <v>1740</v>
      </c>
      <c r="D463" s="1" t="s">
        <v>1609</v>
      </c>
      <c r="E463" s="1" t="s">
        <v>1927</v>
      </c>
      <c r="F463" s="1" t="s">
        <v>1723</v>
      </c>
      <c r="G463" s="1" t="s">
        <v>255</v>
      </c>
      <c r="H463" s="1" t="s">
        <v>258</v>
      </c>
      <c r="I463" t="s">
        <v>256</v>
      </c>
      <c r="J463" s="1" t="s">
        <v>1603</v>
      </c>
      <c r="K463" s="49">
        <v>0</v>
      </c>
      <c r="L463" s="49">
        <f>Tabela1810[[#This Row],[ENC_DIDATICO]]/12</f>
        <v>0</v>
      </c>
      <c r="M463" s="1">
        <v>30</v>
      </c>
      <c r="N463" s="1">
        <v>2</v>
      </c>
      <c r="O463" s="1">
        <v>216</v>
      </c>
      <c r="P463"/>
    </row>
    <row r="464" spans="1:16" hidden="1">
      <c r="A464" t="s">
        <v>1639</v>
      </c>
      <c r="B464" t="s">
        <v>1802</v>
      </c>
      <c r="C464" t="s">
        <v>1740</v>
      </c>
      <c r="D464" s="1" t="s">
        <v>1605</v>
      </c>
      <c r="E464" s="1" t="s">
        <v>1925</v>
      </c>
      <c r="F464" s="1" t="s">
        <v>1719</v>
      </c>
      <c r="G464" s="1" t="s">
        <v>651</v>
      </c>
      <c r="H464" s="1" t="s">
        <v>795</v>
      </c>
      <c r="I464" t="s">
        <v>652</v>
      </c>
      <c r="J464" s="1" t="s">
        <v>1602</v>
      </c>
      <c r="K464" s="49">
        <v>48</v>
      </c>
      <c r="L464" s="49">
        <f>Tabela1810[[#This Row],[ENC_DIDATICO]]/12</f>
        <v>4</v>
      </c>
      <c r="M464" s="1">
        <v>40</v>
      </c>
      <c r="N464" s="1">
        <v>13</v>
      </c>
      <c r="O464" s="1">
        <v>48</v>
      </c>
      <c r="P464"/>
    </row>
    <row r="465" spans="1:16" hidden="1">
      <c r="A465" t="s">
        <v>1757</v>
      </c>
      <c r="B465" t="s">
        <v>1802</v>
      </c>
      <c r="C465" t="s">
        <v>1740</v>
      </c>
      <c r="D465" s="1" t="s">
        <v>1605</v>
      </c>
      <c r="E465" s="1" t="s">
        <v>1924</v>
      </c>
      <c r="F465" s="1" t="s">
        <v>1717</v>
      </c>
      <c r="G465" s="1" t="s">
        <v>668</v>
      </c>
      <c r="H465" s="1" t="s">
        <v>798</v>
      </c>
      <c r="I465" t="s">
        <v>669</v>
      </c>
      <c r="J465" s="1" t="s">
        <v>1602</v>
      </c>
      <c r="K465" s="49">
        <v>16</v>
      </c>
      <c r="L465" s="49">
        <f>Tabela1810[[#This Row],[ENC_DIDATICO]]/12</f>
        <v>1.3333333333333333</v>
      </c>
      <c r="M465" s="1">
        <v>40</v>
      </c>
      <c r="N465" s="1">
        <v>26</v>
      </c>
      <c r="O465" s="1">
        <v>66</v>
      </c>
      <c r="P465"/>
    </row>
    <row r="466" spans="1:16" hidden="1">
      <c r="A466" t="s">
        <v>1757</v>
      </c>
      <c r="B466" t="s">
        <v>1802</v>
      </c>
      <c r="C466" t="s">
        <v>1740</v>
      </c>
      <c r="D466" s="1" t="s">
        <v>1605</v>
      </c>
      <c r="E466" s="1" t="s">
        <v>1924</v>
      </c>
      <c r="F466" s="1" t="s">
        <v>1717</v>
      </c>
      <c r="G466" s="1" t="s">
        <v>668</v>
      </c>
      <c r="H466" s="1" t="s">
        <v>799</v>
      </c>
      <c r="I466" t="s">
        <v>669</v>
      </c>
      <c r="J466" s="1" t="s">
        <v>1602</v>
      </c>
      <c r="K466" s="49">
        <v>16</v>
      </c>
      <c r="L466" s="49">
        <f>Tabela1810[[#This Row],[ENC_DIDATICO]]/12</f>
        <v>1.3333333333333333</v>
      </c>
      <c r="M466" s="1">
        <v>40</v>
      </c>
      <c r="N466" s="1">
        <v>29</v>
      </c>
      <c r="O466" s="1">
        <v>66</v>
      </c>
      <c r="P466"/>
    </row>
    <row r="467" spans="1:16" hidden="1">
      <c r="A467" t="s">
        <v>1757</v>
      </c>
      <c r="B467" t="s">
        <v>1802</v>
      </c>
      <c r="C467" t="s">
        <v>1740</v>
      </c>
      <c r="D467" s="1" t="s">
        <v>1605</v>
      </c>
      <c r="E467" s="1" t="s">
        <v>1924</v>
      </c>
      <c r="F467" s="1" t="s">
        <v>1717</v>
      </c>
      <c r="G467" s="1" t="s">
        <v>668</v>
      </c>
      <c r="H467" s="1" t="s">
        <v>762</v>
      </c>
      <c r="I467" t="s">
        <v>669</v>
      </c>
      <c r="J467" s="1" t="s">
        <v>1602</v>
      </c>
      <c r="K467" s="49">
        <v>16</v>
      </c>
      <c r="L467" s="49">
        <f>Tabela1810[[#This Row],[ENC_DIDATICO]]/12</f>
        <v>1.3333333333333333</v>
      </c>
      <c r="M467" s="1">
        <v>40</v>
      </c>
      <c r="N467" s="1">
        <v>30</v>
      </c>
      <c r="O467" s="1">
        <v>66</v>
      </c>
      <c r="P467"/>
    </row>
    <row r="468" spans="1:16" hidden="1">
      <c r="A468" t="s">
        <v>1757</v>
      </c>
      <c r="B468" t="s">
        <v>1802</v>
      </c>
      <c r="C468" t="s">
        <v>1740</v>
      </c>
      <c r="D468" s="1" t="s">
        <v>1605</v>
      </c>
      <c r="E468" s="1" t="s">
        <v>1924</v>
      </c>
      <c r="F468" s="1" t="s">
        <v>1717</v>
      </c>
      <c r="G468" s="1" t="s">
        <v>668</v>
      </c>
      <c r="H468" s="1" t="s">
        <v>800</v>
      </c>
      <c r="I468" t="s">
        <v>669</v>
      </c>
      <c r="J468" s="1" t="s">
        <v>1602</v>
      </c>
      <c r="K468" s="49">
        <v>36</v>
      </c>
      <c r="L468" s="49">
        <f>Tabela1810[[#This Row],[ENC_DIDATICO]]/12</f>
        <v>3</v>
      </c>
      <c r="M468" s="1">
        <v>40</v>
      </c>
      <c r="N468" s="1">
        <v>29</v>
      </c>
      <c r="O468" s="1">
        <v>66</v>
      </c>
      <c r="P468"/>
    </row>
    <row r="469" spans="1:16" hidden="1">
      <c r="A469" t="s">
        <v>1757</v>
      </c>
      <c r="B469" t="s">
        <v>1802</v>
      </c>
      <c r="C469" t="s">
        <v>1740</v>
      </c>
      <c r="D469" s="1" t="s">
        <v>1605</v>
      </c>
      <c r="E469" s="1" t="s">
        <v>1924</v>
      </c>
      <c r="F469" s="1" t="s">
        <v>1717</v>
      </c>
      <c r="G469" s="1" t="s">
        <v>668</v>
      </c>
      <c r="H469" s="1" t="s">
        <v>763</v>
      </c>
      <c r="I469" t="s">
        <v>669</v>
      </c>
      <c r="J469" s="1" t="s">
        <v>1602</v>
      </c>
      <c r="K469" s="49">
        <v>24</v>
      </c>
      <c r="L469" s="49">
        <f>Tabela1810[[#This Row],[ENC_DIDATICO]]/12</f>
        <v>2</v>
      </c>
      <c r="M469" s="1">
        <v>40</v>
      </c>
      <c r="N469" s="1">
        <v>26</v>
      </c>
      <c r="O469" s="1">
        <v>66</v>
      </c>
      <c r="P469"/>
    </row>
    <row r="470" spans="1:16" hidden="1">
      <c r="A470" t="s">
        <v>1757</v>
      </c>
      <c r="B470" t="s">
        <v>1802</v>
      </c>
      <c r="C470" t="s">
        <v>1740</v>
      </c>
      <c r="D470" s="1" t="s">
        <v>1605</v>
      </c>
      <c r="E470" s="1" t="s">
        <v>1924</v>
      </c>
      <c r="F470" s="1" t="s">
        <v>1717</v>
      </c>
      <c r="G470" s="1" t="s">
        <v>10</v>
      </c>
      <c r="H470" s="1" t="s">
        <v>265</v>
      </c>
      <c r="I470" t="s">
        <v>11</v>
      </c>
      <c r="J470" s="1" t="s">
        <v>1603</v>
      </c>
      <c r="K470" s="49">
        <v>12</v>
      </c>
      <c r="L470" s="49">
        <f>Tabela1810[[#This Row],[ENC_DIDATICO]]/12</f>
        <v>1</v>
      </c>
      <c r="M470" s="1">
        <v>40</v>
      </c>
      <c r="N470" s="1">
        <v>30</v>
      </c>
      <c r="O470" s="1">
        <v>48</v>
      </c>
      <c r="P470"/>
    </row>
    <row r="471" spans="1:16">
      <c r="A471" s="29" t="s">
        <v>1757</v>
      </c>
      <c r="B471" t="s">
        <v>1802</v>
      </c>
      <c r="C471" t="s">
        <v>1740</v>
      </c>
      <c r="D471" s="1" t="s">
        <v>1609</v>
      </c>
      <c r="E471" s="1" t="s">
        <v>1927</v>
      </c>
      <c r="F471" s="1" t="s">
        <v>1723</v>
      </c>
      <c r="G471" s="1" t="s">
        <v>266</v>
      </c>
      <c r="H471" s="1" t="s">
        <v>268</v>
      </c>
      <c r="I471" t="s">
        <v>267</v>
      </c>
      <c r="J471" s="1" t="s">
        <v>1603</v>
      </c>
      <c r="K471" s="49">
        <v>24</v>
      </c>
      <c r="L471" s="49">
        <f>Tabela1810[[#This Row],[ENC_DIDATICO]]/12</f>
        <v>2</v>
      </c>
      <c r="M471" s="1">
        <v>100</v>
      </c>
      <c r="N471" s="1">
        <v>5</v>
      </c>
      <c r="O471" s="1">
        <v>144</v>
      </c>
      <c r="P471"/>
    </row>
    <row r="472" spans="1:16">
      <c r="A472" t="s">
        <v>1757</v>
      </c>
      <c r="B472" t="s">
        <v>1802</v>
      </c>
      <c r="C472" t="s">
        <v>1740</v>
      </c>
      <c r="D472" s="1" t="s">
        <v>1609</v>
      </c>
      <c r="E472" s="1" t="s">
        <v>1927</v>
      </c>
      <c r="F472" s="1" t="s">
        <v>1723</v>
      </c>
      <c r="G472" s="1" t="s">
        <v>266</v>
      </c>
      <c r="H472" s="1" t="s">
        <v>269</v>
      </c>
      <c r="I472" t="s">
        <v>267</v>
      </c>
      <c r="J472" s="1" t="s">
        <v>1603</v>
      </c>
      <c r="K472" s="49">
        <v>0</v>
      </c>
      <c r="L472" s="49">
        <f>Tabela1810[[#This Row],[ENC_DIDATICO]]/12</f>
        <v>0</v>
      </c>
      <c r="M472" s="1">
        <v>30</v>
      </c>
      <c r="N472" s="1">
        <v>6</v>
      </c>
      <c r="O472" s="1">
        <v>144</v>
      </c>
      <c r="P472"/>
    </row>
    <row r="473" spans="1:16" hidden="1">
      <c r="A473" t="s">
        <v>833</v>
      </c>
      <c r="B473" t="s">
        <v>1799</v>
      </c>
      <c r="C473" t="s">
        <v>1740</v>
      </c>
      <c r="D473" s="1" t="s">
        <v>1605</v>
      </c>
      <c r="E473" s="1" t="s">
        <v>1924</v>
      </c>
      <c r="F473" s="1" t="s">
        <v>1717</v>
      </c>
      <c r="G473" s="1" t="s">
        <v>668</v>
      </c>
      <c r="H473" s="1" t="s">
        <v>780</v>
      </c>
      <c r="I473" t="s">
        <v>669</v>
      </c>
      <c r="J473" s="1" t="s">
        <v>1602</v>
      </c>
      <c r="K473" s="49">
        <v>30</v>
      </c>
      <c r="L473" s="49">
        <f>Tabela1810[[#This Row],[ENC_DIDATICO]]/12</f>
        <v>2.5</v>
      </c>
      <c r="M473" s="1">
        <v>40</v>
      </c>
      <c r="N473" s="1">
        <v>28</v>
      </c>
      <c r="O473" s="1">
        <v>66</v>
      </c>
      <c r="P473"/>
    </row>
    <row r="474" spans="1:16" hidden="1">
      <c r="A474" t="s">
        <v>833</v>
      </c>
      <c r="B474" t="s">
        <v>1799</v>
      </c>
      <c r="C474" t="s">
        <v>1740</v>
      </c>
      <c r="D474" s="1" t="s">
        <v>1605</v>
      </c>
      <c r="E474" s="1" t="s">
        <v>1924</v>
      </c>
      <c r="F474" s="1" t="s">
        <v>1717</v>
      </c>
      <c r="G474" s="1" t="s">
        <v>668</v>
      </c>
      <c r="H474" s="1" t="s">
        <v>834</v>
      </c>
      <c r="I474" t="s">
        <v>669</v>
      </c>
      <c r="J474" s="1" t="s">
        <v>1602</v>
      </c>
      <c r="K474" s="49">
        <v>30</v>
      </c>
      <c r="L474" s="49">
        <f>Tabela1810[[#This Row],[ENC_DIDATICO]]/12</f>
        <v>2.5</v>
      </c>
      <c r="M474" s="1">
        <v>40</v>
      </c>
      <c r="N474" s="1">
        <v>31</v>
      </c>
      <c r="O474" s="1">
        <v>66</v>
      </c>
      <c r="P474"/>
    </row>
    <row r="475" spans="1:16" hidden="1">
      <c r="A475" t="s">
        <v>833</v>
      </c>
      <c r="B475" t="s">
        <v>1799</v>
      </c>
      <c r="C475" t="s">
        <v>1740</v>
      </c>
      <c r="D475" s="1" t="s">
        <v>1605</v>
      </c>
      <c r="E475" s="1" t="s">
        <v>1924</v>
      </c>
      <c r="F475" s="1" t="s">
        <v>1717</v>
      </c>
      <c r="G475" s="1" t="s">
        <v>668</v>
      </c>
      <c r="H475" s="1" t="s">
        <v>835</v>
      </c>
      <c r="I475" t="s">
        <v>669</v>
      </c>
      <c r="J475" s="1" t="s">
        <v>1602</v>
      </c>
      <c r="K475" s="49">
        <v>30</v>
      </c>
      <c r="L475" s="49">
        <f>Tabela1810[[#This Row],[ENC_DIDATICO]]/12</f>
        <v>2.5</v>
      </c>
      <c r="M475" s="1">
        <v>40</v>
      </c>
      <c r="N475" s="1">
        <v>16</v>
      </c>
      <c r="O475" s="1">
        <v>66</v>
      </c>
      <c r="P475"/>
    </row>
    <row r="476" spans="1:16" hidden="1">
      <c r="A476" t="s">
        <v>833</v>
      </c>
      <c r="B476" t="s">
        <v>1799</v>
      </c>
      <c r="C476" t="s">
        <v>1740</v>
      </c>
      <c r="D476" s="1" t="s">
        <v>1605</v>
      </c>
      <c r="E476" s="1" t="s">
        <v>1924</v>
      </c>
      <c r="F476" s="1" t="s">
        <v>1717</v>
      </c>
      <c r="G476" s="1" t="s">
        <v>10</v>
      </c>
      <c r="H476" s="1" t="s">
        <v>529</v>
      </c>
      <c r="I476" t="s">
        <v>11</v>
      </c>
      <c r="J476" s="1" t="s">
        <v>1601</v>
      </c>
      <c r="K476" s="49">
        <v>12</v>
      </c>
      <c r="L476" s="49">
        <f>Tabela1810[[#This Row],[ENC_DIDATICO]]/12</f>
        <v>1</v>
      </c>
      <c r="M476" s="1">
        <v>45</v>
      </c>
      <c r="N476" s="1">
        <v>31</v>
      </c>
      <c r="O476" s="1">
        <v>48</v>
      </c>
      <c r="P476"/>
    </row>
    <row r="477" spans="1:16" hidden="1">
      <c r="A477" t="s">
        <v>833</v>
      </c>
      <c r="B477" t="s">
        <v>1799</v>
      </c>
      <c r="C477" t="s">
        <v>1740</v>
      </c>
      <c r="D477" s="1" t="s">
        <v>1605</v>
      </c>
      <c r="E477" s="1" t="s">
        <v>1924</v>
      </c>
      <c r="F477" s="1" t="s">
        <v>1717</v>
      </c>
      <c r="G477" s="1" t="s">
        <v>10</v>
      </c>
      <c r="H477" s="1" t="s">
        <v>1247</v>
      </c>
      <c r="I477" t="s">
        <v>11</v>
      </c>
      <c r="J477" s="1" t="s">
        <v>1601</v>
      </c>
      <c r="K477" s="49">
        <v>12</v>
      </c>
      <c r="L477" s="49">
        <f>Tabela1810[[#This Row],[ENC_DIDATICO]]/12</f>
        <v>1</v>
      </c>
      <c r="M477" s="1">
        <v>45</v>
      </c>
      <c r="N477" s="1">
        <v>34</v>
      </c>
      <c r="O477" s="1">
        <v>48</v>
      </c>
      <c r="P477"/>
    </row>
    <row r="478" spans="1:16" hidden="1">
      <c r="A478" t="s">
        <v>1640</v>
      </c>
      <c r="B478" t="s">
        <v>1802</v>
      </c>
      <c r="C478" t="s">
        <v>1740</v>
      </c>
      <c r="D478" s="1" t="s">
        <v>1605</v>
      </c>
      <c r="E478" s="1" t="s">
        <v>1924</v>
      </c>
      <c r="F478" s="1" t="s">
        <v>1717</v>
      </c>
      <c r="G478" s="1" t="s">
        <v>668</v>
      </c>
      <c r="H478" s="1" t="s">
        <v>801</v>
      </c>
      <c r="I478" t="s">
        <v>669</v>
      </c>
      <c r="J478" s="1" t="s">
        <v>1602</v>
      </c>
      <c r="K478" s="49">
        <v>24</v>
      </c>
      <c r="L478" s="49">
        <f>Tabela1810[[#This Row],[ENC_DIDATICO]]/12</f>
        <v>2</v>
      </c>
      <c r="M478" s="1">
        <v>40</v>
      </c>
      <c r="N478" s="1">
        <v>30</v>
      </c>
      <c r="O478" s="1">
        <v>66</v>
      </c>
      <c r="P478"/>
    </row>
    <row r="479" spans="1:16" hidden="1">
      <c r="A479" t="s">
        <v>1640</v>
      </c>
      <c r="B479" t="s">
        <v>1802</v>
      </c>
      <c r="C479" t="s">
        <v>1740</v>
      </c>
      <c r="D479" s="1" t="s">
        <v>1605</v>
      </c>
      <c r="E479" s="1" t="s">
        <v>1924</v>
      </c>
      <c r="F479" s="1" t="s">
        <v>1717</v>
      </c>
      <c r="G479" s="1" t="s">
        <v>668</v>
      </c>
      <c r="H479" s="1" t="s">
        <v>802</v>
      </c>
      <c r="I479" t="s">
        <v>669</v>
      </c>
      <c r="J479" s="1" t="s">
        <v>1602</v>
      </c>
      <c r="K479" s="49">
        <v>24</v>
      </c>
      <c r="L479" s="49">
        <f>Tabela1810[[#This Row],[ENC_DIDATICO]]/12</f>
        <v>2</v>
      </c>
      <c r="M479" s="1">
        <v>40</v>
      </c>
      <c r="N479" s="1">
        <v>30</v>
      </c>
      <c r="O479" s="1">
        <v>66</v>
      </c>
      <c r="P479"/>
    </row>
    <row r="480" spans="1:16" hidden="1">
      <c r="A480" t="s">
        <v>1640</v>
      </c>
      <c r="B480" t="s">
        <v>1802</v>
      </c>
      <c r="C480" t="s">
        <v>1740</v>
      </c>
      <c r="D480" s="1" t="s">
        <v>1605</v>
      </c>
      <c r="E480" s="1" t="s">
        <v>1924</v>
      </c>
      <c r="F480" s="1" t="s">
        <v>1717</v>
      </c>
      <c r="G480" s="1" t="s">
        <v>668</v>
      </c>
      <c r="H480" s="1" t="s">
        <v>803</v>
      </c>
      <c r="I480" t="s">
        <v>669</v>
      </c>
      <c r="J480" s="1" t="s">
        <v>1602</v>
      </c>
      <c r="K480" s="49">
        <v>24</v>
      </c>
      <c r="L480" s="49">
        <f>Tabela1810[[#This Row],[ENC_DIDATICO]]/12</f>
        <v>2</v>
      </c>
      <c r="M480" s="1">
        <v>40</v>
      </c>
      <c r="N480" s="1">
        <v>27</v>
      </c>
      <c r="O480" s="1">
        <v>66</v>
      </c>
      <c r="P480"/>
    </row>
    <row r="481" spans="1:16" hidden="1">
      <c r="A481" t="s">
        <v>1640</v>
      </c>
      <c r="B481" t="s">
        <v>1802</v>
      </c>
      <c r="C481" t="s">
        <v>1740</v>
      </c>
      <c r="D481" s="1" t="s">
        <v>1605</v>
      </c>
      <c r="E481" s="1" t="s">
        <v>1926</v>
      </c>
      <c r="F481" s="1" t="s">
        <v>1719</v>
      </c>
      <c r="G481" s="1" t="s">
        <v>270</v>
      </c>
      <c r="H481" s="1" t="s">
        <v>272</v>
      </c>
      <c r="I481" t="s">
        <v>271</v>
      </c>
      <c r="J481" s="1" t="s">
        <v>1603</v>
      </c>
      <c r="K481" s="49">
        <v>48</v>
      </c>
      <c r="L481" s="49">
        <f>Tabela1810[[#This Row],[ENC_DIDATICO]]/12</f>
        <v>4</v>
      </c>
      <c r="M481" s="1">
        <v>40</v>
      </c>
      <c r="N481" s="1">
        <v>22</v>
      </c>
      <c r="O481" s="1">
        <v>48</v>
      </c>
      <c r="P481"/>
    </row>
    <row r="482" spans="1:16" hidden="1">
      <c r="A482" t="s">
        <v>1640</v>
      </c>
      <c r="B482" t="s">
        <v>1802</v>
      </c>
      <c r="C482" t="s">
        <v>1740</v>
      </c>
      <c r="D482" s="1" t="s">
        <v>1605</v>
      </c>
      <c r="E482" s="1" t="s">
        <v>1926</v>
      </c>
      <c r="F482" s="1" t="s">
        <v>1719</v>
      </c>
      <c r="G482" s="1" t="s">
        <v>270</v>
      </c>
      <c r="H482" s="1" t="s">
        <v>273</v>
      </c>
      <c r="I482" t="s">
        <v>271</v>
      </c>
      <c r="J482" s="1" t="s">
        <v>1603</v>
      </c>
      <c r="K482" s="49">
        <v>48</v>
      </c>
      <c r="L482" s="49">
        <f>Tabela1810[[#This Row],[ENC_DIDATICO]]/12</f>
        <v>4</v>
      </c>
      <c r="M482" s="1">
        <v>40</v>
      </c>
      <c r="N482" s="1">
        <v>30</v>
      </c>
      <c r="O482" s="1">
        <v>48</v>
      </c>
      <c r="P482"/>
    </row>
    <row r="483" spans="1:16" hidden="1">
      <c r="A483" t="s">
        <v>1640</v>
      </c>
      <c r="B483" t="s">
        <v>1802</v>
      </c>
      <c r="C483" t="s">
        <v>1740</v>
      </c>
      <c r="D483" s="1" t="s">
        <v>1605</v>
      </c>
      <c r="E483" s="1" t="s">
        <v>1926</v>
      </c>
      <c r="F483" s="1" t="s">
        <v>1719</v>
      </c>
      <c r="G483" s="1" t="s">
        <v>1228</v>
      </c>
      <c r="H483" s="1" t="s">
        <v>1230</v>
      </c>
      <c r="I483" t="s">
        <v>1229</v>
      </c>
      <c r="J483" s="1" t="s">
        <v>1601</v>
      </c>
      <c r="K483" s="49">
        <v>48</v>
      </c>
      <c r="L483" s="49">
        <f>Tabela1810[[#This Row],[ENC_DIDATICO]]/12</f>
        <v>4</v>
      </c>
      <c r="M483" s="1">
        <v>40</v>
      </c>
      <c r="N483" s="1">
        <v>5</v>
      </c>
      <c r="O483" s="1">
        <v>48</v>
      </c>
      <c r="P483"/>
    </row>
    <row r="484" spans="1:16" hidden="1">
      <c r="A484" t="s">
        <v>1640</v>
      </c>
      <c r="B484" t="s">
        <v>1802</v>
      </c>
      <c r="C484" t="s">
        <v>1740</v>
      </c>
      <c r="D484" s="1" t="s">
        <v>1605</v>
      </c>
      <c r="E484" s="1" t="s">
        <v>1926</v>
      </c>
      <c r="F484" s="1" t="s">
        <v>1719</v>
      </c>
      <c r="G484" s="1" t="s">
        <v>1228</v>
      </c>
      <c r="H484" s="1" t="s">
        <v>1231</v>
      </c>
      <c r="I484" t="s">
        <v>1229</v>
      </c>
      <c r="J484" s="1" t="s">
        <v>1601</v>
      </c>
      <c r="K484" s="49">
        <v>48</v>
      </c>
      <c r="L484" s="49">
        <f>Tabela1810[[#This Row],[ENC_DIDATICO]]/12</f>
        <v>4</v>
      </c>
      <c r="M484" s="1">
        <v>40</v>
      </c>
      <c r="N484" s="1">
        <v>11</v>
      </c>
      <c r="O484" s="1">
        <v>48</v>
      </c>
      <c r="P484"/>
    </row>
    <row r="485" spans="1:16" hidden="1">
      <c r="A485" t="s">
        <v>1641</v>
      </c>
      <c r="B485" t="s">
        <v>1802</v>
      </c>
      <c r="C485" t="s">
        <v>1742</v>
      </c>
      <c r="D485" s="1" t="s">
        <v>1605</v>
      </c>
      <c r="E485" s="1" t="s">
        <v>1924</v>
      </c>
      <c r="F485" s="1" t="s">
        <v>1717</v>
      </c>
      <c r="G485" s="1" t="s">
        <v>654</v>
      </c>
      <c r="H485" s="1" t="s">
        <v>836</v>
      </c>
      <c r="I485" t="s">
        <v>655</v>
      </c>
      <c r="J485" s="1" t="s">
        <v>1602</v>
      </c>
      <c r="K485" s="49">
        <v>36</v>
      </c>
      <c r="L485" s="49">
        <f>Tabela1810[[#This Row],[ENC_DIDATICO]]/12</f>
        <v>3</v>
      </c>
      <c r="M485" s="1">
        <v>40</v>
      </c>
      <c r="N485" s="1">
        <v>30</v>
      </c>
      <c r="O485" s="1">
        <v>38</v>
      </c>
      <c r="P485"/>
    </row>
    <row r="486" spans="1:16" hidden="1">
      <c r="A486" t="s">
        <v>1641</v>
      </c>
      <c r="B486" t="s">
        <v>1802</v>
      </c>
      <c r="C486" t="s">
        <v>1742</v>
      </c>
      <c r="D486" s="1" t="s">
        <v>1605</v>
      </c>
      <c r="E486" s="1" t="s">
        <v>1924</v>
      </c>
      <c r="F486" s="1" t="s">
        <v>1717</v>
      </c>
      <c r="G486" s="1" t="s">
        <v>654</v>
      </c>
      <c r="H486" s="1" t="s">
        <v>837</v>
      </c>
      <c r="I486" t="s">
        <v>655</v>
      </c>
      <c r="J486" s="1" t="s">
        <v>1602</v>
      </c>
      <c r="K486" s="49">
        <v>36</v>
      </c>
      <c r="L486" s="49">
        <f>Tabela1810[[#This Row],[ENC_DIDATICO]]/12</f>
        <v>3</v>
      </c>
      <c r="M486" s="1">
        <v>41</v>
      </c>
      <c r="N486" s="1">
        <v>29</v>
      </c>
      <c r="O486" s="1">
        <v>38</v>
      </c>
      <c r="P486"/>
    </row>
    <row r="487" spans="1:16" hidden="1">
      <c r="A487" t="s">
        <v>1641</v>
      </c>
      <c r="B487" t="s">
        <v>1802</v>
      </c>
      <c r="C487" t="s">
        <v>1742</v>
      </c>
      <c r="D487" s="1" t="s">
        <v>1609</v>
      </c>
      <c r="E487" s="1" t="s">
        <v>1927</v>
      </c>
      <c r="F487" s="1" t="s">
        <v>1723</v>
      </c>
      <c r="G487" s="1" t="s">
        <v>838</v>
      </c>
      <c r="H487" s="1" t="s">
        <v>840</v>
      </c>
      <c r="I487" t="s">
        <v>839</v>
      </c>
      <c r="J487" s="1" t="s">
        <v>1602</v>
      </c>
      <c r="K487" s="49">
        <v>24</v>
      </c>
      <c r="L487" s="49">
        <f>Tabela1810[[#This Row],[ENC_DIDATICO]]/12</f>
        <v>2</v>
      </c>
      <c r="M487" s="1">
        <v>50</v>
      </c>
      <c r="N487" s="1">
        <v>2</v>
      </c>
      <c r="O487" s="1">
        <v>24</v>
      </c>
      <c r="P487"/>
    </row>
    <row r="488" spans="1:16" hidden="1">
      <c r="A488" t="s">
        <v>1641</v>
      </c>
      <c r="B488" t="s">
        <v>1802</v>
      </c>
      <c r="C488" t="s">
        <v>1742</v>
      </c>
      <c r="D488" s="1" t="s">
        <v>1609</v>
      </c>
      <c r="E488" s="1" t="s">
        <v>1927</v>
      </c>
      <c r="F488" s="1" t="s">
        <v>1723</v>
      </c>
      <c r="G488" s="1" t="s">
        <v>841</v>
      </c>
      <c r="H488" s="1" t="s">
        <v>843</v>
      </c>
      <c r="I488" s="9" t="s">
        <v>842</v>
      </c>
      <c r="J488" s="1" t="s">
        <v>1602</v>
      </c>
      <c r="K488" s="49">
        <v>0</v>
      </c>
      <c r="L488" s="49">
        <f>Tabela1810[[#This Row],[ENC_DIDATICO]]/12</f>
        <v>0</v>
      </c>
      <c r="M488" s="1">
        <v>100</v>
      </c>
      <c r="N488" s="1">
        <v>7</v>
      </c>
      <c r="O488" s="1">
        <v>24</v>
      </c>
      <c r="P488"/>
    </row>
    <row r="489" spans="1:16" hidden="1">
      <c r="A489" t="s">
        <v>1641</v>
      </c>
      <c r="B489" t="s">
        <v>1802</v>
      </c>
      <c r="C489" t="s">
        <v>1742</v>
      </c>
      <c r="D489" s="1" t="s">
        <v>1609</v>
      </c>
      <c r="E489" s="1" t="s">
        <v>1927</v>
      </c>
      <c r="F489" s="1" t="s">
        <v>1723</v>
      </c>
      <c r="G489" s="1" t="s">
        <v>841</v>
      </c>
      <c r="H489" s="1" t="s">
        <v>844</v>
      </c>
      <c r="I489" t="s">
        <v>842</v>
      </c>
      <c r="J489" s="1" t="s">
        <v>1602</v>
      </c>
      <c r="K489" s="49">
        <v>0</v>
      </c>
      <c r="L489" s="49">
        <f>Tabela1810[[#This Row],[ENC_DIDATICO]]/12</f>
        <v>0</v>
      </c>
      <c r="M489" s="1">
        <v>100</v>
      </c>
      <c r="N489" s="1">
        <v>13</v>
      </c>
      <c r="O489" s="1">
        <v>24</v>
      </c>
      <c r="P489"/>
    </row>
    <row r="490" spans="1:16" hidden="1">
      <c r="A490" t="s">
        <v>1641</v>
      </c>
      <c r="B490" t="s">
        <v>1802</v>
      </c>
      <c r="C490" t="s">
        <v>1742</v>
      </c>
      <c r="D490" s="1" t="s">
        <v>1605</v>
      </c>
      <c r="E490" s="1" t="s">
        <v>1925</v>
      </c>
      <c r="F490" s="1" t="s">
        <v>1718</v>
      </c>
      <c r="G490" s="1" t="s">
        <v>94</v>
      </c>
      <c r="H490" s="1" t="s">
        <v>96</v>
      </c>
      <c r="I490" t="s">
        <v>95</v>
      </c>
      <c r="J490" s="1" t="s">
        <v>1603</v>
      </c>
      <c r="K490" s="49">
        <v>24</v>
      </c>
      <c r="L490" s="49">
        <f>Tabela1810[[#This Row],[ENC_DIDATICO]]/12</f>
        <v>2</v>
      </c>
      <c r="M490" s="1">
        <v>40</v>
      </c>
      <c r="N490" s="1">
        <v>26</v>
      </c>
      <c r="O490" s="1">
        <v>72</v>
      </c>
      <c r="P490"/>
    </row>
    <row r="491" spans="1:16" hidden="1">
      <c r="A491" t="s">
        <v>1641</v>
      </c>
      <c r="B491" t="s">
        <v>1802</v>
      </c>
      <c r="C491" t="s">
        <v>1742</v>
      </c>
      <c r="D491" s="1" t="s">
        <v>1605</v>
      </c>
      <c r="E491" s="1" t="s">
        <v>1925</v>
      </c>
      <c r="F491" s="1" t="s">
        <v>1718</v>
      </c>
      <c r="G491" s="1" t="s">
        <v>94</v>
      </c>
      <c r="H491" s="1" t="s">
        <v>308</v>
      </c>
      <c r="I491" t="s">
        <v>95</v>
      </c>
      <c r="J491" s="1" t="s">
        <v>1603</v>
      </c>
      <c r="K491" s="49">
        <v>24</v>
      </c>
      <c r="L491" s="49">
        <f>Tabela1810[[#This Row],[ENC_DIDATICO]]/12</f>
        <v>2</v>
      </c>
      <c r="M491" s="1">
        <v>40</v>
      </c>
      <c r="N491" s="1">
        <v>20</v>
      </c>
      <c r="O491" s="1">
        <v>72</v>
      </c>
      <c r="P491"/>
    </row>
    <row r="492" spans="1:16" hidden="1">
      <c r="A492" t="s">
        <v>845</v>
      </c>
      <c r="B492" t="s">
        <v>1802</v>
      </c>
      <c r="C492" t="s">
        <v>1739</v>
      </c>
      <c r="D492" s="1" t="s">
        <v>1609</v>
      </c>
      <c r="E492" s="1" t="s">
        <v>1927</v>
      </c>
      <c r="F492" s="1" t="s">
        <v>1723</v>
      </c>
      <c r="G492" s="1" t="s">
        <v>846</v>
      </c>
      <c r="H492" s="1" t="s">
        <v>848</v>
      </c>
      <c r="I492" t="s">
        <v>847</v>
      </c>
      <c r="J492" s="1" t="s">
        <v>1602</v>
      </c>
      <c r="K492" s="49">
        <v>24</v>
      </c>
      <c r="L492" s="49">
        <f>Tabela1810[[#This Row],[ENC_DIDATICO]]/12</f>
        <v>2</v>
      </c>
      <c r="M492" s="1">
        <v>50</v>
      </c>
      <c r="N492" s="1">
        <v>22</v>
      </c>
      <c r="O492" s="1">
        <v>144</v>
      </c>
      <c r="P492"/>
    </row>
    <row r="493" spans="1:16" hidden="1">
      <c r="A493" s="29" t="s">
        <v>845</v>
      </c>
      <c r="B493" t="s">
        <v>1802</v>
      </c>
      <c r="C493" t="s">
        <v>1739</v>
      </c>
      <c r="D493" s="1" t="s">
        <v>1605</v>
      </c>
      <c r="E493" s="1" t="s">
        <v>1925</v>
      </c>
      <c r="F493" s="1" t="s">
        <v>1718</v>
      </c>
      <c r="G493" s="1" t="s">
        <v>1248</v>
      </c>
      <c r="H493" s="1" t="s">
        <v>1250</v>
      </c>
      <c r="I493" t="s">
        <v>1249</v>
      </c>
      <c r="J493" s="1" t="s">
        <v>1601</v>
      </c>
      <c r="K493" s="49">
        <v>36</v>
      </c>
      <c r="L493" s="49">
        <f>Tabela1810[[#This Row],[ENC_DIDATICO]]/12</f>
        <v>3</v>
      </c>
      <c r="M493" s="1">
        <v>30</v>
      </c>
      <c r="N493" s="1">
        <v>9</v>
      </c>
      <c r="O493" s="1">
        <v>36</v>
      </c>
      <c r="P493"/>
    </row>
    <row r="494" spans="1:16" hidden="1">
      <c r="A494" s="29" t="s">
        <v>845</v>
      </c>
      <c r="B494" t="s">
        <v>1802</v>
      </c>
      <c r="C494" t="s">
        <v>1739</v>
      </c>
      <c r="D494" s="1" t="s">
        <v>1605</v>
      </c>
      <c r="E494" s="1" t="s">
        <v>1925</v>
      </c>
      <c r="F494" s="1" t="s">
        <v>1718</v>
      </c>
      <c r="G494" s="1" t="s">
        <v>1849</v>
      </c>
      <c r="H494" s="1" t="s">
        <v>1863</v>
      </c>
      <c r="I494" t="s">
        <v>1837</v>
      </c>
      <c r="J494" s="1" t="s">
        <v>1601</v>
      </c>
      <c r="K494" s="49">
        <v>24</v>
      </c>
      <c r="L494" s="49">
        <f>Tabela1810[[#This Row],[ENC_DIDATICO]]/12</f>
        <v>2</v>
      </c>
      <c r="M494" s="1">
        <v>15</v>
      </c>
      <c r="N494" s="1">
        <v>1</v>
      </c>
      <c r="O494" s="1">
        <v>80</v>
      </c>
      <c r="P494"/>
    </row>
    <row r="495" spans="1:16" hidden="1">
      <c r="A495" s="29" t="s">
        <v>845</v>
      </c>
      <c r="B495" t="s">
        <v>1802</v>
      </c>
      <c r="C495" t="s">
        <v>1739</v>
      </c>
      <c r="D495" s="1" t="s">
        <v>1605</v>
      </c>
      <c r="E495" s="1" t="s">
        <v>1925</v>
      </c>
      <c r="F495" s="1" t="s">
        <v>1718</v>
      </c>
      <c r="G495" s="1" t="s">
        <v>1849</v>
      </c>
      <c r="H495" s="1" t="s">
        <v>1863</v>
      </c>
      <c r="I495" t="s">
        <v>1837</v>
      </c>
      <c r="J495" s="1" t="s">
        <v>1602</v>
      </c>
      <c r="K495" s="49">
        <v>24</v>
      </c>
      <c r="L495" s="49">
        <f>Tabela1810[[#This Row],[ENC_DIDATICO]]/12</f>
        <v>2</v>
      </c>
      <c r="M495" s="1">
        <v>15</v>
      </c>
      <c r="N495" s="1">
        <v>3</v>
      </c>
      <c r="O495" s="1">
        <v>80</v>
      </c>
      <c r="P495"/>
    </row>
    <row r="496" spans="1:16" hidden="1">
      <c r="A496" s="29" t="s">
        <v>845</v>
      </c>
      <c r="B496" t="s">
        <v>1802</v>
      </c>
      <c r="C496" t="s">
        <v>1739</v>
      </c>
      <c r="D496" s="1" t="s">
        <v>1605</v>
      </c>
      <c r="E496" s="1" t="s">
        <v>1925</v>
      </c>
      <c r="F496" s="1" t="s">
        <v>1720</v>
      </c>
      <c r="G496" s="1" t="s">
        <v>1850</v>
      </c>
      <c r="H496" s="1" t="s">
        <v>1864</v>
      </c>
      <c r="I496" t="s">
        <v>1838</v>
      </c>
      <c r="J496" s="1" t="s">
        <v>1601</v>
      </c>
      <c r="K496" s="49">
        <v>0</v>
      </c>
      <c r="L496" s="49">
        <f>Tabela1810[[#This Row],[ENC_DIDATICO]]/12</f>
        <v>0</v>
      </c>
      <c r="M496" s="1">
        <v>15</v>
      </c>
      <c r="N496" s="1">
        <v>3</v>
      </c>
      <c r="O496" s="1">
        <v>80</v>
      </c>
      <c r="P496"/>
    </row>
    <row r="497" spans="1:16" hidden="1">
      <c r="A497" s="29" t="s">
        <v>845</v>
      </c>
      <c r="B497" t="s">
        <v>1802</v>
      </c>
      <c r="C497" t="s">
        <v>1739</v>
      </c>
      <c r="D497" s="1" t="s">
        <v>1605</v>
      </c>
      <c r="E497" s="1" t="s">
        <v>1925</v>
      </c>
      <c r="F497" s="1" t="s">
        <v>1720</v>
      </c>
      <c r="G497" s="1" t="s">
        <v>1850</v>
      </c>
      <c r="H497" s="1" t="s">
        <v>1864</v>
      </c>
      <c r="I497" t="s">
        <v>1838</v>
      </c>
      <c r="J497" s="1" t="s">
        <v>1602</v>
      </c>
      <c r="K497" s="49">
        <v>0</v>
      </c>
      <c r="L497" s="49">
        <f>Tabela1810[[#This Row],[ENC_DIDATICO]]/12</f>
        <v>0</v>
      </c>
      <c r="M497" s="1">
        <v>15</v>
      </c>
      <c r="N497" s="1">
        <v>4</v>
      </c>
      <c r="O497" s="1">
        <v>80</v>
      </c>
      <c r="P497"/>
    </row>
    <row r="498" spans="1:16" hidden="1">
      <c r="A498" s="29" t="s">
        <v>845</v>
      </c>
      <c r="B498" t="s">
        <v>1802</v>
      </c>
      <c r="C498" t="s">
        <v>1739</v>
      </c>
      <c r="D498" s="1" t="s">
        <v>1605</v>
      </c>
      <c r="E498" s="1" t="s">
        <v>1925</v>
      </c>
      <c r="F498" s="1" t="s">
        <v>1722</v>
      </c>
      <c r="G498" s="1" t="s">
        <v>1851</v>
      </c>
      <c r="H498" s="1" t="s">
        <v>1865</v>
      </c>
      <c r="I498" t="s">
        <v>1839</v>
      </c>
      <c r="J498" s="1" t="s">
        <v>1601</v>
      </c>
      <c r="K498" s="49">
        <v>24</v>
      </c>
      <c r="L498" s="49">
        <f>Tabela1810[[#This Row],[ENC_DIDATICO]]/12</f>
        <v>2</v>
      </c>
      <c r="M498" s="1">
        <v>15</v>
      </c>
      <c r="N498" s="1">
        <v>8</v>
      </c>
      <c r="O498" s="1">
        <v>80</v>
      </c>
      <c r="P498"/>
    </row>
    <row r="499" spans="1:16" hidden="1">
      <c r="A499" s="29" t="s">
        <v>845</v>
      </c>
      <c r="B499" s="29" t="s">
        <v>1802</v>
      </c>
      <c r="C499" s="29" t="s">
        <v>1739</v>
      </c>
      <c r="D499" s="1" t="s">
        <v>2084</v>
      </c>
      <c r="E499" s="2" t="s">
        <v>2085</v>
      </c>
      <c r="I499" s="7" t="s">
        <v>1972</v>
      </c>
      <c r="J499" s="1">
        <v>2016</v>
      </c>
      <c r="K499" s="49">
        <v>107.11232876712329</v>
      </c>
      <c r="L499" s="49">
        <f>Tabela1810[[#This Row],[ENC_DIDATICO]]/12</f>
        <v>8.9260273972602739</v>
      </c>
      <c r="P499"/>
    </row>
    <row r="500" spans="1:16" hidden="1">
      <c r="A500" t="s">
        <v>1642</v>
      </c>
      <c r="B500" t="s">
        <v>1802</v>
      </c>
      <c r="C500" t="s">
        <v>1738</v>
      </c>
      <c r="D500" s="1" t="s">
        <v>1605</v>
      </c>
      <c r="E500" s="1" t="s">
        <v>1924</v>
      </c>
      <c r="F500" s="1" t="s">
        <v>1717</v>
      </c>
      <c r="G500" s="1" t="s">
        <v>635</v>
      </c>
      <c r="H500" s="1" t="s">
        <v>1232</v>
      </c>
      <c r="I500" t="s">
        <v>636</v>
      </c>
      <c r="J500" s="1" t="s">
        <v>1601</v>
      </c>
      <c r="K500" s="49">
        <v>24</v>
      </c>
      <c r="L500" s="49">
        <f>Tabela1810[[#This Row],[ENC_DIDATICO]]/12</f>
        <v>2</v>
      </c>
      <c r="M500" s="1">
        <v>40</v>
      </c>
      <c r="N500" s="1">
        <v>28</v>
      </c>
      <c r="O500" s="1">
        <v>60</v>
      </c>
      <c r="P500"/>
    </row>
    <row r="501" spans="1:16" hidden="1">
      <c r="A501" s="29" t="s">
        <v>1642</v>
      </c>
      <c r="B501" t="s">
        <v>1802</v>
      </c>
      <c r="C501" t="s">
        <v>1738</v>
      </c>
      <c r="D501" s="1" t="s">
        <v>1605</v>
      </c>
      <c r="E501" s="1" t="s">
        <v>1924</v>
      </c>
      <c r="F501" s="1" t="s">
        <v>1717</v>
      </c>
      <c r="G501" s="1" t="s">
        <v>635</v>
      </c>
      <c r="H501" s="1" t="s">
        <v>1233</v>
      </c>
      <c r="I501" t="s">
        <v>636</v>
      </c>
      <c r="J501" s="1" t="s">
        <v>1601</v>
      </c>
      <c r="K501" s="49">
        <v>24</v>
      </c>
      <c r="L501" s="49">
        <f>Tabela1810[[#This Row],[ENC_DIDATICO]]/12</f>
        <v>2</v>
      </c>
      <c r="M501" s="1">
        <v>40</v>
      </c>
      <c r="N501" s="1">
        <v>24</v>
      </c>
      <c r="O501" s="1">
        <v>60</v>
      </c>
      <c r="P501"/>
    </row>
    <row r="502" spans="1:16" hidden="1">
      <c r="A502" s="29" t="s">
        <v>1642</v>
      </c>
      <c r="B502" t="s">
        <v>1802</v>
      </c>
      <c r="C502" t="s">
        <v>1738</v>
      </c>
      <c r="D502" s="1" t="s">
        <v>1609</v>
      </c>
      <c r="E502" s="1" t="s">
        <v>1927</v>
      </c>
      <c r="F502" s="1" t="s">
        <v>1723</v>
      </c>
      <c r="G502" s="1" t="s">
        <v>838</v>
      </c>
      <c r="H502" s="1" t="s">
        <v>1234</v>
      </c>
      <c r="I502" t="s">
        <v>839</v>
      </c>
      <c r="J502" s="1" t="s">
        <v>1601</v>
      </c>
      <c r="K502" s="49">
        <v>12</v>
      </c>
      <c r="L502" s="49">
        <f>Tabela1810[[#This Row],[ENC_DIDATICO]]/12</f>
        <v>1</v>
      </c>
      <c r="M502" s="1">
        <v>100</v>
      </c>
      <c r="N502" s="1">
        <v>4</v>
      </c>
      <c r="O502" s="1">
        <v>24</v>
      </c>
      <c r="P502"/>
    </row>
    <row r="503" spans="1:16" hidden="1">
      <c r="A503" s="29" t="s">
        <v>1642</v>
      </c>
      <c r="B503" t="s">
        <v>1802</v>
      </c>
      <c r="C503" t="s">
        <v>1738</v>
      </c>
      <c r="D503" s="1" t="s">
        <v>1609</v>
      </c>
      <c r="E503" s="1" t="s">
        <v>1927</v>
      </c>
      <c r="F503" s="1" t="s">
        <v>1723</v>
      </c>
      <c r="G503" s="1" t="s">
        <v>838</v>
      </c>
      <c r="H503" s="1" t="s">
        <v>1235</v>
      </c>
      <c r="I503" t="s">
        <v>839</v>
      </c>
      <c r="J503" s="1" t="s">
        <v>1601</v>
      </c>
      <c r="K503" s="49">
        <v>0</v>
      </c>
      <c r="L503" s="49">
        <f>Tabela1810[[#This Row],[ENC_DIDATICO]]/12</f>
        <v>0</v>
      </c>
      <c r="M503" s="1">
        <v>40</v>
      </c>
      <c r="N503" s="1">
        <v>12</v>
      </c>
      <c r="O503" s="1">
        <v>24</v>
      </c>
      <c r="P503"/>
    </row>
    <row r="504" spans="1:16" hidden="1">
      <c r="A504" s="29" t="s">
        <v>1642</v>
      </c>
      <c r="B504" t="s">
        <v>1802</v>
      </c>
      <c r="C504" t="s">
        <v>1738</v>
      </c>
      <c r="D504" s="1" t="s">
        <v>1609</v>
      </c>
      <c r="E504" s="1" t="s">
        <v>1927</v>
      </c>
      <c r="F504" s="1" t="s">
        <v>1723</v>
      </c>
      <c r="G504" s="1" t="s">
        <v>274</v>
      </c>
      <c r="H504" s="1" t="s">
        <v>1236</v>
      </c>
      <c r="I504" t="s">
        <v>275</v>
      </c>
      <c r="J504" s="1" t="s">
        <v>1601</v>
      </c>
      <c r="K504" s="49">
        <v>12</v>
      </c>
      <c r="L504" s="49">
        <f>Tabela1810[[#This Row],[ENC_DIDATICO]]/12</f>
        <v>1</v>
      </c>
      <c r="M504" s="1">
        <v>100</v>
      </c>
      <c r="N504" s="1">
        <v>2</v>
      </c>
      <c r="O504" s="1">
        <v>24</v>
      </c>
      <c r="P504"/>
    </row>
    <row r="505" spans="1:16" hidden="1">
      <c r="A505" s="29" t="s">
        <v>1642</v>
      </c>
      <c r="B505" t="s">
        <v>1802</v>
      </c>
      <c r="C505" t="s">
        <v>1738</v>
      </c>
      <c r="D505" s="1" t="s">
        <v>1609</v>
      </c>
      <c r="E505" s="1" t="s">
        <v>1927</v>
      </c>
      <c r="F505" s="1" t="s">
        <v>1723</v>
      </c>
      <c r="G505" s="1" t="s">
        <v>274</v>
      </c>
      <c r="H505" s="1" t="s">
        <v>1237</v>
      </c>
      <c r="I505" t="s">
        <v>275</v>
      </c>
      <c r="J505" s="1" t="s">
        <v>1601</v>
      </c>
      <c r="K505" s="49">
        <v>12</v>
      </c>
      <c r="L505" s="49">
        <f>Tabela1810[[#This Row],[ENC_DIDATICO]]/12</f>
        <v>1</v>
      </c>
      <c r="M505" s="1">
        <v>10</v>
      </c>
      <c r="N505" s="1">
        <v>4</v>
      </c>
      <c r="O505" s="1">
        <v>24</v>
      </c>
      <c r="P505"/>
    </row>
    <row r="506" spans="1:16" hidden="1">
      <c r="A506" s="29" t="s">
        <v>1642</v>
      </c>
      <c r="B506" t="s">
        <v>1802</v>
      </c>
      <c r="C506" t="s">
        <v>1738</v>
      </c>
      <c r="D506" s="1" t="s">
        <v>1609</v>
      </c>
      <c r="E506" s="1" t="s">
        <v>1927</v>
      </c>
      <c r="F506" s="1" t="s">
        <v>1723</v>
      </c>
      <c r="G506" s="1" t="s">
        <v>274</v>
      </c>
      <c r="H506" s="1" t="s">
        <v>804</v>
      </c>
      <c r="I506" t="s">
        <v>275</v>
      </c>
      <c r="J506" s="1" t="s">
        <v>1602</v>
      </c>
      <c r="K506" s="49">
        <v>4</v>
      </c>
      <c r="L506" s="49">
        <f>Tabela1810[[#This Row],[ENC_DIDATICO]]/12</f>
        <v>0.33333333333333331</v>
      </c>
      <c r="M506" s="1">
        <v>100</v>
      </c>
      <c r="N506" s="1">
        <v>2</v>
      </c>
      <c r="O506" s="1">
        <v>24</v>
      </c>
      <c r="P506"/>
    </row>
    <row r="507" spans="1:16" hidden="1">
      <c r="A507" s="29" t="s">
        <v>1642</v>
      </c>
      <c r="B507" t="s">
        <v>1802</v>
      </c>
      <c r="C507" t="s">
        <v>1738</v>
      </c>
      <c r="D507" s="1" t="s">
        <v>1609</v>
      </c>
      <c r="E507" s="1" t="s">
        <v>1927</v>
      </c>
      <c r="F507" s="1" t="s">
        <v>1723</v>
      </c>
      <c r="G507" s="1" t="s">
        <v>274</v>
      </c>
      <c r="H507" s="1" t="s">
        <v>805</v>
      </c>
      <c r="I507" t="s">
        <v>275</v>
      </c>
      <c r="J507" s="1" t="s">
        <v>1602</v>
      </c>
      <c r="K507" s="49">
        <v>4</v>
      </c>
      <c r="L507" s="49">
        <f>Tabela1810[[#This Row],[ENC_DIDATICO]]/12</f>
        <v>0.33333333333333331</v>
      </c>
      <c r="M507" s="1">
        <v>100</v>
      </c>
      <c r="N507" s="1">
        <v>3</v>
      </c>
      <c r="O507" s="1">
        <v>24</v>
      </c>
      <c r="P507"/>
    </row>
    <row r="508" spans="1:16">
      <c r="A508" s="29" t="s">
        <v>1642</v>
      </c>
      <c r="B508" t="s">
        <v>1802</v>
      </c>
      <c r="C508" t="s">
        <v>1738</v>
      </c>
      <c r="D508" s="1" t="s">
        <v>1609</v>
      </c>
      <c r="E508" s="1" t="s">
        <v>1927</v>
      </c>
      <c r="F508" s="1" t="s">
        <v>1723</v>
      </c>
      <c r="G508" s="1" t="s">
        <v>274</v>
      </c>
      <c r="H508" s="1" t="s">
        <v>276</v>
      </c>
      <c r="I508" t="s">
        <v>275</v>
      </c>
      <c r="J508" s="1" t="s">
        <v>1603</v>
      </c>
      <c r="K508" s="49">
        <v>4</v>
      </c>
      <c r="L508" s="49">
        <f>Tabela1810[[#This Row],[ENC_DIDATICO]]/12</f>
        <v>0.33333333333333331</v>
      </c>
      <c r="M508" s="1">
        <v>100</v>
      </c>
      <c r="N508" s="1">
        <v>5</v>
      </c>
      <c r="O508" s="1">
        <v>24</v>
      </c>
      <c r="P508"/>
    </row>
    <row r="509" spans="1:16">
      <c r="A509" s="29" t="s">
        <v>1642</v>
      </c>
      <c r="B509" t="s">
        <v>1802</v>
      </c>
      <c r="C509" t="s">
        <v>1738</v>
      </c>
      <c r="D509" s="1" t="s">
        <v>1609</v>
      </c>
      <c r="E509" s="1" t="s">
        <v>1927</v>
      </c>
      <c r="F509" s="1" t="s">
        <v>1723</v>
      </c>
      <c r="G509" s="1" t="s">
        <v>274</v>
      </c>
      <c r="H509" s="1" t="s">
        <v>277</v>
      </c>
      <c r="I509" t="s">
        <v>275</v>
      </c>
      <c r="J509" s="1" t="s">
        <v>1603</v>
      </c>
      <c r="K509" s="49">
        <v>4</v>
      </c>
      <c r="L509" s="49">
        <f>Tabela1810[[#This Row],[ENC_DIDATICO]]/12</f>
        <v>0.33333333333333331</v>
      </c>
      <c r="M509" s="1">
        <v>100</v>
      </c>
      <c r="N509" s="1">
        <v>6</v>
      </c>
      <c r="O509" s="1">
        <v>24</v>
      </c>
      <c r="P509"/>
    </row>
    <row r="510" spans="1:16" hidden="1">
      <c r="A510" s="29" t="s">
        <v>1642</v>
      </c>
      <c r="B510" t="s">
        <v>1802</v>
      </c>
      <c r="C510" t="s">
        <v>1738</v>
      </c>
      <c r="D510" s="1" t="s">
        <v>1609</v>
      </c>
      <c r="E510" s="1" t="s">
        <v>1927</v>
      </c>
      <c r="F510" s="1" t="s">
        <v>1723</v>
      </c>
      <c r="G510" s="1" t="s">
        <v>278</v>
      </c>
      <c r="H510" s="1" t="s">
        <v>806</v>
      </c>
      <c r="I510" t="s">
        <v>279</v>
      </c>
      <c r="J510" s="1" t="s">
        <v>1602</v>
      </c>
      <c r="K510" s="49">
        <v>24</v>
      </c>
      <c r="L510" s="49">
        <f>Tabela1810[[#This Row],[ENC_DIDATICO]]/12</f>
        <v>2</v>
      </c>
      <c r="M510" s="1">
        <v>100</v>
      </c>
      <c r="N510" s="1">
        <v>2</v>
      </c>
      <c r="O510" s="1">
        <v>24</v>
      </c>
      <c r="P510"/>
    </row>
    <row r="511" spans="1:16">
      <c r="A511" s="29" t="s">
        <v>1642</v>
      </c>
      <c r="B511" t="s">
        <v>1802</v>
      </c>
      <c r="C511" t="s">
        <v>1738</v>
      </c>
      <c r="D511" s="1" t="s">
        <v>1609</v>
      </c>
      <c r="E511" s="1" t="s">
        <v>1927</v>
      </c>
      <c r="F511" s="1" t="s">
        <v>1723</v>
      </c>
      <c r="G511" s="1" t="s">
        <v>278</v>
      </c>
      <c r="H511" s="1" t="s">
        <v>280</v>
      </c>
      <c r="I511" t="s">
        <v>279</v>
      </c>
      <c r="J511" s="1" t="s">
        <v>1603</v>
      </c>
      <c r="K511" s="49">
        <v>24</v>
      </c>
      <c r="L511" s="49">
        <f>Tabela1810[[#This Row],[ENC_DIDATICO]]/12</f>
        <v>2</v>
      </c>
      <c r="M511" s="1">
        <v>100</v>
      </c>
      <c r="N511" s="1">
        <v>5</v>
      </c>
      <c r="O511" s="1">
        <v>24</v>
      </c>
      <c r="P511"/>
    </row>
    <row r="512" spans="1:16" hidden="1">
      <c r="A512" s="29" t="s">
        <v>1642</v>
      </c>
      <c r="B512" t="s">
        <v>1802</v>
      </c>
      <c r="C512" t="s">
        <v>1738</v>
      </c>
      <c r="D512" s="1" t="s">
        <v>1605</v>
      </c>
      <c r="E512" s="1" t="s">
        <v>1925</v>
      </c>
      <c r="F512" s="1" t="s">
        <v>1720</v>
      </c>
      <c r="G512" s="1" t="s">
        <v>807</v>
      </c>
      <c r="H512" s="1" t="s">
        <v>809</v>
      </c>
      <c r="I512" t="s">
        <v>808</v>
      </c>
      <c r="J512" s="1" t="s">
        <v>1602</v>
      </c>
      <c r="K512" s="49">
        <v>48</v>
      </c>
      <c r="L512" s="49">
        <f>Tabela1810[[#This Row],[ENC_DIDATICO]]/12</f>
        <v>4</v>
      </c>
      <c r="M512" s="1">
        <v>40</v>
      </c>
      <c r="N512" s="1">
        <v>27</v>
      </c>
      <c r="O512" s="1">
        <v>48</v>
      </c>
      <c r="P512"/>
    </row>
    <row r="513" spans="1:16" hidden="1">
      <c r="A513" s="29" t="s">
        <v>1642</v>
      </c>
      <c r="B513" s="29" t="s">
        <v>1802</v>
      </c>
      <c r="C513" s="29" t="s">
        <v>1738</v>
      </c>
      <c r="D513" s="1" t="s">
        <v>2084</v>
      </c>
      <c r="E513" s="2" t="s">
        <v>2085</v>
      </c>
      <c r="I513" s="7" t="s">
        <v>1973</v>
      </c>
      <c r="J513" s="1">
        <v>2016</v>
      </c>
      <c r="K513" s="49">
        <v>90.246575342465761</v>
      </c>
      <c r="L513" s="49">
        <f>Tabela1810[[#This Row],[ENC_DIDATICO]]/12</f>
        <v>7.5205479452054798</v>
      </c>
      <c r="P513"/>
    </row>
    <row r="514" spans="1:16" hidden="1">
      <c r="A514" t="s">
        <v>1643</v>
      </c>
      <c r="B514" t="s">
        <v>1802</v>
      </c>
      <c r="C514" t="s">
        <v>1744</v>
      </c>
      <c r="D514" s="1" t="s">
        <v>1605</v>
      </c>
      <c r="E514" s="1" t="s">
        <v>1924</v>
      </c>
      <c r="F514" s="1" t="s">
        <v>1717</v>
      </c>
      <c r="G514" s="1" t="s">
        <v>700</v>
      </c>
      <c r="H514" s="1" t="s">
        <v>810</v>
      </c>
      <c r="I514" t="s">
        <v>701</v>
      </c>
      <c r="J514" s="1" t="s">
        <v>1602</v>
      </c>
      <c r="K514" s="49">
        <v>48</v>
      </c>
      <c r="L514" s="49">
        <f>Tabela1810[[#This Row],[ENC_DIDATICO]]/12</f>
        <v>4</v>
      </c>
      <c r="M514" s="1">
        <v>130</v>
      </c>
      <c r="N514" s="1">
        <v>119</v>
      </c>
      <c r="O514" s="1">
        <v>48</v>
      </c>
      <c r="P514"/>
    </row>
    <row r="515" spans="1:16" hidden="1">
      <c r="A515" s="29" t="s">
        <v>1643</v>
      </c>
      <c r="B515" t="s">
        <v>1802</v>
      </c>
      <c r="C515" t="s">
        <v>1744</v>
      </c>
      <c r="D515" s="1" t="s">
        <v>1609</v>
      </c>
      <c r="E515" s="1" t="s">
        <v>1927</v>
      </c>
      <c r="F515" s="1" t="s">
        <v>1723</v>
      </c>
      <c r="G515" s="1" t="s">
        <v>811</v>
      </c>
      <c r="H515" s="1" t="s">
        <v>813</v>
      </c>
      <c r="I515" t="s">
        <v>812</v>
      </c>
      <c r="J515" s="1" t="s">
        <v>1602</v>
      </c>
      <c r="K515" s="49">
        <v>48</v>
      </c>
      <c r="L515" s="49">
        <f>Tabela1810[[#This Row],[ENC_DIDATICO]]/12</f>
        <v>4</v>
      </c>
      <c r="M515" s="1">
        <v>40</v>
      </c>
      <c r="N515" s="1">
        <v>9</v>
      </c>
      <c r="O515" s="1">
        <v>144</v>
      </c>
      <c r="P515"/>
    </row>
    <row r="516" spans="1:16" hidden="1">
      <c r="A516" s="29" t="s">
        <v>1643</v>
      </c>
      <c r="B516" t="s">
        <v>1802</v>
      </c>
      <c r="C516" t="s">
        <v>1744</v>
      </c>
      <c r="D516" s="1" t="s">
        <v>1605</v>
      </c>
      <c r="E516" s="1" t="s">
        <v>1925</v>
      </c>
      <c r="F516" s="1" t="s">
        <v>1716</v>
      </c>
      <c r="G516" s="1" t="s">
        <v>1238</v>
      </c>
      <c r="H516" s="1" t="s">
        <v>1240</v>
      </c>
      <c r="I516" t="s">
        <v>1239</v>
      </c>
      <c r="J516" s="1" t="s">
        <v>1601</v>
      </c>
      <c r="K516" s="49">
        <v>48</v>
      </c>
      <c r="L516" s="49">
        <f>Tabela1810[[#This Row],[ENC_DIDATICO]]/12</f>
        <v>4</v>
      </c>
      <c r="M516" s="1">
        <v>50</v>
      </c>
      <c r="N516" s="1">
        <v>11</v>
      </c>
      <c r="O516" s="1">
        <v>48</v>
      </c>
      <c r="P516"/>
    </row>
    <row r="517" spans="1:16" hidden="1">
      <c r="A517" s="29" t="s">
        <v>1643</v>
      </c>
      <c r="B517" t="s">
        <v>1802</v>
      </c>
      <c r="C517" t="s">
        <v>1744</v>
      </c>
      <c r="D517" s="1" t="s">
        <v>1605</v>
      </c>
      <c r="E517" s="1" t="s">
        <v>1920</v>
      </c>
      <c r="F517" s="1" t="s">
        <v>1717</v>
      </c>
      <c r="G517" s="1" t="s">
        <v>1723</v>
      </c>
      <c r="H517" s="1" t="s">
        <v>1723</v>
      </c>
      <c r="I517" t="s">
        <v>1909</v>
      </c>
      <c r="J517" s="1" t="s">
        <v>1923</v>
      </c>
      <c r="K517" s="49">
        <v>12</v>
      </c>
      <c r="L517" s="49">
        <f>Tabela1810[[#This Row],[ENC_DIDATICO]]/12</f>
        <v>1</v>
      </c>
      <c r="P517"/>
    </row>
    <row r="518" spans="1:16" hidden="1">
      <c r="A518" s="29" t="s">
        <v>1643</v>
      </c>
      <c r="B518" s="29" t="s">
        <v>1802</v>
      </c>
      <c r="C518" s="29" t="s">
        <v>1744</v>
      </c>
      <c r="D518" s="1" t="s">
        <v>2084</v>
      </c>
      <c r="E518" s="2" t="s">
        <v>2085</v>
      </c>
      <c r="I518" s="7" t="s">
        <v>1990</v>
      </c>
      <c r="J518" s="1">
        <v>2016</v>
      </c>
      <c r="K518" s="49">
        <v>26.985205479452055</v>
      </c>
      <c r="L518" s="49">
        <f>Tabela1810[[#This Row],[ENC_DIDATICO]]/12</f>
        <v>2.2487671232876711</v>
      </c>
      <c r="P518"/>
    </row>
    <row r="519" spans="1:16" hidden="1">
      <c r="A519" s="29" t="s">
        <v>1643</v>
      </c>
      <c r="B519" s="29" t="s">
        <v>1802</v>
      </c>
      <c r="C519" s="29" t="s">
        <v>1744</v>
      </c>
      <c r="D519" s="1" t="s">
        <v>2084</v>
      </c>
      <c r="E519" s="2" t="s">
        <v>2085</v>
      </c>
      <c r="I519" s="7" t="s">
        <v>1944</v>
      </c>
      <c r="J519" s="1">
        <v>2016</v>
      </c>
      <c r="K519" s="49">
        <v>89.950684931506856</v>
      </c>
      <c r="L519" s="49">
        <f>Tabela1810[[#This Row],[ENC_DIDATICO]]/12</f>
        <v>7.4958904109589044</v>
      </c>
      <c r="P519"/>
    </row>
    <row r="520" spans="1:16" hidden="1">
      <c r="A520" t="s">
        <v>1644</v>
      </c>
      <c r="B520" t="s">
        <v>1802</v>
      </c>
      <c r="C520" t="s">
        <v>1738</v>
      </c>
      <c r="D520" s="1" t="s">
        <v>1605</v>
      </c>
      <c r="E520" s="1" t="s">
        <v>1924</v>
      </c>
      <c r="F520" s="1" t="s">
        <v>1717</v>
      </c>
      <c r="G520" s="1" t="s">
        <v>635</v>
      </c>
      <c r="H520" s="1" t="s">
        <v>1033</v>
      </c>
      <c r="I520" t="s">
        <v>636</v>
      </c>
      <c r="J520" s="1" t="s">
        <v>1601</v>
      </c>
      <c r="K520" s="49">
        <v>60</v>
      </c>
      <c r="L520" s="49">
        <f>Tabela1810[[#This Row],[ENC_DIDATICO]]/12</f>
        <v>5</v>
      </c>
      <c r="M520" s="1">
        <v>40</v>
      </c>
      <c r="N520" s="1">
        <v>23</v>
      </c>
      <c r="O520" s="1">
        <v>60</v>
      </c>
      <c r="P520"/>
    </row>
    <row r="521" spans="1:16" hidden="1">
      <c r="A521" s="29" t="s">
        <v>1644</v>
      </c>
      <c r="B521" t="s">
        <v>1802</v>
      </c>
      <c r="C521" t="s">
        <v>1738</v>
      </c>
      <c r="D521" s="1" t="s">
        <v>1605</v>
      </c>
      <c r="E521" s="1" t="s">
        <v>1924</v>
      </c>
      <c r="F521" s="1" t="s">
        <v>1717</v>
      </c>
      <c r="G521" s="1" t="s">
        <v>635</v>
      </c>
      <c r="H521" s="1" t="s">
        <v>877</v>
      </c>
      <c r="I521" t="s">
        <v>636</v>
      </c>
      <c r="J521" s="1" t="s">
        <v>1601</v>
      </c>
      <c r="K521" s="49">
        <v>60</v>
      </c>
      <c r="L521" s="49">
        <f>Tabela1810[[#This Row],[ENC_DIDATICO]]/12</f>
        <v>5</v>
      </c>
      <c r="M521" s="1">
        <v>40</v>
      </c>
      <c r="N521" s="1">
        <v>21</v>
      </c>
      <c r="O521" s="1">
        <v>60</v>
      </c>
      <c r="P521"/>
    </row>
    <row r="522" spans="1:16" hidden="1">
      <c r="A522" s="29" t="s">
        <v>1644</v>
      </c>
      <c r="B522" t="s">
        <v>1802</v>
      </c>
      <c r="C522" t="s">
        <v>1738</v>
      </c>
      <c r="D522" s="1" t="s">
        <v>1605</v>
      </c>
      <c r="E522" s="1" t="s">
        <v>1925</v>
      </c>
      <c r="F522" s="1" t="s">
        <v>1720</v>
      </c>
      <c r="G522" s="1" t="s">
        <v>281</v>
      </c>
      <c r="H522" s="1" t="s">
        <v>283</v>
      </c>
      <c r="I522" t="s">
        <v>282</v>
      </c>
      <c r="J522" s="1" t="s">
        <v>1603</v>
      </c>
      <c r="K522" s="49">
        <v>48</v>
      </c>
      <c r="L522" s="49">
        <f>Tabela1810[[#This Row],[ENC_DIDATICO]]/12</f>
        <v>4</v>
      </c>
      <c r="M522" s="1">
        <v>40</v>
      </c>
      <c r="N522" s="1">
        <v>21</v>
      </c>
      <c r="O522" s="1">
        <v>48</v>
      </c>
      <c r="P522"/>
    </row>
    <row r="523" spans="1:16" hidden="1">
      <c r="A523" s="29" t="s">
        <v>1644</v>
      </c>
      <c r="B523" t="s">
        <v>1802</v>
      </c>
      <c r="C523" t="s">
        <v>1738</v>
      </c>
      <c r="D523" s="1" t="s">
        <v>1605</v>
      </c>
      <c r="E523" s="1" t="s">
        <v>1925</v>
      </c>
      <c r="F523" s="1" t="s">
        <v>1720</v>
      </c>
      <c r="G523" s="1" t="s">
        <v>281</v>
      </c>
      <c r="H523" s="1" t="s">
        <v>284</v>
      </c>
      <c r="I523" t="s">
        <v>282</v>
      </c>
      <c r="J523" s="1" t="s">
        <v>1603</v>
      </c>
      <c r="K523" s="49">
        <v>48</v>
      </c>
      <c r="L523" s="49">
        <f>Tabela1810[[#This Row],[ENC_DIDATICO]]/12</f>
        <v>4</v>
      </c>
      <c r="M523" s="1">
        <v>40</v>
      </c>
      <c r="N523" s="1">
        <v>26</v>
      </c>
      <c r="O523" s="1">
        <v>48</v>
      </c>
      <c r="P523"/>
    </row>
    <row r="524" spans="1:16" hidden="1">
      <c r="A524" t="s">
        <v>1758</v>
      </c>
      <c r="B524" t="s">
        <v>1802</v>
      </c>
      <c r="C524" t="s">
        <v>1740</v>
      </c>
      <c r="D524" s="1" t="s">
        <v>1605</v>
      </c>
      <c r="E524" s="1" t="s">
        <v>1924</v>
      </c>
      <c r="F524" s="1" t="s">
        <v>1717</v>
      </c>
      <c r="G524" s="1" t="s">
        <v>7</v>
      </c>
      <c r="H524" s="1" t="s">
        <v>285</v>
      </c>
      <c r="I524" t="s">
        <v>8</v>
      </c>
      <c r="J524" s="1" t="s">
        <v>1603</v>
      </c>
      <c r="K524" s="49">
        <v>16</v>
      </c>
      <c r="L524" s="49">
        <f>Tabela1810[[#This Row],[ENC_DIDATICO]]/12</f>
        <v>1.3333333333333333</v>
      </c>
      <c r="M524" s="1">
        <v>40</v>
      </c>
      <c r="N524" s="1">
        <v>30</v>
      </c>
      <c r="O524" s="1">
        <v>60</v>
      </c>
      <c r="P524"/>
    </row>
    <row r="525" spans="1:16" hidden="1">
      <c r="A525" s="29" t="s">
        <v>1758</v>
      </c>
      <c r="B525" t="s">
        <v>1802</v>
      </c>
      <c r="C525" t="s">
        <v>1740</v>
      </c>
      <c r="D525" s="1" t="s">
        <v>1605</v>
      </c>
      <c r="E525" s="1" t="s">
        <v>1924</v>
      </c>
      <c r="F525" s="1" t="s">
        <v>1717</v>
      </c>
      <c r="G525" s="1" t="s">
        <v>7</v>
      </c>
      <c r="H525" s="1" t="s">
        <v>286</v>
      </c>
      <c r="I525" t="s">
        <v>8</v>
      </c>
      <c r="J525" s="1" t="s">
        <v>1603</v>
      </c>
      <c r="K525" s="49">
        <v>16</v>
      </c>
      <c r="L525" s="49">
        <f>Tabela1810[[#This Row],[ENC_DIDATICO]]/12</f>
        <v>1.3333333333333333</v>
      </c>
      <c r="M525" s="1">
        <v>40</v>
      </c>
      <c r="N525" s="1">
        <v>30</v>
      </c>
      <c r="O525" s="1">
        <v>60</v>
      </c>
      <c r="P525"/>
    </row>
    <row r="526" spans="1:16" hidden="1">
      <c r="A526" s="29" t="s">
        <v>1758</v>
      </c>
      <c r="B526" t="s">
        <v>1802</v>
      </c>
      <c r="C526" t="s">
        <v>1740</v>
      </c>
      <c r="D526" s="1" t="s">
        <v>1605</v>
      </c>
      <c r="E526" s="1" t="s">
        <v>1924</v>
      </c>
      <c r="F526" s="1" t="s">
        <v>1717</v>
      </c>
      <c r="G526" s="1" t="s">
        <v>7</v>
      </c>
      <c r="H526" s="1" t="s">
        <v>287</v>
      </c>
      <c r="I526" t="s">
        <v>8</v>
      </c>
      <c r="J526" s="1" t="s">
        <v>1603</v>
      </c>
      <c r="K526" s="49">
        <v>16</v>
      </c>
      <c r="L526" s="49">
        <f>Tabela1810[[#This Row],[ENC_DIDATICO]]/12</f>
        <v>1.3333333333333333</v>
      </c>
      <c r="M526" s="1">
        <v>40</v>
      </c>
      <c r="N526" s="1">
        <v>30</v>
      </c>
      <c r="O526" s="1">
        <v>60</v>
      </c>
      <c r="P526"/>
    </row>
    <row r="527" spans="1:16" hidden="1">
      <c r="A527" s="29" t="s">
        <v>1758</v>
      </c>
      <c r="B527" t="s">
        <v>1802</v>
      </c>
      <c r="C527" t="s">
        <v>1740</v>
      </c>
      <c r="D527" s="1" t="s">
        <v>1605</v>
      </c>
      <c r="E527" s="1" t="s">
        <v>1924</v>
      </c>
      <c r="F527" s="1" t="s">
        <v>1717</v>
      </c>
      <c r="G527" s="1" t="s">
        <v>7</v>
      </c>
      <c r="H527" s="1" t="s">
        <v>288</v>
      </c>
      <c r="I527" t="s">
        <v>8</v>
      </c>
      <c r="J527" s="1" t="s">
        <v>1603</v>
      </c>
      <c r="K527" s="49">
        <v>16</v>
      </c>
      <c r="L527" s="49">
        <f>Tabela1810[[#This Row],[ENC_DIDATICO]]/12</f>
        <v>1.3333333333333333</v>
      </c>
      <c r="M527" s="1">
        <v>41</v>
      </c>
      <c r="N527" s="1">
        <v>31</v>
      </c>
      <c r="O527" s="1">
        <v>60</v>
      </c>
      <c r="P527"/>
    </row>
    <row r="528" spans="1:16" hidden="1">
      <c r="A528" s="29" t="s">
        <v>1758</v>
      </c>
      <c r="B528" t="s">
        <v>1802</v>
      </c>
      <c r="C528" t="s">
        <v>1740</v>
      </c>
      <c r="D528" s="1" t="s">
        <v>1605</v>
      </c>
      <c r="E528" s="1" t="s">
        <v>1924</v>
      </c>
      <c r="F528" s="1" t="s">
        <v>1717</v>
      </c>
      <c r="G528" s="1" t="s">
        <v>7</v>
      </c>
      <c r="H528" s="1" t="s">
        <v>289</v>
      </c>
      <c r="I528" t="s">
        <v>8</v>
      </c>
      <c r="J528" s="1" t="s">
        <v>1603</v>
      </c>
      <c r="K528" s="49">
        <v>16</v>
      </c>
      <c r="L528" s="49">
        <f>Tabela1810[[#This Row],[ENC_DIDATICO]]/12</f>
        <v>1.3333333333333333</v>
      </c>
      <c r="M528" s="1">
        <v>44</v>
      </c>
      <c r="N528" s="1">
        <v>33</v>
      </c>
      <c r="O528" s="1">
        <v>60</v>
      </c>
      <c r="P528"/>
    </row>
    <row r="529" spans="1:16" hidden="1">
      <c r="A529" s="29" t="s">
        <v>1758</v>
      </c>
      <c r="B529" t="s">
        <v>1802</v>
      </c>
      <c r="C529" t="s">
        <v>1740</v>
      </c>
      <c r="D529" s="1" t="s">
        <v>1605</v>
      </c>
      <c r="E529" s="1" t="s">
        <v>1924</v>
      </c>
      <c r="F529" s="1" t="s">
        <v>1717</v>
      </c>
      <c r="G529" s="1" t="s">
        <v>7</v>
      </c>
      <c r="H529" s="1" t="s">
        <v>290</v>
      </c>
      <c r="I529" s="10" t="s">
        <v>8</v>
      </c>
      <c r="J529" s="1" t="s">
        <v>1603</v>
      </c>
      <c r="K529" s="49">
        <v>16</v>
      </c>
      <c r="L529" s="49">
        <f>Tabela1810[[#This Row],[ENC_DIDATICO]]/12</f>
        <v>1.3333333333333333</v>
      </c>
      <c r="M529" s="1">
        <v>43</v>
      </c>
      <c r="N529" s="1">
        <v>32</v>
      </c>
      <c r="O529" s="1">
        <v>60</v>
      </c>
      <c r="P529"/>
    </row>
    <row r="530" spans="1:16" hidden="1">
      <c r="A530" s="29" t="s">
        <v>1758</v>
      </c>
      <c r="B530" t="s">
        <v>1802</v>
      </c>
      <c r="C530" t="s">
        <v>1740</v>
      </c>
      <c r="D530" s="1" t="s">
        <v>1605</v>
      </c>
      <c r="E530" s="1" t="s">
        <v>1925</v>
      </c>
      <c r="F530" s="1" t="s">
        <v>1719</v>
      </c>
      <c r="G530" s="1" t="s">
        <v>814</v>
      </c>
      <c r="H530" s="1" t="s">
        <v>816</v>
      </c>
      <c r="I530" t="s">
        <v>815</v>
      </c>
      <c r="J530" s="1" t="s">
        <v>1602</v>
      </c>
      <c r="K530" s="49">
        <v>48</v>
      </c>
      <c r="L530" s="49">
        <f>Tabela1810[[#This Row],[ENC_DIDATICO]]/12</f>
        <v>4</v>
      </c>
      <c r="M530" s="1">
        <v>40</v>
      </c>
      <c r="N530" s="1">
        <v>16</v>
      </c>
      <c r="O530" s="1">
        <v>48</v>
      </c>
      <c r="P530"/>
    </row>
    <row r="531" spans="1:16" hidden="1">
      <c r="A531" t="s">
        <v>1759</v>
      </c>
      <c r="B531" t="s">
        <v>1802</v>
      </c>
      <c r="C531" t="s">
        <v>1745</v>
      </c>
      <c r="D531" s="1" t="s">
        <v>1605</v>
      </c>
      <c r="E531" s="1" t="s">
        <v>1924</v>
      </c>
      <c r="F531" s="1" t="s">
        <v>1717</v>
      </c>
      <c r="G531" s="1" t="s">
        <v>454</v>
      </c>
      <c r="H531" s="1" t="s">
        <v>849</v>
      </c>
      <c r="I531" t="s">
        <v>455</v>
      </c>
      <c r="J531" s="1" t="s">
        <v>1602</v>
      </c>
      <c r="K531" s="49">
        <v>36</v>
      </c>
      <c r="L531" s="49">
        <f>Tabela1810[[#This Row],[ENC_DIDATICO]]/12</f>
        <v>3</v>
      </c>
      <c r="M531" s="1">
        <v>103</v>
      </c>
      <c r="N531" s="1">
        <v>93</v>
      </c>
      <c r="O531" s="1">
        <v>36</v>
      </c>
      <c r="P531"/>
    </row>
    <row r="532" spans="1:16" hidden="1">
      <c r="A532" s="29" t="s">
        <v>1759</v>
      </c>
      <c r="B532" t="s">
        <v>1802</v>
      </c>
      <c r="C532" t="s">
        <v>1745</v>
      </c>
      <c r="D532" s="1" t="s">
        <v>1605</v>
      </c>
      <c r="E532" s="1" t="s">
        <v>1924</v>
      </c>
      <c r="F532" s="1" t="s">
        <v>1717</v>
      </c>
      <c r="G532" s="1" t="s">
        <v>454</v>
      </c>
      <c r="H532" s="1" t="s">
        <v>850</v>
      </c>
      <c r="I532" t="s">
        <v>455</v>
      </c>
      <c r="J532" s="1" t="s">
        <v>1602</v>
      </c>
      <c r="K532" s="49">
        <v>36</v>
      </c>
      <c r="L532" s="49">
        <f>Tabela1810[[#This Row],[ENC_DIDATICO]]/12</f>
        <v>3</v>
      </c>
      <c r="M532" s="1">
        <v>96</v>
      </c>
      <c r="N532" s="1">
        <v>79</v>
      </c>
      <c r="O532" s="1">
        <v>36</v>
      </c>
      <c r="P532"/>
    </row>
    <row r="533" spans="1:16" hidden="1">
      <c r="A533" s="29" t="s">
        <v>1759</v>
      </c>
      <c r="B533" t="s">
        <v>1802</v>
      </c>
      <c r="C533" t="s">
        <v>1745</v>
      </c>
      <c r="D533" s="1" t="s">
        <v>1605</v>
      </c>
      <c r="E533" s="1" t="s">
        <v>1925</v>
      </c>
      <c r="F533" s="1" t="s">
        <v>1720</v>
      </c>
      <c r="G533" s="1" t="s">
        <v>1251</v>
      </c>
      <c r="H533" s="1" t="s">
        <v>1253</v>
      </c>
      <c r="I533" t="s">
        <v>1252</v>
      </c>
      <c r="J533" s="1" t="s">
        <v>1601</v>
      </c>
      <c r="K533" s="49">
        <v>36</v>
      </c>
      <c r="L533" s="49">
        <f>Tabela1810[[#This Row],[ENC_DIDATICO]]/12</f>
        <v>3</v>
      </c>
      <c r="M533" s="1">
        <v>30</v>
      </c>
      <c r="N533" s="1">
        <v>13</v>
      </c>
      <c r="O533" s="1">
        <v>36</v>
      </c>
      <c r="P533"/>
    </row>
    <row r="534" spans="1:16" hidden="1">
      <c r="A534" s="29" t="s">
        <v>1759</v>
      </c>
      <c r="B534" t="s">
        <v>1802</v>
      </c>
      <c r="C534" t="s">
        <v>1745</v>
      </c>
      <c r="D534" s="1" t="s">
        <v>1605</v>
      </c>
      <c r="E534" s="1" t="s">
        <v>1925</v>
      </c>
      <c r="F534" s="1" t="s">
        <v>1720</v>
      </c>
      <c r="G534" s="1" t="s">
        <v>1850</v>
      </c>
      <c r="H534" s="1" t="s">
        <v>1866</v>
      </c>
      <c r="I534" t="s">
        <v>1844</v>
      </c>
      <c r="J534" s="1" t="s">
        <v>1601</v>
      </c>
      <c r="K534" s="49">
        <v>24</v>
      </c>
      <c r="L534" s="49">
        <f>Tabela1810[[#This Row],[ENC_DIDATICO]]/12</f>
        <v>2</v>
      </c>
      <c r="M534" s="1">
        <v>15</v>
      </c>
      <c r="N534" s="1">
        <v>8</v>
      </c>
      <c r="O534" s="1">
        <v>80</v>
      </c>
      <c r="P534"/>
    </row>
    <row r="535" spans="1:16" hidden="1">
      <c r="A535" s="29" t="s">
        <v>1759</v>
      </c>
      <c r="B535" t="s">
        <v>1802</v>
      </c>
      <c r="C535" t="s">
        <v>1745</v>
      </c>
      <c r="D535" s="1" t="s">
        <v>1605</v>
      </c>
      <c r="E535" s="1" t="s">
        <v>1925</v>
      </c>
      <c r="F535" s="1" t="s">
        <v>1720</v>
      </c>
      <c r="G535" s="1" t="s">
        <v>1850</v>
      </c>
      <c r="H535" s="1" t="s">
        <v>1864</v>
      </c>
      <c r="I535" t="s">
        <v>1844</v>
      </c>
      <c r="J535" s="1" t="s">
        <v>1601</v>
      </c>
      <c r="K535" s="49">
        <v>24</v>
      </c>
      <c r="L535" s="49">
        <f>Tabela1810[[#This Row],[ENC_DIDATICO]]/12</f>
        <v>2</v>
      </c>
      <c r="M535" s="1">
        <v>15</v>
      </c>
      <c r="N535" s="1">
        <v>4</v>
      </c>
      <c r="O535" s="1">
        <v>80</v>
      </c>
      <c r="P535"/>
    </row>
    <row r="536" spans="1:16" hidden="1">
      <c r="A536" s="29" t="s">
        <v>1759</v>
      </c>
      <c r="B536" t="s">
        <v>1802</v>
      </c>
      <c r="C536" t="s">
        <v>1745</v>
      </c>
      <c r="D536" s="1" t="s">
        <v>1605</v>
      </c>
      <c r="E536" s="1" t="s">
        <v>1925</v>
      </c>
      <c r="F536" s="1" t="s">
        <v>1720</v>
      </c>
      <c r="G536" s="1" t="s">
        <v>1856</v>
      </c>
      <c r="H536" s="1" t="s">
        <v>1874</v>
      </c>
      <c r="I536" t="s">
        <v>1845</v>
      </c>
      <c r="J536" s="1" t="s">
        <v>1601</v>
      </c>
      <c r="K536" s="49">
        <v>0</v>
      </c>
      <c r="L536" s="49">
        <f>Tabela1810[[#This Row],[ENC_DIDATICO]]/12</f>
        <v>0</v>
      </c>
      <c r="M536" s="1">
        <v>15</v>
      </c>
      <c r="N536" s="1">
        <v>4</v>
      </c>
      <c r="O536" s="1">
        <v>80</v>
      </c>
      <c r="P536"/>
    </row>
    <row r="537" spans="1:16" hidden="1">
      <c r="A537" s="29" t="s">
        <v>1759</v>
      </c>
      <c r="B537" t="s">
        <v>1802</v>
      </c>
      <c r="C537" t="s">
        <v>1745</v>
      </c>
      <c r="D537" s="1" t="s">
        <v>1605</v>
      </c>
      <c r="E537" s="1" t="s">
        <v>1925</v>
      </c>
      <c r="F537" s="1" t="s">
        <v>1720</v>
      </c>
      <c r="G537" s="1" t="s">
        <v>1856</v>
      </c>
      <c r="H537" s="1" t="s">
        <v>1875</v>
      </c>
      <c r="I537" t="s">
        <v>1845</v>
      </c>
      <c r="J537" s="1" t="s">
        <v>1601</v>
      </c>
      <c r="K537" s="49">
        <v>0</v>
      </c>
      <c r="L537" s="49">
        <f>Tabela1810[[#This Row],[ENC_DIDATICO]]/12</f>
        <v>0</v>
      </c>
      <c r="M537" s="1">
        <v>15</v>
      </c>
      <c r="N537" s="1">
        <v>2</v>
      </c>
      <c r="O537" s="1">
        <v>80</v>
      </c>
      <c r="P537"/>
    </row>
    <row r="538" spans="1:16" hidden="1">
      <c r="A538" s="29" t="s">
        <v>1759</v>
      </c>
      <c r="B538" s="29" t="s">
        <v>1802</v>
      </c>
      <c r="C538" s="29" t="s">
        <v>1745</v>
      </c>
      <c r="D538" s="1" t="s">
        <v>2084</v>
      </c>
      <c r="E538" s="2" t="s">
        <v>2085</v>
      </c>
      <c r="I538" s="7" t="s">
        <v>2066</v>
      </c>
      <c r="J538" s="1">
        <v>2016</v>
      </c>
      <c r="K538" s="49">
        <v>64.8</v>
      </c>
      <c r="L538" s="49">
        <f>Tabela1810[[#This Row],[ENC_DIDATICO]]/12</f>
        <v>5.3999999999999995</v>
      </c>
      <c r="P538"/>
    </row>
    <row r="539" spans="1:16" hidden="1">
      <c r="A539" t="s">
        <v>1645</v>
      </c>
      <c r="B539" t="s">
        <v>1802</v>
      </c>
      <c r="C539" t="s">
        <v>1742</v>
      </c>
      <c r="D539" s="1" t="s">
        <v>1605</v>
      </c>
      <c r="E539" s="1" t="s">
        <v>1924</v>
      </c>
      <c r="F539" s="1" t="s">
        <v>1717</v>
      </c>
      <c r="G539" s="1" t="s">
        <v>76</v>
      </c>
      <c r="H539" s="1" t="s">
        <v>291</v>
      </c>
      <c r="I539" t="s">
        <v>77</v>
      </c>
      <c r="J539" s="1" t="s">
        <v>1603</v>
      </c>
      <c r="K539" s="49">
        <v>36</v>
      </c>
      <c r="L539" s="49">
        <f>Tabela1810[[#This Row],[ENC_DIDATICO]]/12</f>
        <v>3</v>
      </c>
      <c r="M539" s="1">
        <v>100</v>
      </c>
      <c r="N539" s="1">
        <v>90</v>
      </c>
      <c r="O539" s="1">
        <v>36</v>
      </c>
      <c r="P539"/>
    </row>
    <row r="540" spans="1:16" hidden="1">
      <c r="A540" s="29" t="s">
        <v>1645</v>
      </c>
      <c r="B540" t="s">
        <v>1802</v>
      </c>
      <c r="C540" t="s">
        <v>1742</v>
      </c>
      <c r="D540" s="1" t="s">
        <v>1605</v>
      </c>
      <c r="E540" s="1" t="s">
        <v>1924</v>
      </c>
      <c r="F540" s="1" t="s">
        <v>1717</v>
      </c>
      <c r="G540" s="1" t="s">
        <v>501</v>
      </c>
      <c r="H540" s="1" t="s">
        <v>817</v>
      </c>
      <c r="I540" t="s">
        <v>502</v>
      </c>
      <c r="J540" s="1" t="s">
        <v>1602</v>
      </c>
      <c r="K540" s="49">
        <v>36</v>
      </c>
      <c r="L540" s="49">
        <f>Tabela1810[[#This Row],[ENC_DIDATICO]]/12</f>
        <v>3</v>
      </c>
      <c r="M540" s="1">
        <v>100</v>
      </c>
      <c r="N540" s="1">
        <v>80</v>
      </c>
      <c r="O540" s="1">
        <v>36</v>
      </c>
      <c r="P540"/>
    </row>
    <row r="541" spans="1:16" hidden="1">
      <c r="A541" s="29" t="s">
        <v>1645</v>
      </c>
      <c r="B541" t="s">
        <v>1802</v>
      </c>
      <c r="C541" t="s">
        <v>1742</v>
      </c>
      <c r="D541" s="1" t="s">
        <v>1605</v>
      </c>
      <c r="E541" s="1" t="s">
        <v>1924</v>
      </c>
      <c r="F541" s="1" t="s">
        <v>1717</v>
      </c>
      <c r="G541" s="1" t="s">
        <v>501</v>
      </c>
      <c r="H541" s="1" t="s">
        <v>818</v>
      </c>
      <c r="I541" t="s">
        <v>502</v>
      </c>
      <c r="J541" s="1" t="s">
        <v>1602</v>
      </c>
      <c r="K541" s="49">
        <v>36</v>
      </c>
      <c r="L541" s="49">
        <f>Tabela1810[[#This Row],[ENC_DIDATICO]]/12</f>
        <v>3</v>
      </c>
      <c r="M541" s="1">
        <v>100</v>
      </c>
      <c r="N541" s="1">
        <v>88</v>
      </c>
      <c r="O541" s="1">
        <v>36</v>
      </c>
      <c r="P541"/>
    </row>
    <row r="542" spans="1:16">
      <c r="A542" s="29" t="s">
        <v>1645</v>
      </c>
      <c r="B542" t="s">
        <v>1802</v>
      </c>
      <c r="C542" t="s">
        <v>1742</v>
      </c>
      <c r="D542" s="1" t="s">
        <v>1609</v>
      </c>
      <c r="E542" s="1" t="s">
        <v>1927</v>
      </c>
      <c r="F542" s="1" t="s">
        <v>1723</v>
      </c>
      <c r="G542" s="1" t="s">
        <v>292</v>
      </c>
      <c r="H542" s="1" t="s">
        <v>294</v>
      </c>
      <c r="I542" t="s">
        <v>293</v>
      </c>
      <c r="J542" s="1" t="s">
        <v>1603</v>
      </c>
      <c r="K542" s="49">
        <v>48</v>
      </c>
      <c r="L542" s="49">
        <f>Tabela1810[[#This Row],[ENC_DIDATICO]]/12</f>
        <v>4</v>
      </c>
      <c r="M542" s="1">
        <v>100</v>
      </c>
      <c r="N542" s="1">
        <v>4</v>
      </c>
      <c r="O542" s="1">
        <v>288</v>
      </c>
      <c r="P542"/>
    </row>
    <row r="543" spans="1:16">
      <c r="A543" s="29" t="s">
        <v>1645</v>
      </c>
      <c r="B543" t="s">
        <v>1802</v>
      </c>
      <c r="C543" t="s">
        <v>1742</v>
      </c>
      <c r="D543" s="1" t="s">
        <v>1609</v>
      </c>
      <c r="E543" s="1" t="s">
        <v>1927</v>
      </c>
      <c r="F543" s="1" t="s">
        <v>1723</v>
      </c>
      <c r="G543" s="1" t="s">
        <v>292</v>
      </c>
      <c r="H543" s="1" t="s">
        <v>295</v>
      </c>
      <c r="I543" t="s">
        <v>293</v>
      </c>
      <c r="J543" s="1" t="s">
        <v>1603</v>
      </c>
      <c r="K543" s="49">
        <v>0</v>
      </c>
      <c r="L543" s="49">
        <f>Tabela1810[[#This Row],[ENC_DIDATICO]]/12</f>
        <v>0</v>
      </c>
      <c r="M543" s="1">
        <v>30</v>
      </c>
      <c r="N543" s="1">
        <v>9</v>
      </c>
      <c r="O543" s="1">
        <v>288</v>
      </c>
      <c r="P543"/>
    </row>
    <row r="544" spans="1:16" hidden="1">
      <c r="A544" s="29" t="s">
        <v>1645</v>
      </c>
      <c r="B544" t="s">
        <v>1802</v>
      </c>
      <c r="C544" t="s">
        <v>1742</v>
      </c>
      <c r="D544" s="1" t="s">
        <v>1605</v>
      </c>
      <c r="E544" s="1" t="s">
        <v>1925</v>
      </c>
      <c r="F544" s="1" t="s">
        <v>1718</v>
      </c>
      <c r="G544" s="1" t="s">
        <v>1241</v>
      </c>
      <c r="H544" s="1" t="s">
        <v>1243</v>
      </c>
      <c r="I544" t="s">
        <v>1242</v>
      </c>
      <c r="J544" s="1" t="s">
        <v>1601</v>
      </c>
      <c r="K544" s="49">
        <v>30</v>
      </c>
      <c r="L544" s="49">
        <f>Tabela1810[[#This Row],[ENC_DIDATICO]]/12</f>
        <v>2.5</v>
      </c>
      <c r="M544" s="1">
        <v>40</v>
      </c>
      <c r="N544" s="1">
        <v>9</v>
      </c>
      <c r="O544" s="1">
        <v>60</v>
      </c>
      <c r="P544"/>
    </row>
    <row r="545" spans="1:16" hidden="1">
      <c r="A545" s="29" t="s">
        <v>1645</v>
      </c>
      <c r="B545" t="s">
        <v>1802</v>
      </c>
      <c r="C545" t="s">
        <v>1742</v>
      </c>
      <c r="D545" s="1" t="s">
        <v>1605</v>
      </c>
      <c r="E545" s="1" t="s">
        <v>1925</v>
      </c>
      <c r="F545" s="1" t="s">
        <v>1718</v>
      </c>
      <c r="G545" s="1" t="s">
        <v>1241</v>
      </c>
      <c r="H545" s="1" t="s">
        <v>1244</v>
      </c>
      <c r="I545" t="s">
        <v>1242</v>
      </c>
      <c r="J545" s="1" t="s">
        <v>1601</v>
      </c>
      <c r="K545" s="49">
        <v>30</v>
      </c>
      <c r="L545" s="49">
        <f>Tabela1810[[#This Row],[ENC_DIDATICO]]/12</f>
        <v>2.5</v>
      </c>
      <c r="M545" s="1">
        <v>40</v>
      </c>
      <c r="N545" s="1">
        <v>14</v>
      </c>
      <c r="O545" s="1">
        <v>60</v>
      </c>
      <c r="P545"/>
    </row>
    <row r="546" spans="1:16" hidden="1">
      <c r="A546" t="s">
        <v>1646</v>
      </c>
      <c r="B546" t="s">
        <v>1802</v>
      </c>
      <c r="C546" t="s">
        <v>1744</v>
      </c>
      <c r="D546" s="1" t="s">
        <v>1605</v>
      </c>
      <c r="E546" s="1" t="s">
        <v>1924</v>
      </c>
      <c r="F546" s="1" t="s">
        <v>1717</v>
      </c>
      <c r="G546" s="1" t="s">
        <v>1169</v>
      </c>
      <c r="H546" s="1" t="s">
        <v>1245</v>
      </c>
      <c r="I546" t="s">
        <v>1170</v>
      </c>
      <c r="J546" s="1" t="s">
        <v>1601</v>
      </c>
      <c r="K546" s="49">
        <v>48</v>
      </c>
      <c r="L546" s="49">
        <f>Tabela1810[[#This Row],[ENC_DIDATICO]]/12</f>
        <v>4</v>
      </c>
      <c r="M546" s="1">
        <v>132</v>
      </c>
      <c r="N546" s="1">
        <v>110</v>
      </c>
      <c r="O546" s="1">
        <v>48</v>
      </c>
      <c r="P546"/>
    </row>
    <row r="547" spans="1:16" hidden="1">
      <c r="A547" s="29" t="s">
        <v>1646</v>
      </c>
      <c r="B547" t="s">
        <v>1802</v>
      </c>
      <c r="C547" t="s">
        <v>1744</v>
      </c>
      <c r="D547" s="1" t="s">
        <v>1605</v>
      </c>
      <c r="E547" s="1" t="s">
        <v>1924</v>
      </c>
      <c r="F547" s="1" t="s">
        <v>1717</v>
      </c>
      <c r="G547" s="1" t="s">
        <v>1169</v>
      </c>
      <c r="H547" s="1" t="s">
        <v>1246</v>
      </c>
      <c r="I547" t="s">
        <v>1170</v>
      </c>
      <c r="J547" s="1" t="s">
        <v>1601</v>
      </c>
      <c r="K547" s="49">
        <v>48</v>
      </c>
      <c r="L547" s="49">
        <f>Tabela1810[[#This Row],[ENC_DIDATICO]]/12</f>
        <v>4</v>
      </c>
      <c r="M547" s="1">
        <v>104</v>
      </c>
      <c r="N547" s="1">
        <v>74</v>
      </c>
      <c r="O547" s="1">
        <v>48</v>
      </c>
      <c r="P547"/>
    </row>
    <row r="548" spans="1:16" hidden="1">
      <c r="A548" s="29" t="s">
        <v>1646</v>
      </c>
      <c r="B548" t="s">
        <v>1802</v>
      </c>
      <c r="C548" t="s">
        <v>1744</v>
      </c>
      <c r="D548" s="1" t="s">
        <v>1609</v>
      </c>
      <c r="E548" s="1" t="s">
        <v>1927</v>
      </c>
      <c r="F548" s="1" t="s">
        <v>1723</v>
      </c>
      <c r="G548" s="1" t="s">
        <v>819</v>
      </c>
      <c r="H548" s="1" t="s">
        <v>821</v>
      </c>
      <c r="I548" t="s">
        <v>820</v>
      </c>
      <c r="J548" s="1" t="s">
        <v>1602</v>
      </c>
      <c r="K548" s="49">
        <v>24</v>
      </c>
      <c r="L548" s="49">
        <f>Tabela1810[[#This Row],[ENC_DIDATICO]]/12</f>
        <v>2</v>
      </c>
      <c r="M548" s="1">
        <v>40</v>
      </c>
      <c r="N548" s="1">
        <v>16</v>
      </c>
      <c r="O548" s="1">
        <v>144</v>
      </c>
      <c r="P548"/>
    </row>
    <row r="549" spans="1:16" hidden="1">
      <c r="A549" s="29" t="s">
        <v>1646</v>
      </c>
      <c r="B549" t="s">
        <v>1802</v>
      </c>
      <c r="C549" t="s">
        <v>1744</v>
      </c>
      <c r="D549" s="1" t="s">
        <v>1605</v>
      </c>
      <c r="E549" s="1" t="s">
        <v>1925</v>
      </c>
      <c r="F549" s="1" t="s">
        <v>1716</v>
      </c>
      <c r="G549" s="1" t="s">
        <v>822</v>
      </c>
      <c r="H549" s="1" t="s">
        <v>824</v>
      </c>
      <c r="I549" t="s">
        <v>823</v>
      </c>
      <c r="J549" s="1" t="s">
        <v>1602</v>
      </c>
      <c r="K549" s="49">
        <v>48</v>
      </c>
      <c r="L549" s="49">
        <f>Tabela1810[[#This Row],[ENC_DIDATICO]]/12</f>
        <v>4</v>
      </c>
      <c r="M549" s="1">
        <v>50</v>
      </c>
      <c r="N549" s="1">
        <v>33</v>
      </c>
      <c r="O549" s="1">
        <v>48</v>
      </c>
      <c r="P549"/>
    </row>
    <row r="550" spans="1:16" hidden="1">
      <c r="A550" s="29" t="s">
        <v>1646</v>
      </c>
      <c r="B550" t="s">
        <v>1802</v>
      </c>
      <c r="C550" t="s">
        <v>1744</v>
      </c>
      <c r="D550" s="1" t="s">
        <v>1605</v>
      </c>
      <c r="E550" s="1" t="s">
        <v>1926</v>
      </c>
      <c r="F550" s="1" t="s">
        <v>1716</v>
      </c>
      <c r="G550" s="1" t="s">
        <v>296</v>
      </c>
      <c r="H550" s="1" t="s">
        <v>298</v>
      </c>
      <c r="I550" t="s">
        <v>297</v>
      </c>
      <c r="J550" s="1" t="s">
        <v>1603</v>
      </c>
      <c r="K550" s="49">
        <v>48</v>
      </c>
      <c r="L550" s="49">
        <f>Tabela1810[[#This Row],[ENC_DIDATICO]]/12</f>
        <v>4</v>
      </c>
      <c r="M550" s="1">
        <v>50</v>
      </c>
      <c r="N550" s="1">
        <v>15</v>
      </c>
      <c r="O550" s="1">
        <v>48</v>
      </c>
      <c r="P550"/>
    </row>
    <row r="551" spans="1:16" hidden="1">
      <c r="A551" t="s">
        <v>1760</v>
      </c>
      <c r="B551" t="s">
        <v>1803</v>
      </c>
      <c r="C551" t="s">
        <v>1740</v>
      </c>
      <c r="D551" s="1" t="s">
        <v>1605</v>
      </c>
      <c r="E551" s="1" t="s">
        <v>1924</v>
      </c>
      <c r="F551" s="1" t="s">
        <v>1717</v>
      </c>
      <c r="G551" s="1" t="s">
        <v>668</v>
      </c>
      <c r="H551" s="1" t="s">
        <v>775</v>
      </c>
      <c r="I551" t="s">
        <v>669</v>
      </c>
      <c r="J551" s="1" t="s">
        <v>1602</v>
      </c>
      <c r="K551" s="49">
        <v>24</v>
      </c>
      <c r="L551" s="49">
        <f>Tabela1810[[#This Row],[ENC_DIDATICO]]/12</f>
        <v>2</v>
      </c>
      <c r="M551" s="1">
        <v>40</v>
      </c>
      <c r="N551" s="1">
        <v>25</v>
      </c>
      <c r="O551" s="1">
        <v>66</v>
      </c>
      <c r="P551"/>
    </row>
    <row r="552" spans="1:16" hidden="1">
      <c r="A552" t="s">
        <v>1760</v>
      </c>
      <c r="B552" t="s">
        <v>1803</v>
      </c>
      <c r="C552" t="s">
        <v>1740</v>
      </c>
      <c r="D552" s="1" t="s">
        <v>1605</v>
      </c>
      <c r="E552" s="1" t="s">
        <v>1924</v>
      </c>
      <c r="F552" s="1" t="s">
        <v>1717</v>
      </c>
      <c r="G552" s="1" t="s">
        <v>668</v>
      </c>
      <c r="H552" s="1" t="s">
        <v>776</v>
      </c>
      <c r="I552" t="s">
        <v>669</v>
      </c>
      <c r="J552" s="1" t="s">
        <v>1602</v>
      </c>
      <c r="K552" s="49">
        <v>24</v>
      </c>
      <c r="L552" s="49">
        <f>Tabela1810[[#This Row],[ENC_DIDATICO]]/12</f>
        <v>2</v>
      </c>
      <c r="M552" s="1">
        <v>40</v>
      </c>
      <c r="N552" s="1">
        <v>26</v>
      </c>
      <c r="O552" s="1">
        <v>66</v>
      </c>
      <c r="P552"/>
    </row>
    <row r="553" spans="1:16" hidden="1">
      <c r="A553" t="s">
        <v>1760</v>
      </c>
      <c r="B553" t="s">
        <v>1803</v>
      </c>
      <c r="C553" t="s">
        <v>1740</v>
      </c>
      <c r="D553" s="1" t="s">
        <v>1605</v>
      </c>
      <c r="E553" s="1" t="s">
        <v>1924</v>
      </c>
      <c r="F553" s="1" t="s">
        <v>1717</v>
      </c>
      <c r="G553" s="1" t="s">
        <v>668</v>
      </c>
      <c r="H553" s="1" t="s">
        <v>825</v>
      </c>
      <c r="I553" t="s">
        <v>669</v>
      </c>
      <c r="J553" s="1" t="s">
        <v>1602</v>
      </c>
      <c r="K553" s="49">
        <v>24</v>
      </c>
      <c r="L553" s="49">
        <f>Tabela1810[[#This Row],[ENC_DIDATICO]]/12</f>
        <v>2</v>
      </c>
      <c r="M553" s="1">
        <v>40</v>
      </c>
      <c r="N553" s="1">
        <v>25</v>
      </c>
      <c r="O553" s="1">
        <v>66</v>
      </c>
      <c r="P553"/>
    </row>
    <row r="554" spans="1:16" hidden="1">
      <c r="A554" t="s">
        <v>1760</v>
      </c>
      <c r="B554" t="s">
        <v>1803</v>
      </c>
      <c r="C554" t="s">
        <v>1740</v>
      </c>
      <c r="D554" s="1" t="s">
        <v>1605</v>
      </c>
      <c r="E554" s="1" t="s">
        <v>1924</v>
      </c>
      <c r="F554" s="1" t="s">
        <v>1717</v>
      </c>
      <c r="G554" s="1" t="s">
        <v>668</v>
      </c>
      <c r="H554" s="1" t="s">
        <v>826</v>
      </c>
      <c r="I554" t="s">
        <v>669</v>
      </c>
      <c r="J554" s="1" t="s">
        <v>1602</v>
      </c>
      <c r="K554" s="49">
        <v>24</v>
      </c>
      <c r="L554" s="49">
        <f>Tabela1810[[#This Row],[ENC_DIDATICO]]/12</f>
        <v>2</v>
      </c>
      <c r="M554" s="1">
        <v>40</v>
      </c>
      <c r="N554" s="1">
        <v>29</v>
      </c>
      <c r="O554" s="1">
        <v>66</v>
      </c>
      <c r="P554"/>
    </row>
    <row r="555" spans="1:16" hidden="1">
      <c r="A555" t="s">
        <v>1760</v>
      </c>
      <c r="B555" t="s">
        <v>1803</v>
      </c>
      <c r="C555" t="s">
        <v>1740</v>
      </c>
      <c r="D555" s="1" t="s">
        <v>1605</v>
      </c>
      <c r="E555" s="1" t="s">
        <v>1924</v>
      </c>
      <c r="F555" s="1" t="s">
        <v>1717</v>
      </c>
      <c r="G555" s="1" t="s">
        <v>10</v>
      </c>
      <c r="H555" s="1" t="s">
        <v>299</v>
      </c>
      <c r="I555" t="s">
        <v>11</v>
      </c>
      <c r="J555" s="1" t="s">
        <v>1603</v>
      </c>
      <c r="K555" s="49">
        <v>24</v>
      </c>
      <c r="L555" s="49">
        <f>Tabela1810[[#This Row],[ENC_DIDATICO]]/12</f>
        <v>2</v>
      </c>
      <c r="M555" s="1">
        <v>40</v>
      </c>
      <c r="N555" s="1">
        <v>30</v>
      </c>
      <c r="O555" s="1">
        <v>48</v>
      </c>
      <c r="P555"/>
    </row>
    <row r="556" spans="1:16" hidden="1">
      <c r="A556" t="s">
        <v>1760</v>
      </c>
      <c r="B556" t="s">
        <v>1803</v>
      </c>
      <c r="C556" t="s">
        <v>1740</v>
      </c>
      <c r="D556" s="1" t="s">
        <v>1605</v>
      </c>
      <c r="E556" s="1" t="s">
        <v>1924</v>
      </c>
      <c r="F556" s="1" t="s">
        <v>1717</v>
      </c>
      <c r="G556" s="1" t="s">
        <v>10</v>
      </c>
      <c r="H556" s="1" t="s">
        <v>300</v>
      </c>
      <c r="I556" t="s">
        <v>11</v>
      </c>
      <c r="J556" s="1" t="s">
        <v>1603</v>
      </c>
      <c r="K556" s="49">
        <v>24</v>
      </c>
      <c r="L556" s="49">
        <f>Tabela1810[[#This Row],[ENC_DIDATICO]]/12</f>
        <v>2</v>
      </c>
      <c r="M556" s="1">
        <v>40</v>
      </c>
      <c r="N556" s="1">
        <v>30</v>
      </c>
      <c r="O556" s="1">
        <v>48</v>
      </c>
      <c r="P556"/>
    </row>
    <row r="557" spans="1:16" hidden="1">
      <c r="A557" t="s">
        <v>1760</v>
      </c>
      <c r="B557" t="s">
        <v>1803</v>
      </c>
      <c r="C557" t="s">
        <v>1740</v>
      </c>
      <c r="D557" s="1" t="s">
        <v>1605</v>
      </c>
      <c r="E557" s="1" t="s">
        <v>1924</v>
      </c>
      <c r="F557" s="1" t="s">
        <v>1717</v>
      </c>
      <c r="G557" s="1" t="s">
        <v>10</v>
      </c>
      <c r="H557" s="1" t="s">
        <v>265</v>
      </c>
      <c r="I557" t="s">
        <v>11</v>
      </c>
      <c r="J557" s="1" t="s">
        <v>1603</v>
      </c>
      <c r="K557" s="49">
        <v>12</v>
      </c>
      <c r="L557" s="49">
        <f>Tabela1810[[#This Row],[ENC_DIDATICO]]/12</f>
        <v>1</v>
      </c>
      <c r="M557" s="1">
        <v>40</v>
      </c>
      <c r="N557" s="1">
        <v>30</v>
      </c>
      <c r="O557" s="1">
        <v>48</v>
      </c>
      <c r="P557"/>
    </row>
    <row r="558" spans="1:16" hidden="1">
      <c r="A558" t="s">
        <v>1761</v>
      </c>
      <c r="B558" t="s">
        <v>1802</v>
      </c>
      <c r="C558" t="s">
        <v>1740</v>
      </c>
      <c r="D558" s="1" t="s">
        <v>1605</v>
      </c>
      <c r="E558" s="1" t="s">
        <v>1920</v>
      </c>
      <c r="F558" s="1" t="s">
        <v>1717</v>
      </c>
      <c r="G558" s="1" t="s">
        <v>1723</v>
      </c>
      <c r="H558" s="1" t="s">
        <v>1723</v>
      </c>
      <c r="I558" t="s">
        <v>1910</v>
      </c>
      <c r="J558" s="1" t="s">
        <v>1921</v>
      </c>
      <c r="K558" s="49">
        <v>18</v>
      </c>
      <c r="L558" s="49">
        <f>Tabela1810[[#This Row],[ENC_DIDATICO]]/12</f>
        <v>1.5</v>
      </c>
      <c r="P558"/>
    </row>
    <row r="559" spans="1:16" hidden="1">
      <c r="A559" t="s">
        <v>1761</v>
      </c>
      <c r="B559" t="s">
        <v>1802</v>
      </c>
      <c r="C559" t="s">
        <v>1740</v>
      </c>
      <c r="D559" s="1" t="s">
        <v>1605</v>
      </c>
      <c r="E559" s="1" t="s">
        <v>1924</v>
      </c>
      <c r="F559" s="1" t="s">
        <v>1717</v>
      </c>
      <c r="G559" s="1" t="s">
        <v>10</v>
      </c>
      <c r="H559" s="1" t="s">
        <v>14</v>
      </c>
      <c r="I559" t="s">
        <v>11</v>
      </c>
      <c r="J559" s="1" t="s">
        <v>1601</v>
      </c>
      <c r="K559" s="49">
        <v>12</v>
      </c>
      <c r="L559" s="49">
        <f>Tabela1810[[#This Row],[ENC_DIDATICO]]/12</f>
        <v>1</v>
      </c>
      <c r="M559" s="1">
        <v>45</v>
      </c>
      <c r="N559" s="1">
        <v>29</v>
      </c>
      <c r="O559" s="1">
        <v>48</v>
      </c>
      <c r="P559"/>
    </row>
    <row r="560" spans="1:16" hidden="1">
      <c r="A560" t="s">
        <v>1761</v>
      </c>
      <c r="B560" t="s">
        <v>1802</v>
      </c>
      <c r="C560" t="s">
        <v>1740</v>
      </c>
      <c r="D560" s="1" t="s">
        <v>1605</v>
      </c>
      <c r="E560" s="1" t="s">
        <v>1924</v>
      </c>
      <c r="F560" s="1" t="s">
        <v>1717</v>
      </c>
      <c r="G560" s="1" t="s">
        <v>10</v>
      </c>
      <c r="H560" s="1" t="s">
        <v>1254</v>
      </c>
      <c r="I560" t="s">
        <v>11</v>
      </c>
      <c r="J560" s="1" t="s">
        <v>1601</v>
      </c>
      <c r="K560" s="49">
        <v>12</v>
      </c>
      <c r="L560" s="49">
        <f>Tabela1810[[#This Row],[ENC_DIDATICO]]/12</f>
        <v>1</v>
      </c>
      <c r="M560" s="1">
        <v>40</v>
      </c>
      <c r="N560" s="1">
        <v>27</v>
      </c>
      <c r="O560" s="1">
        <v>48</v>
      </c>
      <c r="P560"/>
    </row>
    <row r="561" spans="1:16" hidden="1">
      <c r="A561" t="s">
        <v>1761</v>
      </c>
      <c r="B561" t="s">
        <v>1802</v>
      </c>
      <c r="C561" t="s">
        <v>1740</v>
      </c>
      <c r="D561" s="1" t="s">
        <v>1605</v>
      </c>
      <c r="E561" s="1" t="s">
        <v>1924</v>
      </c>
      <c r="F561" s="1" t="s">
        <v>1717</v>
      </c>
      <c r="G561" s="1" t="s">
        <v>10</v>
      </c>
      <c r="H561" s="1" t="s">
        <v>1255</v>
      </c>
      <c r="I561" t="s">
        <v>11</v>
      </c>
      <c r="J561" s="1" t="s">
        <v>1601</v>
      </c>
      <c r="K561" s="49">
        <v>12</v>
      </c>
      <c r="L561" s="49">
        <f>Tabela1810[[#This Row],[ENC_DIDATICO]]/12</f>
        <v>1</v>
      </c>
      <c r="M561" s="1">
        <v>40</v>
      </c>
      <c r="N561" s="1">
        <v>24</v>
      </c>
      <c r="O561" s="1">
        <v>48</v>
      </c>
      <c r="P561"/>
    </row>
    <row r="562" spans="1:16" hidden="1">
      <c r="A562" t="s">
        <v>1761</v>
      </c>
      <c r="B562" t="s">
        <v>1802</v>
      </c>
      <c r="C562" t="s">
        <v>1740</v>
      </c>
      <c r="D562" s="1" t="s">
        <v>1605</v>
      </c>
      <c r="E562" s="1" t="s">
        <v>1924</v>
      </c>
      <c r="F562" s="1" t="s">
        <v>1717</v>
      </c>
      <c r="G562" s="1" t="s">
        <v>10</v>
      </c>
      <c r="H562" s="1" t="s">
        <v>1256</v>
      </c>
      <c r="I562" t="s">
        <v>11</v>
      </c>
      <c r="J562" s="1" t="s">
        <v>1601</v>
      </c>
      <c r="K562" s="49">
        <v>12</v>
      </c>
      <c r="L562" s="49">
        <f>Tabela1810[[#This Row],[ENC_DIDATICO]]/12</f>
        <v>1</v>
      </c>
      <c r="M562" s="1">
        <v>45</v>
      </c>
      <c r="N562" s="1">
        <v>32</v>
      </c>
      <c r="O562" s="1">
        <v>48</v>
      </c>
      <c r="P562"/>
    </row>
    <row r="563" spans="1:16" hidden="1">
      <c r="A563" t="s">
        <v>1761</v>
      </c>
      <c r="B563" t="s">
        <v>1802</v>
      </c>
      <c r="C563" t="s">
        <v>1740</v>
      </c>
      <c r="D563" s="1" t="s">
        <v>1605</v>
      </c>
      <c r="E563" s="1" t="s">
        <v>1925</v>
      </c>
      <c r="F563" s="1" t="s">
        <v>1719</v>
      </c>
      <c r="G563" s="1" t="s">
        <v>1155</v>
      </c>
      <c r="H563" s="1" t="s">
        <v>1257</v>
      </c>
      <c r="I563" t="s">
        <v>1156</v>
      </c>
      <c r="J563" s="1" t="s">
        <v>1601</v>
      </c>
      <c r="K563" s="49">
        <v>36</v>
      </c>
      <c r="L563" s="49">
        <f>Tabela1810[[#This Row],[ENC_DIDATICO]]/12</f>
        <v>3</v>
      </c>
      <c r="M563" s="1">
        <v>40</v>
      </c>
      <c r="N563" s="1">
        <v>3</v>
      </c>
      <c r="O563" s="1">
        <v>36</v>
      </c>
      <c r="P563"/>
    </row>
    <row r="564" spans="1:16" hidden="1">
      <c r="A564" t="s">
        <v>1761</v>
      </c>
      <c r="B564" t="s">
        <v>1802</v>
      </c>
      <c r="C564" t="s">
        <v>1740</v>
      </c>
      <c r="D564" s="1" t="s">
        <v>1609</v>
      </c>
      <c r="E564" s="1" t="s">
        <v>1927</v>
      </c>
      <c r="F564" s="1" t="s">
        <v>1723</v>
      </c>
      <c r="G564" s="1" t="s">
        <v>1258</v>
      </c>
      <c r="H564" s="1" t="s">
        <v>1260</v>
      </c>
      <c r="I564" t="s">
        <v>1259</v>
      </c>
      <c r="J564" s="1" t="s">
        <v>1601</v>
      </c>
      <c r="K564" s="49">
        <v>36</v>
      </c>
      <c r="L564" s="49">
        <f>Tabela1810[[#This Row],[ENC_DIDATICO]]/12</f>
        <v>3</v>
      </c>
      <c r="M564" s="1">
        <v>100</v>
      </c>
      <c r="N564" s="1">
        <v>4</v>
      </c>
      <c r="O564" s="1">
        <v>216</v>
      </c>
      <c r="P564"/>
    </row>
    <row r="565" spans="1:16" hidden="1">
      <c r="A565" t="s">
        <v>1761</v>
      </c>
      <c r="B565" t="s">
        <v>1802</v>
      </c>
      <c r="C565" t="s">
        <v>1740</v>
      </c>
      <c r="D565" s="1" t="s">
        <v>1609</v>
      </c>
      <c r="E565" s="1" t="s">
        <v>1927</v>
      </c>
      <c r="F565" s="1" t="s">
        <v>1723</v>
      </c>
      <c r="G565" s="1" t="s">
        <v>1258</v>
      </c>
      <c r="H565" s="1" t="s">
        <v>1261</v>
      </c>
      <c r="I565" t="s">
        <v>1259</v>
      </c>
      <c r="J565" s="1" t="s">
        <v>1601</v>
      </c>
      <c r="K565" s="49">
        <v>0</v>
      </c>
      <c r="L565" s="49">
        <f>Tabela1810[[#This Row],[ENC_DIDATICO]]/12</f>
        <v>0</v>
      </c>
      <c r="M565" s="1">
        <v>40</v>
      </c>
      <c r="N565" s="1">
        <v>23</v>
      </c>
      <c r="O565" s="1">
        <v>216</v>
      </c>
      <c r="P565"/>
    </row>
    <row r="566" spans="1:16" hidden="1">
      <c r="A566" t="s">
        <v>1647</v>
      </c>
      <c r="B566" t="s">
        <v>1802</v>
      </c>
      <c r="C566" t="s">
        <v>1740</v>
      </c>
      <c r="D566" s="1" t="s">
        <v>1605</v>
      </c>
      <c r="E566" s="1" t="s">
        <v>1924</v>
      </c>
      <c r="F566" s="1" t="s">
        <v>1717</v>
      </c>
      <c r="G566" s="1" t="s">
        <v>7</v>
      </c>
      <c r="H566" s="1" t="s">
        <v>574</v>
      </c>
      <c r="I566" t="s">
        <v>8</v>
      </c>
      <c r="J566" s="1" t="s">
        <v>1601</v>
      </c>
      <c r="K566" s="49">
        <v>24</v>
      </c>
      <c r="L566" s="49">
        <f>Tabela1810[[#This Row],[ENC_DIDATICO]]/12</f>
        <v>2</v>
      </c>
      <c r="M566" s="1">
        <v>45</v>
      </c>
      <c r="N566" s="1">
        <v>34</v>
      </c>
      <c r="O566" s="1">
        <v>60</v>
      </c>
      <c r="P566"/>
    </row>
    <row r="567" spans="1:16" hidden="1">
      <c r="A567" t="s">
        <v>1647</v>
      </c>
      <c r="B567" t="s">
        <v>1802</v>
      </c>
      <c r="C567" t="s">
        <v>1740</v>
      </c>
      <c r="D567" s="1" t="s">
        <v>1605</v>
      </c>
      <c r="E567" s="1" t="s">
        <v>1924</v>
      </c>
      <c r="F567" s="1" t="s">
        <v>1717</v>
      </c>
      <c r="G567" s="1" t="s">
        <v>7</v>
      </c>
      <c r="H567" s="1" t="s">
        <v>575</v>
      </c>
      <c r="I567" t="s">
        <v>8</v>
      </c>
      <c r="J567" s="1" t="s">
        <v>1601</v>
      </c>
      <c r="K567" s="49">
        <v>24</v>
      </c>
      <c r="L567" s="49">
        <f>Tabela1810[[#This Row],[ENC_DIDATICO]]/12</f>
        <v>2</v>
      </c>
      <c r="M567" s="1">
        <v>45</v>
      </c>
      <c r="N567" s="1">
        <v>31</v>
      </c>
      <c r="O567" s="1">
        <v>60</v>
      </c>
      <c r="P567"/>
    </row>
    <row r="568" spans="1:16" hidden="1">
      <c r="A568" t="s">
        <v>1647</v>
      </c>
      <c r="B568" t="s">
        <v>1802</v>
      </c>
      <c r="C568" t="s">
        <v>1740</v>
      </c>
      <c r="D568" s="1" t="s">
        <v>1605</v>
      </c>
      <c r="E568" s="1" t="s">
        <v>1924</v>
      </c>
      <c r="F568" s="1" t="s">
        <v>1717</v>
      </c>
      <c r="G568" s="1" t="s">
        <v>7</v>
      </c>
      <c r="H568" s="1" t="s">
        <v>50</v>
      </c>
      <c r="I568" t="s">
        <v>8</v>
      </c>
      <c r="J568" s="1" t="s">
        <v>1601</v>
      </c>
      <c r="K568" s="49">
        <v>48</v>
      </c>
      <c r="L568" s="49">
        <f>Tabela1810[[#This Row],[ENC_DIDATICO]]/12</f>
        <v>4</v>
      </c>
      <c r="M568" s="1">
        <v>45</v>
      </c>
      <c r="N568" s="1">
        <v>30</v>
      </c>
      <c r="O568" s="1">
        <v>60</v>
      </c>
      <c r="P568"/>
    </row>
    <row r="569" spans="1:16" hidden="1">
      <c r="A569" t="s">
        <v>1647</v>
      </c>
      <c r="B569" t="s">
        <v>1802</v>
      </c>
      <c r="C569" t="s">
        <v>1740</v>
      </c>
      <c r="D569" s="1" t="s">
        <v>1605</v>
      </c>
      <c r="E569" s="1" t="s">
        <v>1924</v>
      </c>
      <c r="F569" s="1" t="s">
        <v>1717</v>
      </c>
      <c r="G569" s="1" t="s">
        <v>7</v>
      </c>
      <c r="H569" s="1" t="s">
        <v>52</v>
      </c>
      <c r="I569" t="s">
        <v>8</v>
      </c>
      <c r="J569" s="1" t="s">
        <v>1601</v>
      </c>
      <c r="K569" s="49">
        <v>12</v>
      </c>
      <c r="L569" s="49">
        <f>Tabela1810[[#This Row],[ENC_DIDATICO]]/12</f>
        <v>1</v>
      </c>
      <c r="M569" s="1">
        <v>40</v>
      </c>
      <c r="N569" s="1">
        <v>27</v>
      </c>
      <c r="O569" s="1">
        <v>60</v>
      </c>
      <c r="P569"/>
    </row>
    <row r="570" spans="1:16" hidden="1">
      <c r="A570" t="s">
        <v>1647</v>
      </c>
      <c r="B570" t="s">
        <v>1802</v>
      </c>
      <c r="C570" t="s">
        <v>1740</v>
      </c>
      <c r="D570" s="1" t="s">
        <v>1605</v>
      </c>
      <c r="E570" s="1" t="s">
        <v>1924</v>
      </c>
      <c r="F570" s="1" t="s">
        <v>1717</v>
      </c>
      <c r="G570" s="1" t="s">
        <v>7</v>
      </c>
      <c r="H570" s="1" t="s">
        <v>53</v>
      </c>
      <c r="I570" t="s">
        <v>8</v>
      </c>
      <c r="J570" s="1" t="s">
        <v>1601</v>
      </c>
      <c r="K570" s="49">
        <v>24</v>
      </c>
      <c r="L570" s="49">
        <f>Tabela1810[[#This Row],[ENC_DIDATICO]]/12</f>
        <v>2</v>
      </c>
      <c r="M570" s="1">
        <v>40</v>
      </c>
      <c r="N570" s="1">
        <v>24</v>
      </c>
      <c r="O570" s="1">
        <v>60</v>
      </c>
      <c r="P570"/>
    </row>
    <row r="571" spans="1:16" hidden="1">
      <c r="A571" t="s">
        <v>1647</v>
      </c>
      <c r="B571" t="s">
        <v>1802</v>
      </c>
      <c r="C571" t="s">
        <v>1740</v>
      </c>
      <c r="D571" s="1" t="s">
        <v>1605</v>
      </c>
      <c r="E571" s="1" t="s">
        <v>1924</v>
      </c>
      <c r="F571" s="1" t="s">
        <v>1717</v>
      </c>
      <c r="G571" s="1" t="s">
        <v>7</v>
      </c>
      <c r="H571" s="1" t="s">
        <v>173</v>
      </c>
      <c r="I571" t="s">
        <v>8</v>
      </c>
      <c r="J571" s="1" t="s">
        <v>1601</v>
      </c>
      <c r="K571" s="49">
        <v>12</v>
      </c>
      <c r="L571" s="49">
        <f>Tabela1810[[#This Row],[ENC_DIDATICO]]/12</f>
        <v>1</v>
      </c>
      <c r="M571" s="1">
        <v>40</v>
      </c>
      <c r="N571" s="1">
        <v>26</v>
      </c>
      <c r="O571" s="1">
        <v>60</v>
      </c>
      <c r="P571"/>
    </row>
    <row r="572" spans="1:16" hidden="1">
      <c r="A572" t="s">
        <v>1647</v>
      </c>
      <c r="B572" t="s">
        <v>1802</v>
      </c>
      <c r="C572" t="s">
        <v>1740</v>
      </c>
      <c r="D572" s="1" t="s">
        <v>1609</v>
      </c>
      <c r="E572" s="1" t="s">
        <v>1927</v>
      </c>
      <c r="F572" s="1" t="s">
        <v>1723</v>
      </c>
      <c r="G572" s="1" t="s">
        <v>827</v>
      </c>
      <c r="H572" s="1" t="s">
        <v>829</v>
      </c>
      <c r="I572" t="s">
        <v>828</v>
      </c>
      <c r="J572" s="1" t="s">
        <v>1602</v>
      </c>
      <c r="K572" s="49">
        <v>48</v>
      </c>
      <c r="L572" s="49">
        <f>Tabela1810[[#This Row],[ENC_DIDATICO]]/12</f>
        <v>4</v>
      </c>
      <c r="M572" s="1">
        <v>100</v>
      </c>
      <c r="N572" s="1">
        <v>4</v>
      </c>
      <c r="O572" s="1">
        <v>144</v>
      </c>
      <c r="P572"/>
    </row>
    <row r="573" spans="1:16" hidden="1">
      <c r="A573" t="s">
        <v>1647</v>
      </c>
      <c r="B573" t="s">
        <v>1802</v>
      </c>
      <c r="C573" t="s">
        <v>1740</v>
      </c>
      <c r="D573" s="1" t="s">
        <v>1609</v>
      </c>
      <c r="E573" s="1" t="s">
        <v>1927</v>
      </c>
      <c r="F573" s="1" t="s">
        <v>1723</v>
      </c>
      <c r="G573" s="1" t="s">
        <v>827</v>
      </c>
      <c r="H573" s="1" t="s">
        <v>830</v>
      </c>
      <c r="I573" s="11" t="s">
        <v>828</v>
      </c>
      <c r="J573" s="1" t="s">
        <v>1602</v>
      </c>
      <c r="K573" s="49">
        <v>0</v>
      </c>
      <c r="L573" s="49">
        <f>Tabela1810[[#This Row],[ENC_DIDATICO]]/12</f>
        <v>0</v>
      </c>
      <c r="M573" s="1">
        <v>50</v>
      </c>
      <c r="N573" s="1">
        <v>2</v>
      </c>
      <c r="O573" s="1">
        <v>144</v>
      </c>
      <c r="P573"/>
    </row>
    <row r="574" spans="1:16" hidden="1">
      <c r="A574" t="s">
        <v>1647</v>
      </c>
      <c r="B574" t="s">
        <v>1802</v>
      </c>
      <c r="C574" t="s">
        <v>1740</v>
      </c>
      <c r="D574" s="1" t="s">
        <v>1605</v>
      </c>
      <c r="E574" s="1" t="s">
        <v>1925</v>
      </c>
      <c r="F574" s="1" t="s">
        <v>1719</v>
      </c>
      <c r="G574" s="1" t="s">
        <v>301</v>
      </c>
      <c r="H574" s="1" t="s">
        <v>303</v>
      </c>
      <c r="I574" t="s">
        <v>302</v>
      </c>
      <c r="J574" s="1" t="s">
        <v>1603</v>
      </c>
      <c r="K574" s="49">
        <v>48</v>
      </c>
      <c r="L574" s="49">
        <f>Tabela1810[[#This Row],[ENC_DIDATICO]]/12</f>
        <v>4</v>
      </c>
      <c r="M574" s="1">
        <v>40</v>
      </c>
      <c r="N574" s="1">
        <v>15</v>
      </c>
      <c r="O574" s="1">
        <v>48</v>
      </c>
      <c r="P574"/>
    </row>
    <row r="575" spans="1:16" hidden="1">
      <c r="A575" t="s">
        <v>1647</v>
      </c>
      <c r="B575" t="s">
        <v>1802</v>
      </c>
      <c r="C575" t="s">
        <v>1740</v>
      </c>
      <c r="D575" s="1" t="s">
        <v>1605</v>
      </c>
      <c r="E575" s="1" t="s">
        <v>1925</v>
      </c>
      <c r="F575" s="1" t="s">
        <v>1719</v>
      </c>
      <c r="G575" s="1" t="s">
        <v>301</v>
      </c>
      <c r="H575" s="1" t="s">
        <v>304</v>
      </c>
      <c r="I575" t="s">
        <v>302</v>
      </c>
      <c r="J575" s="1" t="s">
        <v>1603</v>
      </c>
      <c r="K575" s="49">
        <v>48</v>
      </c>
      <c r="L575" s="49">
        <f>Tabela1810[[#This Row],[ENC_DIDATICO]]/12</f>
        <v>4</v>
      </c>
      <c r="M575" s="1">
        <v>40</v>
      </c>
      <c r="N575" s="1">
        <v>8</v>
      </c>
      <c r="O575" s="1">
        <v>48</v>
      </c>
      <c r="P575"/>
    </row>
    <row r="576" spans="1:16" hidden="1">
      <c r="A576" t="s">
        <v>1762</v>
      </c>
      <c r="B576" t="s">
        <v>1802</v>
      </c>
      <c r="C576" t="s">
        <v>1742</v>
      </c>
      <c r="D576" s="1" t="s">
        <v>1605</v>
      </c>
      <c r="E576" s="1" t="s">
        <v>1924</v>
      </c>
      <c r="F576" s="1" t="s">
        <v>1717</v>
      </c>
      <c r="G576" s="1" t="s">
        <v>29</v>
      </c>
      <c r="H576" s="1" t="s">
        <v>247</v>
      </c>
      <c r="I576" t="s">
        <v>30</v>
      </c>
      <c r="J576" s="1" t="s">
        <v>1603</v>
      </c>
      <c r="K576" s="49">
        <v>24</v>
      </c>
      <c r="L576" s="49">
        <f>Tabela1810[[#This Row],[ENC_DIDATICO]]/12</f>
        <v>2</v>
      </c>
      <c r="M576" s="1">
        <v>43</v>
      </c>
      <c r="N576" s="1">
        <v>33</v>
      </c>
      <c r="O576" s="1">
        <v>60</v>
      </c>
      <c r="P576"/>
    </row>
    <row r="577" spans="1:16" hidden="1">
      <c r="A577" t="s">
        <v>1762</v>
      </c>
      <c r="B577" t="s">
        <v>1802</v>
      </c>
      <c r="C577" t="s">
        <v>1742</v>
      </c>
      <c r="D577" s="1" t="s">
        <v>1605</v>
      </c>
      <c r="E577" s="1" t="s">
        <v>1924</v>
      </c>
      <c r="F577" s="1" t="s">
        <v>1717</v>
      </c>
      <c r="G577" s="1" t="s">
        <v>29</v>
      </c>
      <c r="H577" s="1" t="s">
        <v>248</v>
      </c>
      <c r="I577" t="s">
        <v>30</v>
      </c>
      <c r="J577" s="1" t="s">
        <v>1603</v>
      </c>
      <c r="K577" s="49">
        <v>24</v>
      </c>
      <c r="L577" s="49">
        <f>Tabela1810[[#This Row],[ENC_DIDATICO]]/12</f>
        <v>2</v>
      </c>
      <c r="M577" s="1">
        <v>40</v>
      </c>
      <c r="N577" s="1">
        <v>30</v>
      </c>
      <c r="O577" s="1">
        <v>60</v>
      </c>
      <c r="P577"/>
    </row>
    <row r="578" spans="1:16" hidden="1">
      <c r="A578" t="s">
        <v>1762</v>
      </c>
      <c r="B578" t="s">
        <v>1802</v>
      </c>
      <c r="C578" t="s">
        <v>1742</v>
      </c>
      <c r="D578" s="1" t="s">
        <v>1605</v>
      </c>
      <c r="E578" s="1" t="s">
        <v>1924</v>
      </c>
      <c r="F578" s="1" t="s">
        <v>1717</v>
      </c>
      <c r="G578" s="1" t="s">
        <v>654</v>
      </c>
      <c r="H578" s="1" t="s">
        <v>831</v>
      </c>
      <c r="I578" t="s">
        <v>655</v>
      </c>
      <c r="J578" s="1" t="s">
        <v>1602</v>
      </c>
      <c r="K578" s="49">
        <v>36</v>
      </c>
      <c r="L578" s="49">
        <f>Tabela1810[[#This Row],[ENC_DIDATICO]]/12</f>
        <v>3</v>
      </c>
      <c r="M578" s="1">
        <v>40</v>
      </c>
      <c r="N578" s="1">
        <v>28</v>
      </c>
      <c r="O578" s="1">
        <v>38</v>
      </c>
      <c r="P578"/>
    </row>
    <row r="579" spans="1:16" hidden="1">
      <c r="A579" t="s">
        <v>1762</v>
      </c>
      <c r="B579" t="s">
        <v>1802</v>
      </c>
      <c r="C579" t="s">
        <v>1742</v>
      </c>
      <c r="D579" s="1" t="s">
        <v>1605</v>
      </c>
      <c r="E579" s="1" t="s">
        <v>1924</v>
      </c>
      <c r="F579" s="1" t="s">
        <v>1717</v>
      </c>
      <c r="G579" s="1" t="s">
        <v>654</v>
      </c>
      <c r="H579" s="1" t="s">
        <v>832</v>
      </c>
      <c r="I579" t="s">
        <v>655</v>
      </c>
      <c r="J579" s="1" t="s">
        <v>1602</v>
      </c>
      <c r="K579" s="49">
        <v>36</v>
      </c>
      <c r="L579" s="49">
        <f>Tabela1810[[#This Row],[ENC_DIDATICO]]/12</f>
        <v>3</v>
      </c>
      <c r="M579" s="1">
        <v>40</v>
      </c>
      <c r="N579" s="1">
        <v>29</v>
      </c>
      <c r="O579" s="1">
        <v>38</v>
      </c>
      <c r="P579"/>
    </row>
    <row r="580" spans="1:16" hidden="1">
      <c r="A580" t="s">
        <v>1762</v>
      </c>
      <c r="B580" t="s">
        <v>1802</v>
      </c>
      <c r="C580" t="s">
        <v>1742</v>
      </c>
      <c r="D580" s="1" t="s">
        <v>1605</v>
      </c>
      <c r="E580" s="1" t="s">
        <v>1924</v>
      </c>
      <c r="F580" s="1" t="s">
        <v>1717</v>
      </c>
      <c r="G580" s="1" t="s">
        <v>199</v>
      </c>
      <c r="H580" s="1" t="s">
        <v>435</v>
      </c>
      <c r="I580" t="s">
        <v>200</v>
      </c>
      <c r="J580" s="1" t="s">
        <v>1602</v>
      </c>
      <c r="K580" s="49">
        <v>24</v>
      </c>
      <c r="L580" s="49">
        <f>Tabela1810[[#This Row],[ENC_DIDATICO]]/12</f>
        <v>2</v>
      </c>
      <c r="M580" s="1">
        <v>55</v>
      </c>
      <c r="N580" s="1">
        <v>32</v>
      </c>
      <c r="O580" s="1">
        <v>24</v>
      </c>
      <c r="P580"/>
    </row>
    <row r="581" spans="1:16" hidden="1">
      <c r="A581" t="s">
        <v>1762</v>
      </c>
      <c r="B581" t="s">
        <v>1802</v>
      </c>
      <c r="C581" t="s">
        <v>1742</v>
      </c>
      <c r="D581" s="1" t="s">
        <v>1605</v>
      </c>
      <c r="E581" s="1" t="s">
        <v>1926</v>
      </c>
      <c r="F581" s="1" t="s">
        <v>1718</v>
      </c>
      <c r="G581" s="1" t="s">
        <v>305</v>
      </c>
      <c r="H581" s="1" t="s">
        <v>307</v>
      </c>
      <c r="I581" t="s">
        <v>306</v>
      </c>
      <c r="J581" s="1" t="s">
        <v>1603</v>
      </c>
      <c r="K581" s="49">
        <v>48</v>
      </c>
      <c r="L581" s="49">
        <f>Tabela1810[[#This Row],[ENC_DIDATICO]]/12</f>
        <v>4</v>
      </c>
      <c r="M581" s="1">
        <v>50</v>
      </c>
      <c r="N581" s="1">
        <v>40</v>
      </c>
      <c r="O581" s="1">
        <v>48</v>
      </c>
      <c r="P581"/>
    </row>
    <row r="582" spans="1:16" hidden="1">
      <c r="A582" t="s">
        <v>1273</v>
      </c>
      <c r="B582" t="s">
        <v>1802</v>
      </c>
      <c r="C582" t="s">
        <v>1740</v>
      </c>
      <c r="D582" s="1" t="s">
        <v>1605</v>
      </c>
      <c r="E582" s="1" t="s">
        <v>1924</v>
      </c>
      <c r="F582" s="1" t="s">
        <v>1717</v>
      </c>
      <c r="G582" s="1" t="s">
        <v>10</v>
      </c>
      <c r="H582" s="1" t="s">
        <v>1274</v>
      </c>
      <c r="I582" t="s">
        <v>11</v>
      </c>
      <c r="J582" s="1" t="s">
        <v>1601</v>
      </c>
      <c r="K582" s="49">
        <v>18</v>
      </c>
      <c r="L582" s="49">
        <f>Tabela1810[[#This Row],[ENC_DIDATICO]]/12</f>
        <v>1.5</v>
      </c>
      <c r="M582" s="1">
        <v>41</v>
      </c>
      <c r="N582" s="1">
        <v>22</v>
      </c>
      <c r="O582" s="1">
        <v>48</v>
      </c>
      <c r="P582"/>
    </row>
    <row r="583" spans="1:16" hidden="1">
      <c r="A583" t="s">
        <v>1273</v>
      </c>
      <c r="B583" t="s">
        <v>1802</v>
      </c>
      <c r="C583" t="s">
        <v>1740</v>
      </c>
      <c r="D583" s="1" t="s">
        <v>1605</v>
      </c>
      <c r="E583" s="1" t="s">
        <v>1924</v>
      </c>
      <c r="F583" s="1" t="s">
        <v>1717</v>
      </c>
      <c r="G583" s="1" t="s">
        <v>10</v>
      </c>
      <c r="H583" s="1" t="s">
        <v>1275</v>
      </c>
      <c r="I583" t="s">
        <v>11</v>
      </c>
      <c r="J583" s="1" t="s">
        <v>1601</v>
      </c>
      <c r="K583" s="49">
        <v>18</v>
      </c>
      <c r="L583" s="49">
        <f>Tabela1810[[#This Row],[ENC_DIDATICO]]/12</f>
        <v>1.5</v>
      </c>
      <c r="M583" s="1">
        <v>40</v>
      </c>
      <c r="N583" s="1">
        <v>23</v>
      </c>
      <c r="O583" s="1">
        <v>48</v>
      </c>
      <c r="P583"/>
    </row>
    <row r="584" spans="1:16" hidden="1">
      <c r="A584" t="s">
        <v>1273</v>
      </c>
      <c r="B584" t="s">
        <v>1802</v>
      </c>
      <c r="C584" t="s">
        <v>1740</v>
      </c>
      <c r="D584" s="1" t="s">
        <v>1609</v>
      </c>
      <c r="E584" s="1" t="s">
        <v>1927</v>
      </c>
      <c r="F584" s="1" t="s">
        <v>1723</v>
      </c>
      <c r="G584" s="1" t="s">
        <v>310</v>
      </c>
      <c r="H584" s="1" t="s">
        <v>1276</v>
      </c>
      <c r="I584" t="s">
        <v>311</v>
      </c>
      <c r="J584" s="1" t="s">
        <v>1601</v>
      </c>
      <c r="K584" s="49">
        <v>48</v>
      </c>
      <c r="L584" s="49">
        <f>Tabela1810[[#This Row],[ENC_DIDATICO]]/12</f>
        <v>4</v>
      </c>
      <c r="M584" s="1">
        <v>100</v>
      </c>
      <c r="N584" s="1">
        <v>1</v>
      </c>
      <c r="O584" s="1">
        <v>144</v>
      </c>
      <c r="P584"/>
    </row>
    <row r="585" spans="1:16" hidden="1">
      <c r="A585" t="s">
        <v>1273</v>
      </c>
      <c r="B585" t="s">
        <v>1802</v>
      </c>
      <c r="C585" t="s">
        <v>1740</v>
      </c>
      <c r="D585" s="1" t="s">
        <v>1609</v>
      </c>
      <c r="E585" s="1" t="s">
        <v>1927</v>
      </c>
      <c r="F585" s="1" t="s">
        <v>1723</v>
      </c>
      <c r="G585" s="1" t="s">
        <v>310</v>
      </c>
      <c r="H585" s="1" t="s">
        <v>1277</v>
      </c>
      <c r="I585" t="s">
        <v>311</v>
      </c>
      <c r="J585" s="1" t="s">
        <v>1601</v>
      </c>
      <c r="K585" s="49">
        <v>0</v>
      </c>
      <c r="L585" s="49">
        <f>Tabela1810[[#This Row],[ENC_DIDATICO]]/12</f>
        <v>0</v>
      </c>
      <c r="M585" s="1">
        <v>30</v>
      </c>
      <c r="N585" s="1">
        <v>9</v>
      </c>
      <c r="O585" s="1">
        <v>144</v>
      </c>
      <c r="P585"/>
    </row>
    <row r="586" spans="1:16" hidden="1">
      <c r="A586" t="s">
        <v>327</v>
      </c>
      <c r="B586" t="s">
        <v>1803</v>
      </c>
      <c r="C586" t="s">
        <v>1740</v>
      </c>
      <c r="D586" s="1" t="s">
        <v>1605</v>
      </c>
      <c r="E586" s="1" t="s">
        <v>1925</v>
      </c>
      <c r="F586" s="1" t="s">
        <v>1719</v>
      </c>
      <c r="G586" s="1" t="s">
        <v>328</v>
      </c>
      <c r="H586" s="1" t="s">
        <v>330</v>
      </c>
      <c r="I586" t="s">
        <v>329</v>
      </c>
      <c r="J586" s="1" t="s">
        <v>1603</v>
      </c>
      <c r="K586" s="49">
        <v>48</v>
      </c>
      <c r="L586" s="49">
        <f>Tabela1810[[#This Row],[ENC_DIDATICO]]/12</f>
        <v>4</v>
      </c>
      <c r="M586" s="1">
        <v>43</v>
      </c>
      <c r="N586" s="1">
        <v>27</v>
      </c>
      <c r="O586" s="1">
        <v>48</v>
      </c>
      <c r="P586"/>
    </row>
    <row r="587" spans="1:16" hidden="1">
      <c r="A587" t="s">
        <v>1763</v>
      </c>
      <c r="B587" t="s">
        <v>1802</v>
      </c>
      <c r="C587" t="s">
        <v>1740</v>
      </c>
      <c r="D587" s="1" t="s">
        <v>1605</v>
      </c>
      <c r="E587" s="1" t="s">
        <v>1924</v>
      </c>
      <c r="F587" s="1" t="s">
        <v>1717</v>
      </c>
      <c r="G587" s="1" t="s">
        <v>668</v>
      </c>
      <c r="H587" s="1" t="s">
        <v>670</v>
      </c>
      <c r="I587" t="s">
        <v>669</v>
      </c>
      <c r="J587" s="1" t="s">
        <v>1602</v>
      </c>
      <c r="K587" s="49">
        <v>12</v>
      </c>
      <c r="L587" s="49">
        <f>Tabela1810[[#This Row],[ENC_DIDATICO]]/12</f>
        <v>1</v>
      </c>
      <c r="M587" s="1">
        <v>40</v>
      </c>
      <c r="N587" s="1">
        <v>29</v>
      </c>
      <c r="O587" s="1">
        <v>66</v>
      </c>
      <c r="P587"/>
    </row>
    <row r="588" spans="1:16" hidden="1">
      <c r="A588" t="s">
        <v>1763</v>
      </c>
      <c r="B588" t="s">
        <v>1802</v>
      </c>
      <c r="C588" t="s">
        <v>1740</v>
      </c>
      <c r="D588" s="1" t="s">
        <v>1605</v>
      </c>
      <c r="E588" s="1" t="s">
        <v>1924</v>
      </c>
      <c r="F588" s="1" t="s">
        <v>1717</v>
      </c>
      <c r="G588" s="1" t="s">
        <v>668</v>
      </c>
      <c r="H588" s="1" t="s">
        <v>671</v>
      </c>
      <c r="I588" t="s">
        <v>669</v>
      </c>
      <c r="J588" s="1" t="s">
        <v>1602</v>
      </c>
      <c r="K588" s="49">
        <v>12</v>
      </c>
      <c r="L588" s="49">
        <f>Tabela1810[[#This Row],[ENC_DIDATICO]]/12</f>
        <v>1</v>
      </c>
      <c r="M588" s="1">
        <v>40</v>
      </c>
      <c r="N588" s="1">
        <v>29</v>
      </c>
      <c r="O588" s="1">
        <v>66</v>
      </c>
      <c r="P588"/>
    </row>
    <row r="589" spans="1:16" hidden="1">
      <c r="A589" t="s">
        <v>1763</v>
      </c>
      <c r="B589" t="s">
        <v>1802</v>
      </c>
      <c r="C589" t="s">
        <v>1740</v>
      </c>
      <c r="D589" s="1" t="s">
        <v>1605</v>
      </c>
      <c r="E589" s="1" t="s">
        <v>1924</v>
      </c>
      <c r="F589" s="1" t="s">
        <v>1717</v>
      </c>
      <c r="G589" s="1" t="s">
        <v>10</v>
      </c>
      <c r="H589" s="1" t="s">
        <v>54</v>
      </c>
      <c r="I589" t="s">
        <v>11</v>
      </c>
      <c r="J589" s="1" t="s">
        <v>1603</v>
      </c>
      <c r="K589" s="49">
        <v>12</v>
      </c>
      <c r="L589" s="49">
        <f>Tabela1810[[#This Row],[ENC_DIDATICO]]/12</f>
        <v>1</v>
      </c>
      <c r="M589" s="1">
        <v>43</v>
      </c>
      <c r="N589" s="1">
        <v>33</v>
      </c>
      <c r="O589" s="1">
        <v>48</v>
      </c>
      <c r="P589"/>
    </row>
    <row r="590" spans="1:16" hidden="1">
      <c r="A590" t="s">
        <v>1763</v>
      </c>
      <c r="B590" t="s">
        <v>1802</v>
      </c>
      <c r="C590" t="s">
        <v>1740</v>
      </c>
      <c r="D590" s="1" t="s">
        <v>1605</v>
      </c>
      <c r="E590" s="1" t="s">
        <v>1924</v>
      </c>
      <c r="F590" s="1" t="s">
        <v>1717</v>
      </c>
      <c r="G590" s="1" t="s">
        <v>10</v>
      </c>
      <c r="H590" s="1" t="s">
        <v>55</v>
      </c>
      <c r="I590" t="s">
        <v>11</v>
      </c>
      <c r="J590" s="1" t="s">
        <v>1603</v>
      </c>
      <c r="K590" s="49">
        <v>12</v>
      </c>
      <c r="L590" s="49">
        <f>Tabela1810[[#This Row],[ENC_DIDATICO]]/12</f>
        <v>1</v>
      </c>
      <c r="M590" s="1">
        <v>43</v>
      </c>
      <c r="N590" s="1">
        <v>32</v>
      </c>
      <c r="O590" s="1">
        <v>48</v>
      </c>
      <c r="P590"/>
    </row>
    <row r="591" spans="1:16" hidden="1">
      <c r="A591" t="s">
        <v>1763</v>
      </c>
      <c r="B591" t="s">
        <v>1802</v>
      </c>
      <c r="C591" t="s">
        <v>1740</v>
      </c>
      <c r="D591" s="1" t="s">
        <v>1605</v>
      </c>
      <c r="E591" s="1" t="s">
        <v>1924</v>
      </c>
      <c r="F591" s="1" t="s">
        <v>1717</v>
      </c>
      <c r="G591" s="1" t="s">
        <v>10</v>
      </c>
      <c r="H591" s="1" t="s">
        <v>309</v>
      </c>
      <c r="I591" t="s">
        <v>11</v>
      </c>
      <c r="J591" s="1" t="s">
        <v>1603</v>
      </c>
      <c r="K591" s="49">
        <v>24</v>
      </c>
      <c r="L591" s="49">
        <f>Tabela1810[[#This Row],[ENC_DIDATICO]]/12</f>
        <v>2</v>
      </c>
      <c r="M591" s="1">
        <v>43</v>
      </c>
      <c r="N591" s="1">
        <v>32</v>
      </c>
      <c r="O591" s="1">
        <v>48</v>
      </c>
      <c r="P591"/>
    </row>
    <row r="592" spans="1:16">
      <c r="A592" t="s">
        <v>1763</v>
      </c>
      <c r="B592" t="s">
        <v>1802</v>
      </c>
      <c r="C592" t="s">
        <v>1740</v>
      </c>
      <c r="D592" s="1" t="s">
        <v>1609</v>
      </c>
      <c r="E592" s="1" t="s">
        <v>1927</v>
      </c>
      <c r="F592" s="1" t="s">
        <v>1723</v>
      </c>
      <c r="G592" s="1" t="s">
        <v>310</v>
      </c>
      <c r="H592" s="1" t="s">
        <v>312</v>
      </c>
      <c r="I592" t="s">
        <v>311</v>
      </c>
      <c r="J592" s="1" t="s">
        <v>1603</v>
      </c>
      <c r="K592" s="49">
        <v>48</v>
      </c>
      <c r="L592" s="49">
        <f>Tabela1810[[#This Row],[ENC_DIDATICO]]/12</f>
        <v>4</v>
      </c>
      <c r="M592" s="1">
        <v>100</v>
      </c>
      <c r="N592" s="1">
        <v>1</v>
      </c>
      <c r="O592" s="1">
        <v>144</v>
      </c>
      <c r="P592"/>
    </row>
    <row r="593" spans="1:16">
      <c r="A593" t="s">
        <v>1763</v>
      </c>
      <c r="B593" t="s">
        <v>1802</v>
      </c>
      <c r="C593" t="s">
        <v>1740</v>
      </c>
      <c r="D593" s="1" t="s">
        <v>1609</v>
      </c>
      <c r="E593" s="1" t="s">
        <v>1927</v>
      </c>
      <c r="F593" s="1" t="s">
        <v>1723</v>
      </c>
      <c r="G593" s="1" t="s">
        <v>310</v>
      </c>
      <c r="H593" s="1" t="s">
        <v>313</v>
      </c>
      <c r="I593" t="s">
        <v>311</v>
      </c>
      <c r="J593" s="1" t="s">
        <v>1603</v>
      </c>
      <c r="K593" s="49">
        <v>0</v>
      </c>
      <c r="L593" s="49">
        <f>Tabela1810[[#This Row],[ENC_DIDATICO]]/12</f>
        <v>0</v>
      </c>
      <c r="M593" s="1">
        <v>30</v>
      </c>
      <c r="N593" s="1">
        <v>4</v>
      </c>
      <c r="O593" s="1">
        <v>144</v>
      </c>
      <c r="P593"/>
    </row>
    <row r="594" spans="1:16" hidden="1">
      <c r="A594" t="s">
        <v>1763</v>
      </c>
      <c r="B594" t="s">
        <v>1802</v>
      </c>
      <c r="C594" t="s">
        <v>1740</v>
      </c>
      <c r="D594" s="1" t="s">
        <v>1605</v>
      </c>
      <c r="E594" s="1" t="s">
        <v>1925</v>
      </c>
      <c r="F594" s="1" t="s">
        <v>1719</v>
      </c>
      <c r="G594" s="1" t="s">
        <v>1262</v>
      </c>
      <c r="H594" s="1" t="s">
        <v>1263</v>
      </c>
      <c r="I594" t="s">
        <v>520</v>
      </c>
      <c r="J594" s="1" t="s">
        <v>1601</v>
      </c>
      <c r="K594" s="49">
        <v>72</v>
      </c>
      <c r="L594" s="49">
        <f>Tabela1810[[#This Row],[ENC_DIDATICO]]/12</f>
        <v>6</v>
      </c>
      <c r="M594" s="1">
        <v>40</v>
      </c>
      <c r="N594" s="1">
        <v>17</v>
      </c>
      <c r="O594" s="1">
        <v>72</v>
      </c>
      <c r="P594"/>
    </row>
    <row r="595" spans="1:16" hidden="1">
      <c r="A595" t="s">
        <v>1763</v>
      </c>
      <c r="B595" t="s">
        <v>1802</v>
      </c>
      <c r="C595" t="s">
        <v>1740</v>
      </c>
      <c r="D595" s="1" t="s">
        <v>1605</v>
      </c>
      <c r="E595" s="1" t="s">
        <v>1926</v>
      </c>
      <c r="F595" s="1" t="s">
        <v>1719</v>
      </c>
      <c r="G595" s="1" t="s">
        <v>851</v>
      </c>
      <c r="H595" s="1" t="s">
        <v>853</v>
      </c>
      <c r="I595" t="s">
        <v>852</v>
      </c>
      <c r="J595" s="1" t="s">
        <v>1602</v>
      </c>
      <c r="K595" s="49">
        <v>48</v>
      </c>
      <c r="L595" s="49">
        <f>Tabela1810[[#This Row],[ENC_DIDATICO]]/12</f>
        <v>4</v>
      </c>
      <c r="M595" s="1">
        <v>73</v>
      </c>
      <c r="N595" s="1">
        <v>42</v>
      </c>
      <c r="O595" s="1">
        <v>48</v>
      </c>
      <c r="P595"/>
    </row>
    <row r="596" spans="1:16" hidden="1">
      <c r="A596" t="s">
        <v>1648</v>
      </c>
      <c r="B596" t="s">
        <v>1802</v>
      </c>
      <c r="C596" t="s">
        <v>1738</v>
      </c>
      <c r="D596" s="1" t="s">
        <v>1609</v>
      </c>
      <c r="E596" s="1" t="s">
        <v>1927</v>
      </c>
      <c r="F596" s="1" t="s">
        <v>1723</v>
      </c>
      <c r="G596" s="1" t="s">
        <v>642</v>
      </c>
      <c r="H596" s="1" t="s">
        <v>644</v>
      </c>
      <c r="I596" t="s">
        <v>643</v>
      </c>
      <c r="J596" s="1" t="s">
        <v>1602</v>
      </c>
      <c r="K596" s="49">
        <v>8</v>
      </c>
      <c r="L596" s="49">
        <f>Tabela1810[[#This Row],[ENC_DIDATICO]]/12</f>
        <v>0.66666666666666663</v>
      </c>
      <c r="M596" s="1">
        <v>100</v>
      </c>
      <c r="N596" s="1">
        <v>9</v>
      </c>
      <c r="O596" s="1">
        <v>48</v>
      </c>
      <c r="P596"/>
    </row>
    <row r="597" spans="1:16" hidden="1">
      <c r="A597" s="29" t="s">
        <v>1648</v>
      </c>
      <c r="B597" t="s">
        <v>1802</v>
      </c>
      <c r="C597" t="s">
        <v>1738</v>
      </c>
      <c r="D597" s="1" t="s">
        <v>1609</v>
      </c>
      <c r="E597" s="1" t="s">
        <v>1927</v>
      </c>
      <c r="F597" s="1" t="s">
        <v>1723</v>
      </c>
      <c r="G597" s="1" t="s">
        <v>642</v>
      </c>
      <c r="H597" s="1" t="s">
        <v>645</v>
      </c>
      <c r="I597" t="s">
        <v>643</v>
      </c>
      <c r="J597" s="1" t="s">
        <v>1602</v>
      </c>
      <c r="K597" s="49">
        <v>8</v>
      </c>
      <c r="L597" s="49">
        <f>Tabela1810[[#This Row],[ENC_DIDATICO]]/12</f>
        <v>0.66666666666666663</v>
      </c>
      <c r="M597" s="1">
        <v>50</v>
      </c>
      <c r="N597" s="1">
        <v>14</v>
      </c>
      <c r="O597" s="1">
        <v>48</v>
      </c>
      <c r="P597"/>
    </row>
    <row r="598" spans="1:16" hidden="1">
      <c r="A598" s="29" t="s">
        <v>1648</v>
      </c>
      <c r="B598" t="s">
        <v>1802</v>
      </c>
      <c r="C598" t="s">
        <v>1738</v>
      </c>
      <c r="D598" s="1" t="s">
        <v>1605</v>
      </c>
      <c r="E598" s="1" t="s">
        <v>1925</v>
      </c>
      <c r="F598" s="1" t="s">
        <v>1720</v>
      </c>
      <c r="G598" s="1" t="s">
        <v>314</v>
      </c>
      <c r="H598" s="1" t="s">
        <v>316</v>
      </c>
      <c r="I598" t="s">
        <v>315</v>
      </c>
      <c r="J598" s="1" t="s">
        <v>1603</v>
      </c>
      <c r="K598" s="49">
        <v>24</v>
      </c>
      <c r="L598" s="49">
        <f>Tabela1810[[#This Row],[ENC_DIDATICO]]/12</f>
        <v>2</v>
      </c>
      <c r="M598" s="1">
        <v>40</v>
      </c>
      <c r="N598" s="1">
        <v>24</v>
      </c>
      <c r="O598" s="1">
        <v>72</v>
      </c>
      <c r="P598"/>
    </row>
    <row r="599" spans="1:16" hidden="1">
      <c r="A599" s="29" t="s">
        <v>1648</v>
      </c>
      <c r="B599" t="s">
        <v>1802</v>
      </c>
      <c r="C599" t="s">
        <v>1738</v>
      </c>
      <c r="D599" s="1" t="s">
        <v>1605</v>
      </c>
      <c r="E599" s="1" t="s">
        <v>1925</v>
      </c>
      <c r="F599" s="1" t="s">
        <v>1720</v>
      </c>
      <c r="G599" s="1" t="s">
        <v>314</v>
      </c>
      <c r="H599" s="1" t="s">
        <v>317</v>
      </c>
      <c r="I599" t="s">
        <v>315</v>
      </c>
      <c r="J599" s="1" t="s">
        <v>1603</v>
      </c>
      <c r="K599" s="49">
        <v>24</v>
      </c>
      <c r="L599" s="49">
        <f>Tabela1810[[#This Row],[ENC_DIDATICO]]/12</f>
        <v>2</v>
      </c>
      <c r="M599" s="1">
        <v>40</v>
      </c>
      <c r="N599" s="1">
        <v>16</v>
      </c>
      <c r="O599" s="1">
        <v>72</v>
      </c>
      <c r="P599"/>
    </row>
    <row r="600" spans="1:16" hidden="1">
      <c r="A600" s="29" t="s">
        <v>1648</v>
      </c>
      <c r="B600" t="s">
        <v>1802</v>
      </c>
      <c r="C600" t="s">
        <v>1738</v>
      </c>
      <c r="D600" s="1" t="s">
        <v>1605</v>
      </c>
      <c r="E600" s="1" t="s">
        <v>1925</v>
      </c>
      <c r="F600" s="1" t="s">
        <v>1720</v>
      </c>
      <c r="G600" s="1" t="s">
        <v>1264</v>
      </c>
      <c r="H600" s="1" t="s">
        <v>1266</v>
      </c>
      <c r="I600" t="s">
        <v>1265</v>
      </c>
      <c r="J600" s="1" t="s">
        <v>1601</v>
      </c>
      <c r="K600" s="49">
        <v>24</v>
      </c>
      <c r="L600" s="49">
        <f>Tabela1810[[#This Row],[ENC_DIDATICO]]/12</f>
        <v>2</v>
      </c>
      <c r="M600" s="1">
        <v>40</v>
      </c>
      <c r="N600" s="1">
        <v>7</v>
      </c>
      <c r="O600" s="1">
        <v>72</v>
      </c>
      <c r="P600"/>
    </row>
    <row r="601" spans="1:16" hidden="1">
      <c r="A601" s="29" t="s">
        <v>1648</v>
      </c>
      <c r="B601" t="s">
        <v>1802</v>
      </c>
      <c r="C601" t="s">
        <v>1738</v>
      </c>
      <c r="D601" s="1" t="s">
        <v>1605</v>
      </c>
      <c r="E601" s="1" t="s">
        <v>1925</v>
      </c>
      <c r="F601" s="1" t="s">
        <v>1720</v>
      </c>
      <c r="G601" s="1" t="s">
        <v>1264</v>
      </c>
      <c r="H601" s="1" t="s">
        <v>1267</v>
      </c>
      <c r="I601" t="s">
        <v>1265</v>
      </c>
      <c r="J601" s="1" t="s">
        <v>1601</v>
      </c>
      <c r="K601" s="49">
        <v>24</v>
      </c>
      <c r="L601" s="49">
        <f>Tabela1810[[#This Row],[ENC_DIDATICO]]/12</f>
        <v>2</v>
      </c>
      <c r="M601" s="1">
        <v>40</v>
      </c>
      <c r="N601" s="1">
        <v>16</v>
      </c>
      <c r="O601" s="1">
        <v>72</v>
      </c>
      <c r="P601"/>
    </row>
    <row r="602" spans="1:16" hidden="1">
      <c r="A602" s="29" t="s">
        <v>1648</v>
      </c>
      <c r="B602" s="29" t="s">
        <v>1802</v>
      </c>
      <c r="C602" s="29" t="s">
        <v>1738</v>
      </c>
      <c r="D602" s="1" t="s">
        <v>2084</v>
      </c>
      <c r="E602" s="2" t="s">
        <v>2085</v>
      </c>
      <c r="I602" s="7" t="s">
        <v>1974</v>
      </c>
      <c r="J602" s="1">
        <v>2016</v>
      </c>
      <c r="K602" s="49">
        <v>107.11232876712329</v>
      </c>
      <c r="L602" s="49">
        <f>Tabela1810[[#This Row],[ENC_DIDATICO]]/12</f>
        <v>8.9260273972602739</v>
      </c>
      <c r="P602"/>
    </row>
    <row r="603" spans="1:16" hidden="1">
      <c r="A603" t="s">
        <v>1727</v>
      </c>
      <c r="B603" t="s">
        <v>1802</v>
      </c>
      <c r="C603" t="s">
        <v>1751</v>
      </c>
      <c r="D603" s="1" t="s">
        <v>1605</v>
      </c>
      <c r="E603" s="1" t="s">
        <v>1920</v>
      </c>
      <c r="F603" s="1" t="s">
        <v>1722</v>
      </c>
      <c r="G603" s="1" t="s">
        <v>1723</v>
      </c>
      <c r="H603" s="1" t="s">
        <v>1723</v>
      </c>
      <c r="I603" t="s">
        <v>1911</v>
      </c>
      <c r="J603" s="1" t="s">
        <v>1923</v>
      </c>
      <c r="K603" s="49">
        <v>12</v>
      </c>
      <c r="L603" s="49">
        <f>Tabela1810[[#This Row],[ENC_DIDATICO]]/12</f>
        <v>1</v>
      </c>
      <c r="P603"/>
    </row>
    <row r="604" spans="1:16" hidden="1">
      <c r="A604" t="s">
        <v>1727</v>
      </c>
      <c r="B604" t="s">
        <v>1802</v>
      </c>
      <c r="C604" t="s">
        <v>1751</v>
      </c>
      <c r="D604" s="1" t="s">
        <v>1609</v>
      </c>
      <c r="E604" s="1" t="s">
        <v>1927</v>
      </c>
      <c r="F604" s="1" t="s">
        <v>1723</v>
      </c>
      <c r="G604" s="1" t="s">
        <v>846</v>
      </c>
      <c r="H604" s="1" t="s">
        <v>848</v>
      </c>
      <c r="I604" t="s">
        <v>847</v>
      </c>
      <c r="J604" s="1" t="s">
        <v>1602</v>
      </c>
      <c r="K604" s="49">
        <v>24</v>
      </c>
      <c r="L604" s="49">
        <f>Tabela1810[[#This Row],[ENC_DIDATICO]]/12</f>
        <v>2</v>
      </c>
      <c r="M604" s="1">
        <v>50</v>
      </c>
      <c r="N604" s="1">
        <v>22</v>
      </c>
      <c r="O604" s="1">
        <v>144</v>
      </c>
      <c r="P604"/>
    </row>
    <row r="605" spans="1:16" hidden="1">
      <c r="A605" t="s">
        <v>1727</v>
      </c>
      <c r="B605" t="s">
        <v>1802</v>
      </c>
      <c r="C605" t="s">
        <v>1751</v>
      </c>
      <c r="D605" s="1" t="s">
        <v>1605</v>
      </c>
      <c r="E605" s="1" t="s">
        <v>1925</v>
      </c>
      <c r="F605" s="1" t="s">
        <v>1722</v>
      </c>
      <c r="G605" s="1" t="s">
        <v>1278</v>
      </c>
      <c r="H605" s="1" t="s">
        <v>1280</v>
      </c>
      <c r="I605" t="s">
        <v>1279</v>
      </c>
      <c r="J605" s="1" t="s">
        <v>1601</v>
      </c>
      <c r="K605" s="49">
        <v>48</v>
      </c>
      <c r="L605" s="49">
        <f>Tabela1810[[#This Row],[ENC_DIDATICO]]/12</f>
        <v>4</v>
      </c>
      <c r="M605" s="1">
        <v>40</v>
      </c>
      <c r="N605" s="1">
        <v>25</v>
      </c>
      <c r="O605" s="1">
        <v>48</v>
      </c>
      <c r="P605"/>
    </row>
    <row r="606" spans="1:16" hidden="1">
      <c r="A606" t="s">
        <v>1727</v>
      </c>
      <c r="B606" t="s">
        <v>1802</v>
      </c>
      <c r="C606" t="s">
        <v>1751</v>
      </c>
      <c r="D606" s="1" t="s">
        <v>1605</v>
      </c>
      <c r="E606" s="1" t="s">
        <v>1925</v>
      </c>
      <c r="F606" s="1" t="s">
        <v>1722</v>
      </c>
      <c r="G606" s="1" t="s">
        <v>866</v>
      </c>
      <c r="H606" s="1" t="s">
        <v>867</v>
      </c>
      <c r="I606" t="s">
        <v>626</v>
      </c>
      <c r="J606" s="1" t="s">
        <v>1602</v>
      </c>
      <c r="K606" s="49">
        <v>48</v>
      </c>
      <c r="L606" s="49">
        <f>Tabela1810[[#This Row],[ENC_DIDATICO]]/12</f>
        <v>4</v>
      </c>
      <c r="M606" s="1">
        <v>50</v>
      </c>
      <c r="N606" s="1">
        <v>33</v>
      </c>
      <c r="O606" s="1">
        <v>48</v>
      </c>
      <c r="P606"/>
    </row>
    <row r="607" spans="1:16" hidden="1">
      <c r="A607" t="s">
        <v>1727</v>
      </c>
      <c r="B607" t="s">
        <v>1802</v>
      </c>
      <c r="C607" t="s">
        <v>1751</v>
      </c>
      <c r="D607" s="1" t="s">
        <v>1605</v>
      </c>
      <c r="E607" s="1" t="s">
        <v>1925</v>
      </c>
      <c r="F607" s="1" t="s">
        <v>1720</v>
      </c>
      <c r="G607" s="1" t="s">
        <v>868</v>
      </c>
      <c r="H607" s="1" t="s">
        <v>870</v>
      </c>
      <c r="I607" t="s">
        <v>869</v>
      </c>
      <c r="J607" s="1" t="s">
        <v>1602</v>
      </c>
      <c r="K607" s="49">
        <v>48</v>
      </c>
      <c r="L607" s="49">
        <f>Tabela1810[[#This Row],[ENC_DIDATICO]]/12</f>
        <v>4</v>
      </c>
      <c r="M607" s="1">
        <v>50</v>
      </c>
      <c r="N607" s="1">
        <v>36</v>
      </c>
      <c r="O607" s="1">
        <v>48</v>
      </c>
      <c r="P607"/>
    </row>
    <row r="608" spans="1:16" hidden="1">
      <c r="A608" t="s">
        <v>1727</v>
      </c>
      <c r="B608" t="s">
        <v>1802</v>
      </c>
      <c r="C608" t="s">
        <v>1751</v>
      </c>
      <c r="D608" s="1" t="s">
        <v>1609</v>
      </c>
      <c r="E608" s="1" t="s">
        <v>1927</v>
      </c>
      <c r="F608" s="1" t="s">
        <v>1723</v>
      </c>
      <c r="G608" s="1" t="s">
        <v>1281</v>
      </c>
      <c r="H608" s="1" t="s">
        <v>1283</v>
      </c>
      <c r="I608" t="s">
        <v>1282</v>
      </c>
      <c r="J608" s="1" t="s">
        <v>1607</v>
      </c>
      <c r="K608" s="49">
        <v>36</v>
      </c>
      <c r="L608" s="49">
        <f>Tabela1810[[#This Row],[ENC_DIDATICO]]/12</f>
        <v>3</v>
      </c>
      <c r="M608" s="1">
        <v>100</v>
      </c>
      <c r="N608" s="1">
        <v>18</v>
      </c>
      <c r="O608" s="1">
        <v>60</v>
      </c>
      <c r="P608"/>
    </row>
    <row r="609" spans="1:16" hidden="1">
      <c r="A609" t="s">
        <v>1727</v>
      </c>
      <c r="B609" t="s">
        <v>1802</v>
      </c>
      <c r="C609" t="s">
        <v>1751</v>
      </c>
      <c r="D609" s="1" t="s">
        <v>1609</v>
      </c>
      <c r="E609" s="1" t="s">
        <v>1927</v>
      </c>
      <c r="F609" s="1" t="s">
        <v>1723</v>
      </c>
      <c r="G609" s="1" t="s">
        <v>1281</v>
      </c>
      <c r="H609" s="1" t="s">
        <v>1283</v>
      </c>
      <c r="I609" t="s">
        <v>1282</v>
      </c>
      <c r="J609" s="1" t="s">
        <v>1601</v>
      </c>
      <c r="K609" s="49">
        <v>15</v>
      </c>
      <c r="L609" s="49">
        <f>Tabela1810[[#This Row],[ENC_DIDATICO]]/12</f>
        <v>1.25</v>
      </c>
      <c r="M609" s="1">
        <v>30</v>
      </c>
      <c r="N609" s="1">
        <v>0</v>
      </c>
      <c r="O609" s="1">
        <v>60</v>
      </c>
      <c r="P609"/>
    </row>
    <row r="610" spans="1:16" hidden="1">
      <c r="A610" t="s">
        <v>1727</v>
      </c>
      <c r="B610" t="s">
        <v>1802</v>
      </c>
      <c r="C610" t="s">
        <v>1751</v>
      </c>
      <c r="D610" s="1" t="s">
        <v>1605</v>
      </c>
      <c r="E610" s="1" t="s">
        <v>1925</v>
      </c>
      <c r="F610" s="1" t="s">
        <v>1719</v>
      </c>
      <c r="G610" s="1" t="s">
        <v>1853</v>
      </c>
      <c r="H610" s="1" t="s">
        <v>1868</v>
      </c>
      <c r="I610" t="s">
        <v>1841</v>
      </c>
      <c r="J610" s="1" t="s">
        <v>1601</v>
      </c>
      <c r="K610" s="49">
        <v>24</v>
      </c>
      <c r="L610" s="49">
        <f>Tabela1810[[#This Row],[ENC_DIDATICO]]/12</f>
        <v>2</v>
      </c>
      <c r="M610" s="1">
        <v>15</v>
      </c>
      <c r="N610" s="1">
        <v>0</v>
      </c>
      <c r="O610" s="1">
        <v>80</v>
      </c>
      <c r="P610"/>
    </row>
    <row r="611" spans="1:16" hidden="1">
      <c r="A611" t="s">
        <v>1727</v>
      </c>
      <c r="B611" t="s">
        <v>1802</v>
      </c>
      <c r="C611" t="s">
        <v>1751</v>
      </c>
      <c r="D611" s="1" t="s">
        <v>1605</v>
      </c>
      <c r="E611" s="1" t="s">
        <v>1925</v>
      </c>
      <c r="F611" s="1" t="s">
        <v>1719</v>
      </c>
      <c r="G611" s="1" t="s">
        <v>1853</v>
      </c>
      <c r="H611" s="1" t="s">
        <v>1871</v>
      </c>
      <c r="I611" t="s">
        <v>1841</v>
      </c>
      <c r="J611" s="1" t="s">
        <v>1601</v>
      </c>
      <c r="K611" s="49">
        <v>24</v>
      </c>
      <c r="L611" s="49">
        <f>Tabela1810[[#This Row],[ENC_DIDATICO]]/12</f>
        <v>2</v>
      </c>
      <c r="M611" s="1">
        <v>15</v>
      </c>
      <c r="N611" s="1">
        <v>4</v>
      </c>
      <c r="O611" s="1">
        <v>80</v>
      </c>
      <c r="P611"/>
    </row>
    <row r="612" spans="1:16" hidden="1">
      <c r="A612" t="s">
        <v>1727</v>
      </c>
      <c r="B612" t="s">
        <v>1802</v>
      </c>
      <c r="C612" t="s">
        <v>1751</v>
      </c>
      <c r="D612" s="1" t="s">
        <v>1605</v>
      </c>
      <c r="E612" s="1" t="s">
        <v>1925</v>
      </c>
      <c r="F612" s="1" t="s">
        <v>1719</v>
      </c>
      <c r="G612" s="1" t="s">
        <v>1854</v>
      </c>
      <c r="H612" s="1" t="s">
        <v>1869</v>
      </c>
      <c r="I612" t="s">
        <v>1842</v>
      </c>
      <c r="J612" s="1" t="s">
        <v>1601</v>
      </c>
      <c r="K612" s="49">
        <v>0</v>
      </c>
      <c r="L612" s="49">
        <f>Tabela1810[[#This Row],[ENC_DIDATICO]]/12</f>
        <v>0</v>
      </c>
      <c r="M612" s="1">
        <v>15</v>
      </c>
      <c r="N612" s="1">
        <v>5</v>
      </c>
      <c r="O612" s="1">
        <v>80</v>
      </c>
      <c r="P612"/>
    </row>
    <row r="613" spans="1:16" hidden="1">
      <c r="A613" t="s">
        <v>1727</v>
      </c>
      <c r="B613" t="s">
        <v>1802</v>
      </c>
      <c r="C613" t="s">
        <v>1751</v>
      </c>
      <c r="D613" s="1" t="s">
        <v>1605</v>
      </c>
      <c r="E613" s="1" t="s">
        <v>1925</v>
      </c>
      <c r="F613" s="1" t="s">
        <v>1719</v>
      </c>
      <c r="G613" s="1" t="s">
        <v>1854</v>
      </c>
      <c r="H613" s="1" t="s">
        <v>1872</v>
      </c>
      <c r="I613" t="s">
        <v>1842</v>
      </c>
      <c r="J613" s="1" t="s">
        <v>1601</v>
      </c>
      <c r="K613" s="49">
        <v>0</v>
      </c>
      <c r="L613" s="49">
        <f>Tabela1810[[#This Row],[ENC_DIDATICO]]/12</f>
        <v>0</v>
      </c>
      <c r="M613" s="1">
        <v>15</v>
      </c>
      <c r="N613" s="1">
        <v>2</v>
      </c>
      <c r="O613" s="1">
        <v>80</v>
      </c>
      <c r="P613"/>
    </row>
    <row r="614" spans="1:16" hidden="1">
      <c r="A614" t="s">
        <v>1727</v>
      </c>
      <c r="B614" t="s">
        <v>1802</v>
      </c>
      <c r="C614" t="s">
        <v>1751</v>
      </c>
      <c r="D614" s="1" t="s">
        <v>1605</v>
      </c>
      <c r="E614" s="1" t="s">
        <v>1925</v>
      </c>
      <c r="F614" s="1" t="s">
        <v>1719</v>
      </c>
      <c r="G614" s="1" t="s">
        <v>1855</v>
      </c>
      <c r="H614" s="1" t="s">
        <v>1870</v>
      </c>
      <c r="I614" t="s">
        <v>1843</v>
      </c>
      <c r="J614" s="1" t="s">
        <v>1601</v>
      </c>
      <c r="K614" s="49">
        <v>0</v>
      </c>
      <c r="L614" s="49">
        <f>Tabela1810[[#This Row],[ENC_DIDATICO]]/12</f>
        <v>0</v>
      </c>
      <c r="M614" s="1">
        <v>15</v>
      </c>
      <c r="N614" s="1">
        <v>3</v>
      </c>
      <c r="O614" s="1">
        <v>80</v>
      </c>
      <c r="P614"/>
    </row>
    <row r="615" spans="1:16" hidden="1">
      <c r="A615" t="s">
        <v>1727</v>
      </c>
      <c r="B615" t="s">
        <v>1802</v>
      </c>
      <c r="C615" t="s">
        <v>1751</v>
      </c>
      <c r="D615" s="1" t="s">
        <v>1605</v>
      </c>
      <c r="E615" s="1" t="s">
        <v>1925</v>
      </c>
      <c r="F615" s="1" t="s">
        <v>1719</v>
      </c>
      <c r="G615" s="1" t="s">
        <v>1855</v>
      </c>
      <c r="H615" s="1" t="s">
        <v>1873</v>
      </c>
      <c r="I615" t="s">
        <v>1843</v>
      </c>
      <c r="J615" s="1" t="s">
        <v>1601</v>
      </c>
      <c r="K615" s="49">
        <v>0</v>
      </c>
      <c r="L615" s="49">
        <f>Tabela1810[[#This Row],[ENC_DIDATICO]]/12</f>
        <v>0</v>
      </c>
      <c r="M615" s="1">
        <v>15</v>
      </c>
      <c r="N615" s="1">
        <v>4</v>
      </c>
      <c r="O615" s="1">
        <v>80</v>
      </c>
      <c r="P615"/>
    </row>
    <row r="616" spans="1:16" hidden="1">
      <c r="A616" t="s">
        <v>1649</v>
      </c>
      <c r="B616" t="s">
        <v>1802</v>
      </c>
      <c r="C616" t="s">
        <v>1743</v>
      </c>
      <c r="D616" s="1" t="s">
        <v>1605</v>
      </c>
      <c r="E616" s="1" t="s">
        <v>1924</v>
      </c>
      <c r="F616" s="1" t="s">
        <v>1717</v>
      </c>
      <c r="G616" s="1" t="s">
        <v>165</v>
      </c>
      <c r="H616" s="1" t="s">
        <v>1089</v>
      </c>
      <c r="I616" t="s">
        <v>166</v>
      </c>
      <c r="J616" s="1" t="s">
        <v>1601</v>
      </c>
      <c r="K616" s="49">
        <v>36</v>
      </c>
      <c r="L616" s="49">
        <f>Tabela1810[[#This Row],[ENC_DIDATICO]]/12</f>
        <v>3</v>
      </c>
      <c r="M616" s="1">
        <v>103</v>
      </c>
      <c r="N616" s="1">
        <v>69</v>
      </c>
      <c r="O616" s="1">
        <v>36</v>
      </c>
      <c r="P616"/>
    </row>
    <row r="617" spans="1:16" hidden="1">
      <c r="A617" t="s">
        <v>1649</v>
      </c>
      <c r="B617" t="s">
        <v>1802</v>
      </c>
      <c r="C617" t="s">
        <v>1743</v>
      </c>
      <c r="D617" s="1" t="s">
        <v>1605</v>
      </c>
      <c r="E617" s="1" t="s">
        <v>1924</v>
      </c>
      <c r="F617" s="1" t="s">
        <v>1717</v>
      </c>
      <c r="G617" s="1" t="s">
        <v>165</v>
      </c>
      <c r="H617" s="1" t="s">
        <v>331</v>
      </c>
      <c r="I617" t="s">
        <v>166</v>
      </c>
      <c r="J617" s="1" t="s">
        <v>1603</v>
      </c>
      <c r="K617" s="49">
        <v>36</v>
      </c>
      <c r="L617" s="49">
        <f>Tabela1810[[#This Row],[ENC_DIDATICO]]/12</f>
        <v>3</v>
      </c>
      <c r="M617" s="1">
        <v>122</v>
      </c>
      <c r="N617" s="1">
        <v>37</v>
      </c>
      <c r="O617" s="1">
        <v>36</v>
      </c>
      <c r="P617"/>
    </row>
    <row r="618" spans="1:16" hidden="1">
      <c r="A618" t="s">
        <v>1649</v>
      </c>
      <c r="B618" t="s">
        <v>1802</v>
      </c>
      <c r="C618" t="s">
        <v>1743</v>
      </c>
      <c r="D618" s="1" t="s">
        <v>1605</v>
      </c>
      <c r="E618" s="1" t="s">
        <v>1924</v>
      </c>
      <c r="F618" s="1" t="s">
        <v>1717</v>
      </c>
      <c r="G618" s="1" t="s">
        <v>165</v>
      </c>
      <c r="H618" s="1" t="s">
        <v>332</v>
      </c>
      <c r="I618" t="s">
        <v>166</v>
      </c>
      <c r="J618" s="1" t="s">
        <v>1603</v>
      </c>
      <c r="K618" s="49">
        <v>36</v>
      </c>
      <c r="L618" s="49">
        <f>Tabela1810[[#This Row],[ENC_DIDATICO]]/12</f>
        <v>3</v>
      </c>
      <c r="M618" s="1">
        <v>102</v>
      </c>
      <c r="N618" s="1">
        <v>46</v>
      </c>
      <c r="O618" s="1">
        <v>36</v>
      </c>
      <c r="P618"/>
    </row>
    <row r="619" spans="1:16" hidden="1">
      <c r="A619" t="s">
        <v>1649</v>
      </c>
      <c r="B619" t="s">
        <v>1802</v>
      </c>
      <c r="C619" t="s">
        <v>1743</v>
      </c>
      <c r="D619" s="1" t="s">
        <v>1609</v>
      </c>
      <c r="E619" s="1" t="s">
        <v>1927</v>
      </c>
      <c r="F619" s="1" t="s">
        <v>1723</v>
      </c>
      <c r="G619" s="1" t="s">
        <v>1284</v>
      </c>
      <c r="H619" s="1" t="s">
        <v>1286</v>
      </c>
      <c r="I619" t="s">
        <v>1285</v>
      </c>
      <c r="J619" s="1" t="s">
        <v>1601</v>
      </c>
      <c r="K619" s="49">
        <v>48</v>
      </c>
      <c r="L619" s="49">
        <f>Tabela1810[[#This Row],[ENC_DIDATICO]]/12</f>
        <v>4</v>
      </c>
      <c r="M619" s="1">
        <v>40</v>
      </c>
      <c r="N619" s="1">
        <v>7</v>
      </c>
      <c r="O619" s="1">
        <v>144</v>
      </c>
      <c r="P619"/>
    </row>
    <row r="620" spans="1:16" hidden="1">
      <c r="A620" t="s">
        <v>1649</v>
      </c>
      <c r="B620" t="s">
        <v>1802</v>
      </c>
      <c r="C620" t="s">
        <v>1743</v>
      </c>
      <c r="D620" s="1" t="s">
        <v>1605</v>
      </c>
      <c r="E620" s="1" t="s">
        <v>1926</v>
      </c>
      <c r="F620" s="1" t="s">
        <v>1716</v>
      </c>
      <c r="G620" s="1" t="s">
        <v>871</v>
      </c>
      <c r="H620" s="1" t="s">
        <v>873</v>
      </c>
      <c r="I620" t="s">
        <v>872</v>
      </c>
      <c r="J620" s="1" t="s">
        <v>1602</v>
      </c>
      <c r="K620" s="49">
        <v>48</v>
      </c>
      <c r="L620" s="49">
        <f>Tabela1810[[#This Row],[ENC_DIDATICO]]/12</f>
        <v>4</v>
      </c>
      <c r="M620" s="1">
        <v>50</v>
      </c>
      <c r="N620" s="1">
        <v>6</v>
      </c>
      <c r="O620" s="1">
        <v>48</v>
      </c>
      <c r="P620"/>
    </row>
    <row r="621" spans="1:16" hidden="1">
      <c r="A621" t="s">
        <v>1650</v>
      </c>
      <c r="B621" t="s">
        <v>1802</v>
      </c>
      <c r="C621" t="s">
        <v>1742</v>
      </c>
      <c r="D621" s="1" t="s">
        <v>1605</v>
      </c>
      <c r="E621" s="1" t="s">
        <v>1924</v>
      </c>
      <c r="F621" s="1" t="s">
        <v>1717</v>
      </c>
      <c r="G621" s="1" t="s">
        <v>501</v>
      </c>
      <c r="H621" s="1" t="s">
        <v>577</v>
      </c>
      <c r="I621" t="s">
        <v>502</v>
      </c>
      <c r="J621" s="1" t="s">
        <v>1601</v>
      </c>
      <c r="K621" s="49">
        <v>36</v>
      </c>
      <c r="L621" s="49">
        <f>Tabela1810[[#This Row],[ENC_DIDATICO]]/12</f>
        <v>3</v>
      </c>
      <c r="M621" s="1">
        <v>96</v>
      </c>
      <c r="N621" s="1">
        <v>27</v>
      </c>
      <c r="O621" s="1">
        <v>36</v>
      </c>
      <c r="P621"/>
    </row>
    <row r="622" spans="1:16" hidden="1">
      <c r="A622" t="s">
        <v>1650</v>
      </c>
      <c r="B622" t="s">
        <v>1802</v>
      </c>
      <c r="C622" t="s">
        <v>1742</v>
      </c>
      <c r="D622" s="1" t="s">
        <v>1605</v>
      </c>
      <c r="E622" s="1" t="s">
        <v>1924</v>
      </c>
      <c r="F622" s="1" t="s">
        <v>1717</v>
      </c>
      <c r="G622" s="1" t="s">
        <v>501</v>
      </c>
      <c r="H622" s="1" t="s">
        <v>854</v>
      </c>
      <c r="I622" t="s">
        <v>502</v>
      </c>
      <c r="J622" s="1" t="s">
        <v>1602</v>
      </c>
      <c r="K622" s="49">
        <v>36</v>
      </c>
      <c r="L622" s="49">
        <f>Tabela1810[[#This Row],[ENC_DIDATICO]]/12</f>
        <v>3</v>
      </c>
      <c r="M622" s="1">
        <v>119</v>
      </c>
      <c r="N622" s="1">
        <v>108</v>
      </c>
      <c r="O622" s="1">
        <v>36</v>
      </c>
      <c r="P622"/>
    </row>
    <row r="623" spans="1:16" hidden="1">
      <c r="A623" t="s">
        <v>1650</v>
      </c>
      <c r="B623" t="s">
        <v>1802</v>
      </c>
      <c r="C623" t="s">
        <v>1742</v>
      </c>
      <c r="D623" s="1" t="s">
        <v>1605</v>
      </c>
      <c r="E623" s="1" t="s">
        <v>1924</v>
      </c>
      <c r="F623" s="1" t="s">
        <v>1717</v>
      </c>
      <c r="G623" s="1" t="s">
        <v>501</v>
      </c>
      <c r="H623" s="1" t="s">
        <v>855</v>
      </c>
      <c r="I623" t="s">
        <v>502</v>
      </c>
      <c r="J623" s="1" t="s">
        <v>1602</v>
      </c>
      <c r="K623" s="49">
        <v>36</v>
      </c>
      <c r="L623" s="49">
        <f>Tabela1810[[#This Row],[ENC_DIDATICO]]/12</f>
        <v>3</v>
      </c>
      <c r="M623" s="1">
        <v>96</v>
      </c>
      <c r="N623" s="1">
        <v>77</v>
      </c>
      <c r="O623" s="1">
        <v>36</v>
      </c>
      <c r="P623"/>
    </row>
    <row r="624" spans="1:16" hidden="1">
      <c r="A624" t="s">
        <v>1650</v>
      </c>
      <c r="B624" t="s">
        <v>1802</v>
      </c>
      <c r="C624" t="s">
        <v>1742</v>
      </c>
      <c r="D624" s="1" t="s">
        <v>1609</v>
      </c>
      <c r="E624" s="1" t="s">
        <v>1927</v>
      </c>
      <c r="F624" s="1" t="s">
        <v>1723</v>
      </c>
      <c r="G624" s="1" t="s">
        <v>856</v>
      </c>
      <c r="H624" s="1" t="s">
        <v>858</v>
      </c>
      <c r="I624" t="s">
        <v>857</v>
      </c>
      <c r="J624" s="1" t="s">
        <v>1602</v>
      </c>
      <c r="K624" s="49">
        <v>72</v>
      </c>
      <c r="L624" s="49">
        <f>Tabela1810[[#This Row],[ENC_DIDATICO]]/12</f>
        <v>6</v>
      </c>
      <c r="M624" s="1">
        <v>100</v>
      </c>
      <c r="N624" s="1">
        <v>2</v>
      </c>
      <c r="O624" s="1">
        <v>216</v>
      </c>
      <c r="P624"/>
    </row>
    <row r="625" spans="1:16" hidden="1">
      <c r="A625" t="s">
        <v>1650</v>
      </c>
      <c r="B625" t="s">
        <v>1802</v>
      </c>
      <c r="C625" t="s">
        <v>1742</v>
      </c>
      <c r="D625" s="1" t="s">
        <v>1609</v>
      </c>
      <c r="E625" s="1" t="s">
        <v>1927</v>
      </c>
      <c r="F625" s="1" t="s">
        <v>1723</v>
      </c>
      <c r="G625" s="1" t="s">
        <v>856</v>
      </c>
      <c r="H625" s="1" t="s">
        <v>859</v>
      </c>
      <c r="I625" t="s">
        <v>857</v>
      </c>
      <c r="J625" s="1" t="s">
        <v>1602</v>
      </c>
      <c r="K625" s="49">
        <v>0</v>
      </c>
      <c r="L625" s="49">
        <f>Tabela1810[[#This Row],[ENC_DIDATICO]]/12</f>
        <v>0</v>
      </c>
      <c r="M625" s="1">
        <v>50</v>
      </c>
      <c r="N625" s="1">
        <v>7</v>
      </c>
      <c r="O625" s="1">
        <v>216</v>
      </c>
      <c r="P625"/>
    </row>
    <row r="626" spans="1:16" hidden="1">
      <c r="A626" t="s">
        <v>1650</v>
      </c>
      <c r="B626" t="s">
        <v>1802</v>
      </c>
      <c r="C626" t="s">
        <v>1742</v>
      </c>
      <c r="D626" s="1" t="s">
        <v>1605</v>
      </c>
      <c r="E626" s="1" t="s">
        <v>1925</v>
      </c>
      <c r="F626" s="1" t="s">
        <v>1718</v>
      </c>
      <c r="G626" s="1" t="s">
        <v>318</v>
      </c>
      <c r="H626" s="1" t="s">
        <v>320</v>
      </c>
      <c r="I626" t="s">
        <v>319</v>
      </c>
      <c r="J626" s="1" t="s">
        <v>1603</v>
      </c>
      <c r="K626" s="49">
        <v>48</v>
      </c>
      <c r="L626" s="49">
        <f>Tabela1810[[#This Row],[ENC_DIDATICO]]/12</f>
        <v>4</v>
      </c>
      <c r="M626" s="1">
        <v>40</v>
      </c>
      <c r="N626" s="1">
        <v>30</v>
      </c>
      <c r="O626" s="1">
        <v>48</v>
      </c>
      <c r="P626"/>
    </row>
    <row r="627" spans="1:16" hidden="1">
      <c r="A627" t="s">
        <v>1650</v>
      </c>
      <c r="B627" t="s">
        <v>1802</v>
      </c>
      <c r="C627" t="s">
        <v>1742</v>
      </c>
      <c r="D627" s="1" t="s">
        <v>1605</v>
      </c>
      <c r="E627" s="1" t="s">
        <v>1925</v>
      </c>
      <c r="F627" s="1" t="s">
        <v>1718</v>
      </c>
      <c r="G627" s="1" t="s">
        <v>318</v>
      </c>
      <c r="H627" s="1" t="s">
        <v>321</v>
      </c>
      <c r="I627" t="s">
        <v>319</v>
      </c>
      <c r="J627" s="1" t="s">
        <v>1603</v>
      </c>
      <c r="K627" s="49">
        <v>48</v>
      </c>
      <c r="L627" s="49">
        <f>Tabela1810[[#This Row],[ENC_DIDATICO]]/12</f>
        <v>4</v>
      </c>
      <c r="M627" s="1">
        <v>40</v>
      </c>
      <c r="N627" s="1">
        <v>29</v>
      </c>
      <c r="O627" s="1">
        <v>48</v>
      </c>
      <c r="P627"/>
    </row>
    <row r="628" spans="1:16" hidden="1">
      <c r="A628" t="s">
        <v>1764</v>
      </c>
      <c r="B628" t="s">
        <v>1802</v>
      </c>
      <c r="C628" t="s">
        <v>1740</v>
      </c>
      <c r="D628" s="1" t="s">
        <v>1605</v>
      </c>
      <c r="E628" s="1" t="s">
        <v>1924</v>
      </c>
      <c r="F628" s="1" t="s">
        <v>1717</v>
      </c>
      <c r="G628" s="1" t="s">
        <v>668</v>
      </c>
      <c r="H628" s="1" t="s">
        <v>672</v>
      </c>
      <c r="I628" t="s">
        <v>669</v>
      </c>
      <c r="J628" s="1" t="s">
        <v>1602</v>
      </c>
      <c r="K628" s="49">
        <v>12</v>
      </c>
      <c r="L628" s="49">
        <f>Tabela1810[[#This Row],[ENC_DIDATICO]]/12</f>
        <v>1</v>
      </c>
      <c r="M628" s="1">
        <v>40</v>
      </c>
      <c r="N628" s="1">
        <v>28</v>
      </c>
      <c r="O628" s="1">
        <v>66</v>
      </c>
      <c r="P628"/>
    </row>
    <row r="629" spans="1:16" hidden="1">
      <c r="A629" t="s">
        <v>1764</v>
      </c>
      <c r="B629" t="s">
        <v>1802</v>
      </c>
      <c r="C629" t="s">
        <v>1740</v>
      </c>
      <c r="D629" s="1" t="s">
        <v>1605</v>
      </c>
      <c r="E629" s="1" t="s">
        <v>1924</v>
      </c>
      <c r="F629" s="1" t="s">
        <v>1717</v>
      </c>
      <c r="G629" s="1" t="s">
        <v>668</v>
      </c>
      <c r="H629" s="1" t="s">
        <v>803</v>
      </c>
      <c r="I629" t="s">
        <v>669</v>
      </c>
      <c r="J629" s="1" t="s">
        <v>1602</v>
      </c>
      <c r="K629" s="49">
        <v>12</v>
      </c>
      <c r="L629" s="49">
        <f>Tabela1810[[#This Row],[ENC_DIDATICO]]/12</f>
        <v>1</v>
      </c>
      <c r="M629" s="1">
        <v>40</v>
      </c>
      <c r="N629" s="1">
        <v>27</v>
      </c>
      <c r="O629" s="1">
        <v>66</v>
      </c>
      <c r="P629"/>
    </row>
    <row r="630" spans="1:16" hidden="1">
      <c r="A630" t="s">
        <v>1764</v>
      </c>
      <c r="B630" t="s">
        <v>1802</v>
      </c>
      <c r="C630" t="s">
        <v>1740</v>
      </c>
      <c r="D630" s="1" t="s">
        <v>1605</v>
      </c>
      <c r="E630" s="1" t="s">
        <v>1925</v>
      </c>
      <c r="F630" s="1" t="s">
        <v>1719</v>
      </c>
      <c r="G630" s="1" t="s">
        <v>322</v>
      </c>
      <c r="H630" s="1" t="s">
        <v>323</v>
      </c>
      <c r="I630" t="s">
        <v>256</v>
      </c>
      <c r="J630" s="1" t="s">
        <v>1603</v>
      </c>
      <c r="K630" s="49">
        <v>72</v>
      </c>
      <c r="L630" s="49">
        <f>Tabela1810[[#This Row],[ENC_DIDATICO]]/12</f>
        <v>6</v>
      </c>
      <c r="M630" s="1">
        <v>40</v>
      </c>
      <c r="N630" s="1">
        <v>7</v>
      </c>
      <c r="O630" s="1">
        <v>72</v>
      </c>
      <c r="P630"/>
    </row>
    <row r="631" spans="1:16" hidden="1">
      <c r="A631" t="s">
        <v>1764</v>
      </c>
      <c r="B631" t="s">
        <v>1802</v>
      </c>
      <c r="C631" t="s">
        <v>1740</v>
      </c>
      <c r="D631" s="1" t="s">
        <v>1605</v>
      </c>
      <c r="E631" s="1" t="s">
        <v>1926</v>
      </c>
      <c r="F631" s="1" t="s">
        <v>1719</v>
      </c>
      <c r="G631" s="1" t="s">
        <v>1268</v>
      </c>
      <c r="H631" s="1" t="s">
        <v>1270</v>
      </c>
      <c r="I631" t="s">
        <v>1269</v>
      </c>
      <c r="J631" s="1" t="s">
        <v>1601</v>
      </c>
      <c r="K631" s="49">
        <v>48</v>
      </c>
      <c r="L631" s="49">
        <f>Tabela1810[[#This Row],[ENC_DIDATICO]]/12</f>
        <v>4</v>
      </c>
      <c r="M631" s="1">
        <v>40</v>
      </c>
      <c r="N631" s="1">
        <v>5</v>
      </c>
      <c r="O631" s="1">
        <v>48</v>
      </c>
      <c r="P631"/>
    </row>
    <row r="632" spans="1:16" hidden="1">
      <c r="A632" t="s">
        <v>1764</v>
      </c>
      <c r="B632" t="s">
        <v>1802</v>
      </c>
      <c r="C632" t="s">
        <v>1740</v>
      </c>
      <c r="D632" s="1" t="s">
        <v>1605</v>
      </c>
      <c r="E632" s="1" t="s">
        <v>1926</v>
      </c>
      <c r="F632" s="1" t="s">
        <v>1719</v>
      </c>
      <c r="G632" s="1" t="s">
        <v>1268</v>
      </c>
      <c r="H632" s="1" t="s">
        <v>1271</v>
      </c>
      <c r="I632" t="s">
        <v>1269</v>
      </c>
      <c r="J632" s="1" t="s">
        <v>1601</v>
      </c>
      <c r="K632" s="49">
        <v>48</v>
      </c>
      <c r="L632" s="49">
        <f>Tabela1810[[#This Row],[ENC_DIDATICO]]/12</f>
        <v>4</v>
      </c>
      <c r="M632" s="1">
        <v>40</v>
      </c>
      <c r="N632" s="1">
        <v>1</v>
      </c>
      <c r="O632" s="1">
        <v>48</v>
      </c>
      <c r="P632"/>
    </row>
    <row r="633" spans="1:16" hidden="1">
      <c r="A633" t="s">
        <v>1651</v>
      </c>
      <c r="B633" t="s">
        <v>1802</v>
      </c>
      <c r="C633" t="s">
        <v>1738</v>
      </c>
      <c r="D633" s="1" t="s">
        <v>1605</v>
      </c>
      <c r="E633" s="1" t="s">
        <v>1924</v>
      </c>
      <c r="F633" s="1" t="s">
        <v>1717</v>
      </c>
      <c r="G633" s="1" t="s">
        <v>454</v>
      </c>
      <c r="H633" s="1" t="s">
        <v>860</v>
      </c>
      <c r="I633" t="s">
        <v>455</v>
      </c>
      <c r="J633" s="1" t="s">
        <v>1602</v>
      </c>
      <c r="K633" s="49">
        <v>36</v>
      </c>
      <c r="L633" s="49">
        <f>Tabela1810[[#This Row],[ENC_DIDATICO]]/12</f>
        <v>3</v>
      </c>
      <c r="M633" s="1">
        <v>137</v>
      </c>
      <c r="N633" s="1">
        <v>110</v>
      </c>
      <c r="O633" s="1">
        <v>36</v>
      </c>
      <c r="P633"/>
    </row>
    <row r="634" spans="1:16" hidden="1">
      <c r="A634" t="s">
        <v>1651</v>
      </c>
      <c r="B634" t="s">
        <v>1802</v>
      </c>
      <c r="C634" t="s">
        <v>1738</v>
      </c>
      <c r="D634" s="1" t="s">
        <v>1605</v>
      </c>
      <c r="E634" s="1" t="s">
        <v>1924</v>
      </c>
      <c r="F634" s="1" t="s">
        <v>1717</v>
      </c>
      <c r="G634" s="1" t="s">
        <v>454</v>
      </c>
      <c r="H634" s="1" t="s">
        <v>861</v>
      </c>
      <c r="I634" t="s">
        <v>455</v>
      </c>
      <c r="J634" s="1" t="s">
        <v>1602</v>
      </c>
      <c r="K634" s="49">
        <v>36</v>
      </c>
      <c r="L634" s="49">
        <f>Tabela1810[[#This Row],[ENC_DIDATICO]]/12</f>
        <v>3</v>
      </c>
      <c r="M634" s="1">
        <v>121</v>
      </c>
      <c r="N634" s="1">
        <v>105</v>
      </c>
      <c r="O634" s="1">
        <v>36</v>
      </c>
      <c r="P634"/>
    </row>
    <row r="635" spans="1:16" hidden="1">
      <c r="A635" t="s">
        <v>1814</v>
      </c>
      <c r="B635" t="s">
        <v>1802</v>
      </c>
      <c r="C635" t="s">
        <v>1738</v>
      </c>
      <c r="D635" s="1" t="s">
        <v>1605</v>
      </c>
      <c r="E635" s="1" t="s">
        <v>1925</v>
      </c>
      <c r="F635" s="1" t="s">
        <v>1719</v>
      </c>
      <c r="G635" s="1" t="s">
        <v>322</v>
      </c>
      <c r="H635" s="1" t="s">
        <v>324</v>
      </c>
      <c r="I635" t="s">
        <v>256</v>
      </c>
      <c r="J635" s="1" t="s">
        <v>1603</v>
      </c>
      <c r="K635" s="49">
        <v>72</v>
      </c>
      <c r="L635" s="49">
        <f>Tabela1810[[#This Row],[ENC_DIDATICO]]/12</f>
        <v>6</v>
      </c>
      <c r="M635" s="1">
        <v>40</v>
      </c>
      <c r="N635" s="1">
        <v>12</v>
      </c>
      <c r="O635" s="1">
        <v>72</v>
      </c>
      <c r="P635"/>
    </row>
    <row r="636" spans="1:16" hidden="1">
      <c r="A636" t="s">
        <v>1815</v>
      </c>
      <c r="B636" t="s">
        <v>1802</v>
      </c>
      <c r="C636" t="s">
        <v>1742</v>
      </c>
      <c r="D636" s="1" t="s">
        <v>1605</v>
      </c>
      <c r="E636" s="1" t="s">
        <v>1924</v>
      </c>
      <c r="F636" s="1" t="s">
        <v>1717</v>
      </c>
      <c r="G636" s="1" t="s">
        <v>76</v>
      </c>
      <c r="H636" s="1" t="s">
        <v>325</v>
      </c>
      <c r="I636" t="s">
        <v>77</v>
      </c>
      <c r="J636" s="1" t="s">
        <v>1603</v>
      </c>
      <c r="K636" s="49">
        <v>36</v>
      </c>
      <c r="L636" s="49">
        <f>Tabela1810[[#This Row],[ENC_DIDATICO]]/12</f>
        <v>3</v>
      </c>
      <c r="M636" s="1">
        <v>99</v>
      </c>
      <c r="N636" s="1">
        <v>88</v>
      </c>
      <c r="O636" s="1">
        <v>36</v>
      </c>
      <c r="P636"/>
    </row>
    <row r="637" spans="1:16" hidden="1">
      <c r="A637" t="s">
        <v>1815</v>
      </c>
      <c r="B637" t="s">
        <v>1802</v>
      </c>
      <c r="C637" t="s">
        <v>1742</v>
      </c>
      <c r="D637" s="1" t="s">
        <v>1605</v>
      </c>
      <c r="E637" s="1" t="s">
        <v>1924</v>
      </c>
      <c r="F637" s="1" t="s">
        <v>1717</v>
      </c>
      <c r="G637" s="1" t="s">
        <v>76</v>
      </c>
      <c r="H637" s="1" t="s">
        <v>326</v>
      </c>
      <c r="I637" t="s">
        <v>77</v>
      </c>
      <c r="J637" s="1" t="s">
        <v>1603</v>
      </c>
      <c r="K637" s="49">
        <v>36</v>
      </c>
      <c r="L637" s="49">
        <f>Tabela1810[[#This Row],[ENC_DIDATICO]]/12</f>
        <v>3</v>
      </c>
      <c r="M637" s="1">
        <v>109</v>
      </c>
      <c r="N637" s="1">
        <v>96</v>
      </c>
      <c r="O637" s="1">
        <v>36</v>
      </c>
      <c r="P637"/>
    </row>
    <row r="638" spans="1:16">
      <c r="A638" t="s">
        <v>1815</v>
      </c>
      <c r="B638" t="s">
        <v>1802</v>
      </c>
      <c r="C638" t="s">
        <v>1742</v>
      </c>
      <c r="D638" s="1" t="s">
        <v>1609</v>
      </c>
      <c r="E638" s="1" t="s">
        <v>1927</v>
      </c>
      <c r="F638" s="1" t="s">
        <v>1723</v>
      </c>
      <c r="G638" s="1" t="s">
        <v>202</v>
      </c>
      <c r="H638" s="1" t="s">
        <v>204</v>
      </c>
      <c r="I638" t="s">
        <v>203</v>
      </c>
      <c r="J638" s="1" t="s">
        <v>1603</v>
      </c>
      <c r="K638" s="49">
        <v>36</v>
      </c>
      <c r="L638" s="49">
        <f>Tabela1810[[#This Row],[ENC_DIDATICO]]/12</f>
        <v>3</v>
      </c>
      <c r="M638" s="1">
        <v>100</v>
      </c>
      <c r="N638" s="1">
        <v>4</v>
      </c>
      <c r="O638" s="1">
        <v>216</v>
      </c>
      <c r="P638"/>
    </row>
    <row r="639" spans="1:16">
      <c r="A639" t="s">
        <v>1815</v>
      </c>
      <c r="B639" t="s">
        <v>1802</v>
      </c>
      <c r="C639" t="s">
        <v>1742</v>
      </c>
      <c r="D639" s="1" t="s">
        <v>1609</v>
      </c>
      <c r="E639" s="1" t="s">
        <v>1927</v>
      </c>
      <c r="F639" s="1" t="s">
        <v>1723</v>
      </c>
      <c r="G639" s="1" t="s">
        <v>202</v>
      </c>
      <c r="H639" s="1" t="s">
        <v>205</v>
      </c>
      <c r="I639" t="s">
        <v>203</v>
      </c>
      <c r="J639" s="1" t="s">
        <v>1603</v>
      </c>
      <c r="K639" s="49">
        <v>0</v>
      </c>
      <c r="L639" s="49">
        <f>Tabela1810[[#This Row],[ENC_DIDATICO]]/12</f>
        <v>0</v>
      </c>
      <c r="M639" s="1">
        <v>30</v>
      </c>
      <c r="N639" s="1">
        <v>8</v>
      </c>
      <c r="O639" s="1">
        <v>216</v>
      </c>
      <c r="P639"/>
    </row>
    <row r="640" spans="1:16" hidden="1">
      <c r="A640" t="s">
        <v>1652</v>
      </c>
      <c r="B640" t="s">
        <v>1802</v>
      </c>
      <c r="C640" t="s">
        <v>1742</v>
      </c>
      <c r="D640" s="1" t="s">
        <v>1609</v>
      </c>
      <c r="E640" s="1" t="s">
        <v>1927</v>
      </c>
      <c r="F640" s="1" t="s">
        <v>1723</v>
      </c>
      <c r="G640" s="1" t="s">
        <v>862</v>
      </c>
      <c r="H640" s="1" t="s">
        <v>864</v>
      </c>
      <c r="I640" t="s">
        <v>863</v>
      </c>
      <c r="J640" s="1" t="s">
        <v>1602</v>
      </c>
      <c r="K640" s="49">
        <v>48</v>
      </c>
      <c r="L640" s="49">
        <f>Tabela1810[[#This Row],[ENC_DIDATICO]]/12</f>
        <v>4</v>
      </c>
      <c r="M640" s="1">
        <v>100</v>
      </c>
      <c r="N640" s="1">
        <v>7</v>
      </c>
      <c r="O640" s="1">
        <v>144</v>
      </c>
      <c r="P640"/>
    </row>
    <row r="641" spans="1:16" hidden="1">
      <c r="A641" t="s">
        <v>1652</v>
      </c>
      <c r="B641" t="s">
        <v>1802</v>
      </c>
      <c r="C641" t="s">
        <v>1742</v>
      </c>
      <c r="D641" s="1" t="s">
        <v>1609</v>
      </c>
      <c r="E641" s="1" t="s">
        <v>1927</v>
      </c>
      <c r="F641" s="1" t="s">
        <v>1723</v>
      </c>
      <c r="G641" s="1" t="s">
        <v>862</v>
      </c>
      <c r="H641" s="1" t="s">
        <v>865</v>
      </c>
      <c r="I641" t="s">
        <v>863</v>
      </c>
      <c r="J641" s="1" t="s">
        <v>1602</v>
      </c>
      <c r="K641" s="49">
        <v>0</v>
      </c>
      <c r="L641" s="49">
        <f>Tabela1810[[#This Row],[ENC_DIDATICO]]/12</f>
        <v>0</v>
      </c>
      <c r="M641" s="1">
        <v>50</v>
      </c>
      <c r="N641" s="1">
        <v>11</v>
      </c>
      <c r="O641" s="1">
        <v>144</v>
      </c>
      <c r="P641"/>
    </row>
    <row r="642" spans="1:16" hidden="1">
      <c r="A642" t="s">
        <v>1652</v>
      </c>
      <c r="B642" t="s">
        <v>1802</v>
      </c>
      <c r="C642" t="s">
        <v>1742</v>
      </c>
      <c r="D642" s="1" t="s">
        <v>1605</v>
      </c>
      <c r="E642" s="1" t="s">
        <v>1926</v>
      </c>
      <c r="F642" s="1" t="s">
        <v>1718</v>
      </c>
      <c r="G642" s="1" t="s">
        <v>1138</v>
      </c>
      <c r="H642" s="1" t="s">
        <v>1272</v>
      </c>
      <c r="I642" t="s">
        <v>1139</v>
      </c>
      <c r="J642" s="1" t="s">
        <v>1601</v>
      </c>
      <c r="K642" s="49">
        <v>48</v>
      </c>
      <c r="L642" s="49">
        <f>Tabela1810[[#This Row],[ENC_DIDATICO]]/12</f>
        <v>4</v>
      </c>
      <c r="M642" s="1">
        <v>40</v>
      </c>
      <c r="N642" s="1">
        <v>24</v>
      </c>
      <c r="O642" s="1">
        <v>48</v>
      </c>
      <c r="P642"/>
    </row>
    <row r="643" spans="1:16" hidden="1">
      <c r="A643" t="s">
        <v>1652</v>
      </c>
      <c r="B643" t="s">
        <v>1802</v>
      </c>
      <c r="C643" t="s">
        <v>1742</v>
      </c>
      <c r="D643" s="1" t="s">
        <v>1605</v>
      </c>
      <c r="E643" s="1" t="s">
        <v>1920</v>
      </c>
      <c r="F643" s="1" t="s">
        <v>1717</v>
      </c>
      <c r="G643" s="1" t="s">
        <v>1723</v>
      </c>
      <c r="H643" s="1" t="s">
        <v>1723</v>
      </c>
      <c r="I643" t="s">
        <v>1912</v>
      </c>
      <c r="J643" s="1" t="s">
        <v>1922</v>
      </c>
      <c r="K643" s="49">
        <v>24</v>
      </c>
      <c r="L643" s="49">
        <f>Tabela1810[[#This Row],[ENC_DIDATICO]]/12</f>
        <v>2</v>
      </c>
      <c r="P643"/>
    </row>
    <row r="644" spans="1:16" hidden="1">
      <c r="A644" t="s">
        <v>1653</v>
      </c>
      <c r="B644" t="s">
        <v>1802</v>
      </c>
      <c r="C644" t="s">
        <v>1742</v>
      </c>
      <c r="D644" s="1" t="s">
        <v>1605</v>
      </c>
      <c r="E644" s="1" t="s">
        <v>1924</v>
      </c>
      <c r="F644" s="1" t="s">
        <v>1717</v>
      </c>
      <c r="G644" s="1" t="s">
        <v>654</v>
      </c>
      <c r="H644" s="1" t="s">
        <v>874</v>
      </c>
      <c r="I644" t="s">
        <v>655</v>
      </c>
      <c r="J644" s="1" t="s">
        <v>1602</v>
      </c>
      <c r="K644" s="49">
        <v>36</v>
      </c>
      <c r="L644" s="49">
        <f>Tabela1810[[#This Row],[ENC_DIDATICO]]/12</f>
        <v>3</v>
      </c>
      <c r="M644" s="1">
        <v>40</v>
      </c>
      <c r="N644" s="1">
        <v>29</v>
      </c>
      <c r="O644" s="1">
        <v>38</v>
      </c>
      <c r="P644"/>
    </row>
    <row r="645" spans="1:16" hidden="1">
      <c r="A645" s="29" t="s">
        <v>1653</v>
      </c>
      <c r="B645" t="s">
        <v>1802</v>
      </c>
      <c r="C645" t="s">
        <v>1742</v>
      </c>
      <c r="D645" s="1" t="s">
        <v>1605</v>
      </c>
      <c r="E645" s="1" t="s">
        <v>1924</v>
      </c>
      <c r="F645" s="1" t="s">
        <v>1717</v>
      </c>
      <c r="G645" s="1" t="s">
        <v>654</v>
      </c>
      <c r="H645" s="1" t="s">
        <v>875</v>
      </c>
      <c r="I645" s="12" t="s">
        <v>655</v>
      </c>
      <c r="J645" s="1" t="s">
        <v>1602</v>
      </c>
      <c r="K645" s="49">
        <v>36</v>
      </c>
      <c r="L645" s="49">
        <f>Tabela1810[[#This Row],[ENC_DIDATICO]]/12</f>
        <v>3</v>
      </c>
      <c r="M645" s="1">
        <v>40</v>
      </c>
      <c r="N645" s="1">
        <v>29</v>
      </c>
      <c r="O645" s="1">
        <v>38</v>
      </c>
      <c r="P645"/>
    </row>
    <row r="646" spans="1:16" hidden="1">
      <c r="A646" s="29" t="s">
        <v>1653</v>
      </c>
      <c r="B646" t="s">
        <v>1802</v>
      </c>
      <c r="C646" t="s">
        <v>1742</v>
      </c>
      <c r="D646" s="1" t="s">
        <v>1605</v>
      </c>
      <c r="E646" s="1" t="s">
        <v>1924</v>
      </c>
      <c r="F646" s="1" t="s">
        <v>1717</v>
      </c>
      <c r="G646" s="1" t="s">
        <v>654</v>
      </c>
      <c r="H646" s="1" t="s">
        <v>876</v>
      </c>
      <c r="I646" s="29" t="s">
        <v>655</v>
      </c>
      <c r="J646" s="1" t="s">
        <v>1602</v>
      </c>
      <c r="K646" s="49">
        <v>36</v>
      </c>
      <c r="L646" s="49">
        <f>Tabela1810[[#This Row],[ENC_DIDATICO]]/12</f>
        <v>3</v>
      </c>
      <c r="M646" s="1">
        <v>41</v>
      </c>
      <c r="N646" s="1">
        <v>30</v>
      </c>
      <c r="O646" s="1">
        <v>38</v>
      </c>
      <c r="P646"/>
    </row>
    <row r="647" spans="1:16" hidden="1">
      <c r="A647" s="29" t="s">
        <v>1653</v>
      </c>
      <c r="B647" t="s">
        <v>1802</v>
      </c>
      <c r="C647" t="s">
        <v>1742</v>
      </c>
      <c r="D647" s="1" t="s">
        <v>1605</v>
      </c>
      <c r="E647" s="1" t="s">
        <v>1925</v>
      </c>
      <c r="F647" s="1" t="s">
        <v>1718</v>
      </c>
      <c r="G647" s="1" t="s">
        <v>1287</v>
      </c>
      <c r="H647" s="1" t="s">
        <v>1289</v>
      </c>
      <c r="I647" t="s">
        <v>1288</v>
      </c>
      <c r="J647" s="1" t="s">
        <v>1601</v>
      </c>
      <c r="K647" s="49">
        <v>60</v>
      </c>
      <c r="L647" s="49">
        <f>Tabela1810[[#This Row],[ENC_DIDATICO]]/12</f>
        <v>5</v>
      </c>
      <c r="M647" s="1">
        <v>40</v>
      </c>
      <c r="N647" s="1">
        <v>9</v>
      </c>
      <c r="O647" s="1">
        <v>60</v>
      </c>
      <c r="P647"/>
    </row>
    <row r="648" spans="1:16" hidden="1">
      <c r="A648" s="29" t="s">
        <v>1653</v>
      </c>
      <c r="B648" t="s">
        <v>1802</v>
      </c>
      <c r="C648" t="s">
        <v>1742</v>
      </c>
      <c r="D648" s="1" t="s">
        <v>1605</v>
      </c>
      <c r="E648" s="1" t="s">
        <v>1925</v>
      </c>
      <c r="F648" s="1" t="s">
        <v>1718</v>
      </c>
      <c r="G648" s="1" t="s">
        <v>333</v>
      </c>
      <c r="H648" s="1" t="s">
        <v>335</v>
      </c>
      <c r="I648" t="s">
        <v>334</v>
      </c>
      <c r="J648" s="1" t="s">
        <v>1603</v>
      </c>
      <c r="K648" s="49">
        <v>24</v>
      </c>
      <c r="L648" s="49">
        <f>Tabela1810[[#This Row],[ENC_DIDATICO]]/12</f>
        <v>2</v>
      </c>
      <c r="M648" s="1">
        <v>40</v>
      </c>
      <c r="N648" s="1">
        <v>15</v>
      </c>
      <c r="O648" s="1">
        <v>48</v>
      </c>
      <c r="P648"/>
    </row>
    <row r="649" spans="1:16" hidden="1">
      <c r="A649" s="29" t="s">
        <v>1653</v>
      </c>
      <c r="B649" s="29" t="s">
        <v>1802</v>
      </c>
      <c r="C649" s="29" t="s">
        <v>1742</v>
      </c>
      <c r="D649" s="1" t="s">
        <v>2084</v>
      </c>
      <c r="E649" s="2" t="s">
        <v>2085</v>
      </c>
      <c r="I649" s="7" t="s">
        <v>1962</v>
      </c>
      <c r="J649" s="1">
        <v>2016</v>
      </c>
      <c r="K649" s="49">
        <v>64.8</v>
      </c>
      <c r="L649" s="49">
        <f>Tabela1810[[#This Row],[ENC_DIDATICO]]/12</f>
        <v>5.3999999999999995</v>
      </c>
      <c r="P649"/>
    </row>
    <row r="650" spans="1:16" hidden="1">
      <c r="A650" t="s">
        <v>336</v>
      </c>
      <c r="B650" t="s">
        <v>1802</v>
      </c>
      <c r="C650" t="s">
        <v>1738</v>
      </c>
      <c r="D650" s="1" t="s">
        <v>1605</v>
      </c>
      <c r="E650" s="1" t="s">
        <v>1924</v>
      </c>
      <c r="F650" s="1" t="s">
        <v>1717</v>
      </c>
      <c r="G650" s="1" t="s">
        <v>635</v>
      </c>
      <c r="H650" s="1" t="s">
        <v>1294</v>
      </c>
      <c r="I650" t="s">
        <v>636</v>
      </c>
      <c r="J650" s="1" t="s">
        <v>1601</v>
      </c>
      <c r="K650" s="49">
        <v>12</v>
      </c>
      <c r="L650" s="49">
        <f>Tabela1810[[#This Row],[ENC_DIDATICO]]/12</f>
        <v>1</v>
      </c>
      <c r="M650" s="1">
        <v>40</v>
      </c>
      <c r="N650" s="1">
        <v>23</v>
      </c>
      <c r="O650" s="1">
        <v>60</v>
      </c>
      <c r="P650"/>
    </row>
    <row r="651" spans="1:16" hidden="1">
      <c r="A651" t="s">
        <v>336</v>
      </c>
      <c r="B651" t="s">
        <v>1802</v>
      </c>
      <c r="C651" t="s">
        <v>1738</v>
      </c>
      <c r="D651" s="1" t="s">
        <v>1605</v>
      </c>
      <c r="E651" s="1" t="s">
        <v>1924</v>
      </c>
      <c r="F651" s="1" t="s">
        <v>1717</v>
      </c>
      <c r="G651" s="1" t="s">
        <v>635</v>
      </c>
      <c r="H651" s="1" t="s">
        <v>1147</v>
      </c>
      <c r="I651" t="s">
        <v>636</v>
      </c>
      <c r="J651" s="1" t="s">
        <v>1601</v>
      </c>
      <c r="K651" s="49">
        <v>12</v>
      </c>
      <c r="L651" s="49">
        <f>Tabela1810[[#This Row],[ENC_DIDATICO]]/12</f>
        <v>1</v>
      </c>
      <c r="M651" s="1">
        <v>40</v>
      </c>
      <c r="N651" s="1">
        <v>26</v>
      </c>
      <c r="O651" s="1">
        <v>60</v>
      </c>
      <c r="P651"/>
    </row>
    <row r="652" spans="1:16" hidden="1">
      <c r="A652" t="s">
        <v>336</v>
      </c>
      <c r="B652" t="s">
        <v>1802</v>
      </c>
      <c r="C652" t="s">
        <v>1738</v>
      </c>
      <c r="D652" s="1" t="s">
        <v>1605</v>
      </c>
      <c r="E652" s="1" t="s">
        <v>1924</v>
      </c>
      <c r="F652" s="1" t="s">
        <v>1717</v>
      </c>
      <c r="G652" s="1" t="s">
        <v>635</v>
      </c>
      <c r="H652" s="1" t="s">
        <v>1232</v>
      </c>
      <c r="I652" t="s">
        <v>636</v>
      </c>
      <c r="J652" s="1" t="s">
        <v>1601</v>
      </c>
      <c r="K652" s="49">
        <v>12</v>
      </c>
      <c r="L652" s="49">
        <f>Tabela1810[[#This Row],[ENC_DIDATICO]]/12</f>
        <v>1</v>
      </c>
      <c r="M652" s="1">
        <v>40</v>
      </c>
      <c r="N652" s="1">
        <v>28</v>
      </c>
      <c r="O652" s="1">
        <v>60</v>
      </c>
      <c r="P652"/>
    </row>
    <row r="653" spans="1:16" hidden="1">
      <c r="A653" t="s">
        <v>336</v>
      </c>
      <c r="B653" t="s">
        <v>1802</v>
      </c>
      <c r="C653" t="s">
        <v>1738</v>
      </c>
      <c r="D653" s="1" t="s">
        <v>1605</v>
      </c>
      <c r="E653" s="1" t="s">
        <v>1924</v>
      </c>
      <c r="F653" s="1" t="s">
        <v>1717</v>
      </c>
      <c r="G653" s="1" t="s">
        <v>635</v>
      </c>
      <c r="H653" s="1" t="s">
        <v>1295</v>
      </c>
      <c r="I653" t="s">
        <v>636</v>
      </c>
      <c r="J653" s="1" t="s">
        <v>1601</v>
      </c>
      <c r="K653" s="49">
        <v>12</v>
      </c>
      <c r="L653" s="49">
        <f>Tabela1810[[#This Row],[ENC_DIDATICO]]/12</f>
        <v>1</v>
      </c>
      <c r="M653" s="1">
        <v>40</v>
      </c>
      <c r="N653" s="1">
        <v>24</v>
      </c>
      <c r="O653" s="1">
        <v>60</v>
      </c>
      <c r="P653"/>
    </row>
    <row r="654" spans="1:16" hidden="1">
      <c r="A654" t="s">
        <v>336</v>
      </c>
      <c r="B654" t="s">
        <v>1802</v>
      </c>
      <c r="C654" t="s">
        <v>1738</v>
      </c>
      <c r="D654" s="1" t="s">
        <v>1605</v>
      </c>
      <c r="E654" s="1" t="s">
        <v>1924</v>
      </c>
      <c r="F654" s="1" t="s">
        <v>1717</v>
      </c>
      <c r="G654" s="1" t="s">
        <v>635</v>
      </c>
      <c r="H654" s="1" t="s">
        <v>1148</v>
      </c>
      <c r="I654" t="s">
        <v>636</v>
      </c>
      <c r="J654" s="1" t="s">
        <v>1601</v>
      </c>
      <c r="K654" s="49">
        <v>12</v>
      </c>
      <c r="L654" s="49">
        <f>Tabela1810[[#This Row],[ENC_DIDATICO]]/12</f>
        <v>1</v>
      </c>
      <c r="M654" s="1">
        <v>40</v>
      </c>
      <c r="N654" s="1">
        <v>25</v>
      </c>
      <c r="O654" s="1">
        <v>60</v>
      </c>
      <c r="P654"/>
    </row>
    <row r="655" spans="1:16" hidden="1">
      <c r="A655" t="s">
        <v>336</v>
      </c>
      <c r="B655" t="s">
        <v>1802</v>
      </c>
      <c r="C655" t="s">
        <v>1738</v>
      </c>
      <c r="D655" s="1" t="s">
        <v>1605</v>
      </c>
      <c r="E655" s="1" t="s">
        <v>1924</v>
      </c>
      <c r="F655" s="1" t="s">
        <v>1717</v>
      </c>
      <c r="G655" s="1" t="s">
        <v>635</v>
      </c>
      <c r="H655" s="1" t="s">
        <v>1233</v>
      </c>
      <c r="I655" t="s">
        <v>636</v>
      </c>
      <c r="J655" s="1" t="s">
        <v>1601</v>
      </c>
      <c r="K655" s="49">
        <v>12</v>
      </c>
      <c r="L655" s="49">
        <f>Tabela1810[[#This Row],[ENC_DIDATICO]]/12</f>
        <v>1</v>
      </c>
      <c r="M655" s="1">
        <v>40</v>
      </c>
      <c r="N655" s="1">
        <v>24</v>
      </c>
      <c r="O655" s="1">
        <v>60</v>
      </c>
      <c r="P655"/>
    </row>
    <row r="656" spans="1:16" hidden="1">
      <c r="A656" t="s">
        <v>336</v>
      </c>
      <c r="B656" t="s">
        <v>1802</v>
      </c>
      <c r="C656" t="s">
        <v>1738</v>
      </c>
      <c r="D656" s="1" t="s">
        <v>1605</v>
      </c>
      <c r="E656" s="1" t="s">
        <v>1924</v>
      </c>
      <c r="F656" s="1" t="s">
        <v>1717</v>
      </c>
      <c r="G656" s="1" t="s">
        <v>654</v>
      </c>
      <c r="H656" s="1" t="s">
        <v>878</v>
      </c>
      <c r="I656" t="s">
        <v>655</v>
      </c>
      <c r="J656" s="1" t="s">
        <v>1602</v>
      </c>
      <c r="K656" s="49">
        <v>36</v>
      </c>
      <c r="L656" s="49">
        <f>Tabela1810[[#This Row],[ENC_DIDATICO]]/12</f>
        <v>3</v>
      </c>
      <c r="M656" s="1">
        <v>40</v>
      </c>
      <c r="N656" s="1">
        <v>30</v>
      </c>
      <c r="O656" s="1">
        <v>38</v>
      </c>
      <c r="P656"/>
    </row>
    <row r="657" spans="1:16">
      <c r="A657" t="s">
        <v>336</v>
      </c>
      <c r="B657" t="s">
        <v>1802</v>
      </c>
      <c r="C657" t="s">
        <v>1738</v>
      </c>
      <c r="D657" s="1" t="s">
        <v>1609</v>
      </c>
      <c r="E657" s="1" t="s">
        <v>1927</v>
      </c>
      <c r="F657" s="1" t="s">
        <v>1723</v>
      </c>
      <c r="G657" s="1" t="s">
        <v>143</v>
      </c>
      <c r="H657" s="1" t="s">
        <v>145</v>
      </c>
      <c r="I657" t="s">
        <v>144</v>
      </c>
      <c r="J657" s="1" t="s">
        <v>1603</v>
      </c>
      <c r="K657" s="49">
        <v>24</v>
      </c>
      <c r="L657" s="49">
        <f>Tabela1810[[#This Row],[ENC_DIDATICO]]/12</f>
        <v>2</v>
      </c>
      <c r="M657" s="1">
        <v>100</v>
      </c>
      <c r="N657" s="1">
        <v>3</v>
      </c>
      <c r="O657" s="1">
        <v>96</v>
      </c>
      <c r="P657"/>
    </row>
    <row r="658" spans="1:16">
      <c r="A658" t="s">
        <v>336</v>
      </c>
      <c r="B658" t="s">
        <v>1802</v>
      </c>
      <c r="C658" t="s">
        <v>1738</v>
      </c>
      <c r="D658" s="1" t="s">
        <v>1609</v>
      </c>
      <c r="E658" s="1" t="s">
        <v>1927</v>
      </c>
      <c r="F658" s="1" t="s">
        <v>1723</v>
      </c>
      <c r="G658" s="1" t="s">
        <v>143</v>
      </c>
      <c r="H658" s="1" t="s">
        <v>146</v>
      </c>
      <c r="I658" t="s">
        <v>144</v>
      </c>
      <c r="J658" s="1" t="s">
        <v>1603</v>
      </c>
      <c r="K658" s="49">
        <v>0</v>
      </c>
      <c r="L658" s="49">
        <f>Tabela1810[[#This Row],[ENC_DIDATICO]]/12</f>
        <v>0</v>
      </c>
      <c r="M658" s="1">
        <v>30</v>
      </c>
      <c r="N658" s="1">
        <v>4</v>
      </c>
      <c r="O658" s="1">
        <v>96</v>
      </c>
      <c r="P658"/>
    </row>
    <row r="659" spans="1:16" hidden="1">
      <c r="A659" t="s">
        <v>336</v>
      </c>
      <c r="B659" t="s">
        <v>1802</v>
      </c>
      <c r="C659" t="s">
        <v>1738</v>
      </c>
      <c r="D659" s="1" t="s">
        <v>1605</v>
      </c>
      <c r="E659" s="1" t="s">
        <v>1925</v>
      </c>
      <c r="F659" s="1" t="s">
        <v>1720</v>
      </c>
      <c r="G659" s="1" t="s">
        <v>337</v>
      </c>
      <c r="H659" s="1" t="s">
        <v>339</v>
      </c>
      <c r="I659" t="s">
        <v>338</v>
      </c>
      <c r="J659" s="1" t="s">
        <v>1603</v>
      </c>
      <c r="K659" s="49">
        <v>72</v>
      </c>
      <c r="L659" s="49">
        <f>Tabela1810[[#This Row],[ENC_DIDATICO]]/12</f>
        <v>6</v>
      </c>
      <c r="M659" s="1">
        <v>40</v>
      </c>
      <c r="N659" s="1">
        <v>29</v>
      </c>
      <c r="O659" s="1">
        <v>72</v>
      </c>
      <c r="P659"/>
    </row>
    <row r="660" spans="1:16" hidden="1">
      <c r="A660" t="s">
        <v>1654</v>
      </c>
      <c r="B660" t="s">
        <v>1802</v>
      </c>
      <c r="C660" t="s">
        <v>1740</v>
      </c>
      <c r="D660" s="1" t="s">
        <v>1609</v>
      </c>
      <c r="E660" s="1" t="s">
        <v>1927</v>
      </c>
      <c r="F660" s="1" t="s">
        <v>1723</v>
      </c>
      <c r="G660" s="1" t="s">
        <v>879</v>
      </c>
      <c r="H660" s="1" t="s">
        <v>881</v>
      </c>
      <c r="I660" t="s">
        <v>880</v>
      </c>
      <c r="J660" s="1" t="s">
        <v>1602</v>
      </c>
      <c r="K660" s="49">
        <v>24</v>
      </c>
      <c r="L660" s="49">
        <f>Tabela1810[[#This Row],[ENC_DIDATICO]]/12</f>
        <v>2</v>
      </c>
      <c r="M660" s="1">
        <v>100</v>
      </c>
      <c r="N660" s="1">
        <v>8</v>
      </c>
      <c r="O660" s="1">
        <v>144</v>
      </c>
      <c r="P660"/>
    </row>
    <row r="661" spans="1:16" hidden="1">
      <c r="A661" s="29" t="s">
        <v>1654</v>
      </c>
      <c r="B661" t="s">
        <v>1802</v>
      </c>
      <c r="C661" t="s">
        <v>1740</v>
      </c>
      <c r="D661" s="1" t="s">
        <v>1609</v>
      </c>
      <c r="E661" s="1" t="s">
        <v>1927</v>
      </c>
      <c r="F661" s="1" t="s">
        <v>1723</v>
      </c>
      <c r="G661" s="1" t="s">
        <v>879</v>
      </c>
      <c r="H661" s="1" t="s">
        <v>882</v>
      </c>
      <c r="I661" t="s">
        <v>880</v>
      </c>
      <c r="J661" s="1" t="s">
        <v>1602</v>
      </c>
      <c r="K661" s="49">
        <v>0</v>
      </c>
      <c r="L661" s="49">
        <f>Tabela1810[[#This Row],[ENC_DIDATICO]]/12</f>
        <v>0</v>
      </c>
      <c r="M661" s="1">
        <v>50</v>
      </c>
      <c r="N661" s="1">
        <v>14</v>
      </c>
      <c r="O661" s="1">
        <v>144</v>
      </c>
      <c r="P661"/>
    </row>
    <row r="662" spans="1:16" hidden="1">
      <c r="A662" s="29" t="s">
        <v>1654</v>
      </c>
      <c r="B662" t="s">
        <v>1802</v>
      </c>
      <c r="C662" t="s">
        <v>1740</v>
      </c>
      <c r="D662" s="1" t="s">
        <v>1605</v>
      </c>
      <c r="E662" s="1" t="s">
        <v>1925</v>
      </c>
      <c r="F662" s="1" t="s">
        <v>1719</v>
      </c>
      <c r="G662" s="1" t="s">
        <v>1296</v>
      </c>
      <c r="H662" s="1" t="s">
        <v>1298</v>
      </c>
      <c r="I662" t="s">
        <v>1297</v>
      </c>
      <c r="J662" s="1" t="s">
        <v>1601</v>
      </c>
      <c r="K662" s="49">
        <v>48</v>
      </c>
      <c r="L662" s="49">
        <f>Tabela1810[[#This Row],[ENC_DIDATICO]]/12</f>
        <v>4</v>
      </c>
      <c r="M662" s="1">
        <v>40</v>
      </c>
      <c r="N662" s="1">
        <v>19</v>
      </c>
      <c r="O662" s="1">
        <v>48</v>
      </c>
      <c r="P662"/>
    </row>
    <row r="663" spans="1:16" hidden="1">
      <c r="A663" s="29" t="s">
        <v>1654</v>
      </c>
      <c r="B663" t="s">
        <v>1802</v>
      </c>
      <c r="C663" t="s">
        <v>1740</v>
      </c>
      <c r="D663" s="1" t="s">
        <v>1605</v>
      </c>
      <c r="E663" s="1" t="s">
        <v>1925</v>
      </c>
      <c r="F663" s="1" t="s">
        <v>1719</v>
      </c>
      <c r="G663" s="1" t="s">
        <v>1296</v>
      </c>
      <c r="H663" s="1" t="s">
        <v>1299</v>
      </c>
      <c r="I663" t="s">
        <v>1297</v>
      </c>
      <c r="J663" s="1" t="s">
        <v>1601</v>
      </c>
      <c r="K663" s="49">
        <v>48</v>
      </c>
      <c r="L663" s="49">
        <f>Tabela1810[[#This Row],[ENC_DIDATICO]]/12</f>
        <v>4</v>
      </c>
      <c r="M663" s="1">
        <v>40</v>
      </c>
      <c r="N663" s="1">
        <v>15</v>
      </c>
      <c r="O663" s="1">
        <v>48</v>
      </c>
      <c r="P663"/>
    </row>
    <row r="664" spans="1:16" hidden="1">
      <c r="A664" s="29" t="s">
        <v>1654</v>
      </c>
      <c r="B664" t="s">
        <v>1802</v>
      </c>
      <c r="C664" t="s">
        <v>1740</v>
      </c>
      <c r="D664" s="1" t="s">
        <v>1605</v>
      </c>
      <c r="E664" s="1" t="s">
        <v>1925</v>
      </c>
      <c r="F664" s="1" t="s">
        <v>1719</v>
      </c>
      <c r="G664" s="1" t="s">
        <v>340</v>
      </c>
      <c r="H664" s="1" t="s">
        <v>342</v>
      </c>
      <c r="I664" t="s">
        <v>341</v>
      </c>
      <c r="J664" s="1" t="s">
        <v>1603</v>
      </c>
      <c r="K664" s="49">
        <v>24</v>
      </c>
      <c r="L664" s="49">
        <f>Tabela1810[[#This Row],[ENC_DIDATICO]]/12</f>
        <v>2</v>
      </c>
      <c r="M664" s="1">
        <v>40</v>
      </c>
      <c r="N664" s="1">
        <v>4</v>
      </c>
      <c r="O664" s="1">
        <v>24</v>
      </c>
      <c r="P664"/>
    </row>
    <row r="665" spans="1:16" hidden="1">
      <c r="A665" s="29" t="s">
        <v>1654</v>
      </c>
      <c r="B665" s="29" t="s">
        <v>1802</v>
      </c>
      <c r="C665" s="29" t="s">
        <v>1740</v>
      </c>
      <c r="D665" s="1" t="s">
        <v>2084</v>
      </c>
      <c r="E665" s="2" t="s">
        <v>2085</v>
      </c>
      <c r="I665" s="7" t="s">
        <v>1955</v>
      </c>
      <c r="J665" s="1">
        <v>2016</v>
      </c>
      <c r="K665" s="49">
        <v>108</v>
      </c>
      <c r="L665" s="49">
        <f>Tabela1810[[#This Row],[ENC_DIDATICO]]/12</f>
        <v>9</v>
      </c>
      <c r="P665"/>
    </row>
    <row r="666" spans="1:16" hidden="1">
      <c r="A666" t="s">
        <v>1817</v>
      </c>
      <c r="B666" t="s">
        <v>1802</v>
      </c>
      <c r="C666" t="s">
        <v>1738</v>
      </c>
      <c r="D666" s="1" t="s">
        <v>1605</v>
      </c>
      <c r="E666" s="1" t="s">
        <v>1926</v>
      </c>
      <c r="F666" s="1" t="s">
        <v>1720</v>
      </c>
      <c r="G666" s="1" t="s">
        <v>343</v>
      </c>
      <c r="H666" s="1" t="s">
        <v>345</v>
      </c>
      <c r="I666" t="s">
        <v>344</v>
      </c>
      <c r="J666" s="1" t="s">
        <v>1603</v>
      </c>
      <c r="K666" s="49">
        <v>48</v>
      </c>
      <c r="L666" s="49">
        <f>Tabela1810[[#This Row],[ENC_DIDATICO]]/12</f>
        <v>4</v>
      </c>
      <c r="M666" s="1">
        <v>40</v>
      </c>
      <c r="N666" s="1">
        <v>31</v>
      </c>
      <c r="O666" s="1">
        <v>48</v>
      </c>
      <c r="P666"/>
    </row>
    <row r="667" spans="1:16" hidden="1">
      <c r="A667" s="29" t="s">
        <v>1817</v>
      </c>
      <c r="B667" t="s">
        <v>1802</v>
      </c>
      <c r="C667" t="s">
        <v>1738</v>
      </c>
      <c r="D667" s="1" t="s">
        <v>1605</v>
      </c>
      <c r="E667" s="1" t="s">
        <v>1924</v>
      </c>
      <c r="F667" s="1" t="s">
        <v>1717</v>
      </c>
      <c r="G667" s="1" t="s">
        <v>635</v>
      </c>
      <c r="H667" s="1" t="s">
        <v>1300</v>
      </c>
      <c r="I667" t="s">
        <v>636</v>
      </c>
      <c r="J667" s="1" t="s">
        <v>1601</v>
      </c>
      <c r="K667" s="49">
        <v>24</v>
      </c>
      <c r="L667" s="49">
        <f>Tabela1810[[#This Row],[ENC_DIDATICO]]/12</f>
        <v>2</v>
      </c>
      <c r="M667" s="1">
        <v>40</v>
      </c>
      <c r="N667" s="1">
        <v>22</v>
      </c>
      <c r="O667" s="1">
        <v>60</v>
      </c>
      <c r="P667"/>
    </row>
    <row r="668" spans="1:16" hidden="1">
      <c r="A668" s="29" t="s">
        <v>1817</v>
      </c>
      <c r="B668" t="s">
        <v>1802</v>
      </c>
      <c r="C668" t="s">
        <v>1738</v>
      </c>
      <c r="D668" s="1" t="s">
        <v>1609</v>
      </c>
      <c r="E668" s="1" t="s">
        <v>1927</v>
      </c>
      <c r="F668" s="1" t="s">
        <v>1723</v>
      </c>
      <c r="G668" s="1" t="s">
        <v>1301</v>
      </c>
      <c r="H668" s="1" t="s">
        <v>1303</v>
      </c>
      <c r="I668" t="s">
        <v>1302</v>
      </c>
      <c r="J668" s="1" t="s">
        <v>1601</v>
      </c>
      <c r="K668" s="49">
        <v>8</v>
      </c>
      <c r="L668" s="49">
        <f>Tabela1810[[#This Row],[ENC_DIDATICO]]/12</f>
        <v>0.66666666666666663</v>
      </c>
      <c r="M668" s="1">
        <v>100</v>
      </c>
      <c r="N668" s="1">
        <v>9</v>
      </c>
      <c r="O668" s="1">
        <v>24</v>
      </c>
      <c r="P668"/>
    </row>
    <row r="669" spans="1:16" hidden="1">
      <c r="A669" s="29" t="s">
        <v>1817</v>
      </c>
      <c r="B669" t="s">
        <v>1802</v>
      </c>
      <c r="C669" t="s">
        <v>1738</v>
      </c>
      <c r="D669" s="1" t="s">
        <v>1609</v>
      </c>
      <c r="E669" s="1" t="s">
        <v>1927</v>
      </c>
      <c r="F669" s="1" t="s">
        <v>1723</v>
      </c>
      <c r="G669" s="1" t="s">
        <v>1301</v>
      </c>
      <c r="H669" s="1" t="s">
        <v>1304</v>
      </c>
      <c r="I669" t="s">
        <v>1302</v>
      </c>
      <c r="J669" s="1" t="s">
        <v>1601</v>
      </c>
      <c r="K669" s="49">
        <v>8</v>
      </c>
      <c r="L669" s="49">
        <f>Tabela1810[[#This Row],[ENC_DIDATICO]]/12</f>
        <v>0.66666666666666663</v>
      </c>
      <c r="M669" s="1">
        <v>60</v>
      </c>
      <c r="N669" s="1">
        <v>17</v>
      </c>
      <c r="O669" s="1">
        <v>24</v>
      </c>
      <c r="P669"/>
    </row>
    <row r="670" spans="1:16" hidden="1">
      <c r="A670" s="29" t="s">
        <v>1817</v>
      </c>
      <c r="B670" t="s">
        <v>1802</v>
      </c>
      <c r="C670" t="s">
        <v>1738</v>
      </c>
      <c r="D670" s="1" t="s">
        <v>1605</v>
      </c>
      <c r="E670" s="1" t="s">
        <v>1925</v>
      </c>
      <c r="F670" s="1" t="s">
        <v>1720</v>
      </c>
      <c r="G670" s="1" t="s">
        <v>632</v>
      </c>
      <c r="H670" s="1" t="s">
        <v>883</v>
      </c>
      <c r="I670" t="s">
        <v>633</v>
      </c>
      <c r="J670" s="1" t="s">
        <v>1602</v>
      </c>
      <c r="K670" s="49">
        <v>72</v>
      </c>
      <c r="L670" s="49">
        <f>Tabela1810[[#This Row],[ENC_DIDATICO]]/12</f>
        <v>6</v>
      </c>
      <c r="M670" s="1">
        <v>40</v>
      </c>
      <c r="N670" s="1">
        <v>28</v>
      </c>
      <c r="O670" s="1">
        <v>72</v>
      </c>
      <c r="P670"/>
    </row>
    <row r="671" spans="1:16" hidden="1">
      <c r="A671" s="29" t="s">
        <v>1817</v>
      </c>
      <c r="B671" t="s">
        <v>1802</v>
      </c>
      <c r="C671" t="s">
        <v>1738</v>
      </c>
      <c r="D671" s="1" t="s">
        <v>1605</v>
      </c>
      <c r="E671" s="1" t="s">
        <v>1925</v>
      </c>
      <c r="F671" s="1" t="s">
        <v>1720</v>
      </c>
      <c r="G671" s="1" t="s">
        <v>1305</v>
      </c>
      <c r="H671" s="1" t="s">
        <v>1307</v>
      </c>
      <c r="I671" t="s">
        <v>1306</v>
      </c>
      <c r="J671" s="1" t="s">
        <v>1601</v>
      </c>
      <c r="K671" s="49">
        <v>48</v>
      </c>
      <c r="L671" s="49">
        <f>Tabela1810[[#This Row],[ENC_DIDATICO]]/12</f>
        <v>4</v>
      </c>
      <c r="M671" s="1">
        <v>70</v>
      </c>
      <c r="N671" s="1">
        <v>53</v>
      </c>
      <c r="O671" s="1">
        <v>48</v>
      </c>
      <c r="P671"/>
    </row>
    <row r="672" spans="1:16" hidden="1">
      <c r="A672" s="29" t="s">
        <v>1817</v>
      </c>
      <c r="B672" s="29" t="s">
        <v>1802</v>
      </c>
      <c r="C672" s="29" t="s">
        <v>1738</v>
      </c>
      <c r="D672" s="1" t="s">
        <v>2084</v>
      </c>
      <c r="E672" s="2" t="s">
        <v>2085</v>
      </c>
      <c r="I672" s="7" t="s">
        <v>2068</v>
      </c>
      <c r="J672" s="1">
        <v>2016</v>
      </c>
      <c r="K672" s="49">
        <v>34.61917808219178</v>
      </c>
      <c r="L672" s="49">
        <f>Tabela1810[[#This Row],[ENC_DIDATICO]]/12</f>
        <v>2.8849315068493149</v>
      </c>
      <c r="P672"/>
    </row>
    <row r="673" spans="1:16" hidden="1">
      <c r="A673" t="s">
        <v>1655</v>
      </c>
      <c r="B673" t="s">
        <v>1802</v>
      </c>
      <c r="C673" t="s">
        <v>1738</v>
      </c>
      <c r="D673" s="1" t="s">
        <v>1605</v>
      </c>
      <c r="E673" s="1" t="s">
        <v>1924</v>
      </c>
      <c r="F673" s="1" t="s">
        <v>1717</v>
      </c>
      <c r="G673" s="1" t="s">
        <v>635</v>
      </c>
      <c r="H673" s="1" t="s">
        <v>693</v>
      </c>
      <c r="I673" t="s">
        <v>636</v>
      </c>
      <c r="J673" s="1" t="s">
        <v>1602</v>
      </c>
      <c r="K673" s="49">
        <v>24</v>
      </c>
      <c r="L673" s="49">
        <f>Tabela1810[[#This Row],[ENC_DIDATICO]]/12</f>
        <v>2</v>
      </c>
      <c r="M673" s="1">
        <v>40</v>
      </c>
      <c r="N673" s="1">
        <v>28</v>
      </c>
      <c r="O673" s="1">
        <v>60</v>
      </c>
      <c r="P673"/>
    </row>
    <row r="674" spans="1:16" hidden="1">
      <c r="A674" t="s">
        <v>1655</v>
      </c>
      <c r="B674" t="s">
        <v>1802</v>
      </c>
      <c r="C674" t="s">
        <v>1738</v>
      </c>
      <c r="D674" s="1" t="s">
        <v>1605</v>
      </c>
      <c r="E674" s="1" t="s">
        <v>1924</v>
      </c>
      <c r="F674" s="1" t="s">
        <v>1717</v>
      </c>
      <c r="G674" s="1" t="s">
        <v>635</v>
      </c>
      <c r="H674" s="1" t="s">
        <v>877</v>
      </c>
      <c r="I674" t="s">
        <v>636</v>
      </c>
      <c r="J674" s="1" t="s">
        <v>1602</v>
      </c>
      <c r="K674" s="49">
        <v>24</v>
      </c>
      <c r="L674" s="49">
        <f>Tabela1810[[#This Row],[ENC_DIDATICO]]/12</f>
        <v>2</v>
      </c>
      <c r="M674" s="1">
        <v>40</v>
      </c>
      <c r="N674" s="1">
        <v>25</v>
      </c>
      <c r="O674" s="1">
        <v>60</v>
      </c>
      <c r="P674"/>
    </row>
    <row r="675" spans="1:16" hidden="1">
      <c r="A675" t="s">
        <v>1655</v>
      </c>
      <c r="B675" t="s">
        <v>1802</v>
      </c>
      <c r="C675" t="s">
        <v>1738</v>
      </c>
      <c r="D675" s="1" t="s">
        <v>1609</v>
      </c>
      <c r="E675" s="1" t="s">
        <v>1927</v>
      </c>
      <c r="F675" s="1" t="s">
        <v>1723</v>
      </c>
      <c r="G675" s="1" t="s">
        <v>787</v>
      </c>
      <c r="H675" s="1" t="s">
        <v>789</v>
      </c>
      <c r="I675" t="s">
        <v>788</v>
      </c>
      <c r="J675" s="1" t="s">
        <v>1602</v>
      </c>
      <c r="K675" s="49">
        <v>36</v>
      </c>
      <c r="L675" s="49">
        <f>Tabela1810[[#This Row],[ENC_DIDATICO]]/12</f>
        <v>3</v>
      </c>
      <c r="M675" s="1">
        <v>100</v>
      </c>
      <c r="N675" s="1">
        <v>8</v>
      </c>
      <c r="O675" s="1">
        <v>192</v>
      </c>
      <c r="P675"/>
    </row>
    <row r="676" spans="1:16" hidden="1">
      <c r="A676" t="s">
        <v>1655</v>
      </c>
      <c r="B676" t="s">
        <v>1802</v>
      </c>
      <c r="C676" t="s">
        <v>1738</v>
      </c>
      <c r="D676" s="1" t="s">
        <v>1609</v>
      </c>
      <c r="E676" s="1" t="s">
        <v>1927</v>
      </c>
      <c r="F676" s="1" t="s">
        <v>1723</v>
      </c>
      <c r="G676" s="1" t="s">
        <v>787</v>
      </c>
      <c r="H676" s="1" t="s">
        <v>790</v>
      </c>
      <c r="I676" t="s">
        <v>788</v>
      </c>
      <c r="J676" s="1" t="s">
        <v>1602</v>
      </c>
      <c r="K676" s="49">
        <v>0</v>
      </c>
      <c r="L676" s="49">
        <f>Tabela1810[[#This Row],[ENC_DIDATICO]]/12</f>
        <v>0</v>
      </c>
      <c r="M676" s="1">
        <v>50</v>
      </c>
      <c r="N676" s="1">
        <v>19</v>
      </c>
      <c r="O676" s="1">
        <v>192</v>
      </c>
      <c r="P676"/>
    </row>
    <row r="677" spans="1:16" hidden="1">
      <c r="A677" t="s">
        <v>1655</v>
      </c>
      <c r="B677" t="s">
        <v>1802</v>
      </c>
      <c r="C677" t="s">
        <v>1738</v>
      </c>
      <c r="D677" s="1" t="s">
        <v>1605</v>
      </c>
      <c r="E677" s="1" t="s">
        <v>1925</v>
      </c>
      <c r="F677" s="1" t="s">
        <v>1720</v>
      </c>
      <c r="G677" s="1" t="s">
        <v>1290</v>
      </c>
      <c r="H677" s="1" t="s">
        <v>1292</v>
      </c>
      <c r="I677" t="s">
        <v>1291</v>
      </c>
      <c r="J677" s="1" t="s">
        <v>1601</v>
      </c>
      <c r="K677" s="49">
        <v>72</v>
      </c>
      <c r="L677" s="49">
        <f>Tabela1810[[#This Row],[ENC_DIDATICO]]/12</f>
        <v>6</v>
      </c>
      <c r="M677" s="1">
        <v>40</v>
      </c>
      <c r="N677" s="1">
        <v>20</v>
      </c>
      <c r="O677" s="1">
        <v>72</v>
      </c>
      <c r="P677"/>
    </row>
    <row r="678" spans="1:16" hidden="1">
      <c r="A678" t="s">
        <v>1655</v>
      </c>
      <c r="B678" t="s">
        <v>1802</v>
      </c>
      <c r="C678" t="s">
        <v>1738</v>
      </c>
      <c r="D678" s="1" t="s">
        <v>1605</v>
      </c>
      <c r="E678" s="1" t="s">
        <v>1925</v>
      </c>
      <c r="F678" s="1" t="s">
        <v>1720</v>
      </c>
      <c r="G678" s="1" t="s">
        <v>1290</v>
      </c>
      <c r="H678" s="1" t="s">
        <v>1293</v>
      </c>
      <c r="I678" t="s">
        <v>1291</v>
      </c>
      <c r="J678" s="1" t="s">
        <v>1601</v>
      </c>
      <c r="K678" s="49">
        <v>72</v>
      </c>
      <c r="L678" s="49">
        <f>Tabela1810[[#This Row],[ENC_DIDATICO]]/12</f>
        <v>6</v>
      </c>
      <c r="M678" s="1">
        <v>40</v>
      </c>
      <c r="N678" s="1">
        <v>27</v>
      </c>
      <c r="O678" s="1">
        <v>72</v>
      </c>
      <c r="P678"/>
    </row>
    <row r="679" spans="1:16" hidden="1">
      <c r="A679" t="s">
        <v>1656</v>
      </c>
      <c r="B679" t="s">
        <v>1802</v>
      </c>
      <c r="C679" t="s">
        <v>1742</v>
      </c>
      <c r="D679" s="1" t="s">
        <v>1605</v>
      </c>
      <c r="E679" s="1" t="s">
        <v>1924</v>
      </c>
      <c r="F679" s="1" t="s">
        <v>1717</v>
      </c>
      <c r="G679" s="1" t="s">
        <v>199</v>
      </c>
      <c r="H679" s="1" t="s">
        <v>419</v>
      </c>
      <c r="I679" t="s">
        <v>200</v>
      </c>
      <c r="J679" s="1" t="s">
        <v>1602</v>
      </c>
      <c r="K679" s="49">
        <v>24</v>
      </c>
      <c r="L679" s="49">
        <f>Tabela1810[[#This Row],[ENC_DIDATICO]]/12</f>
        <v>2</v>
      </c>
      <c r="M679" s="1">
        <v>55</v>
      </c>
      <c r="N679" s="1">
        <v>34</v>
      </c>
      <c r="O679" s="1">
        <v>24</v>
      </c>
      <c r="P679"/>
    </row>
    <row r="680" spans="1:16" hidden="1">
      <c r="A680" s="29" t="s">
        <v>1656</v>
      </c>
      <c r="B680" t="s">
        <v>1802</v>
      </c>
      <c r="C680" t="s">
        <v>1742</v>
      </c>
      <c r="D680" s="1" t="s">
        <v>1605</v>
      </c>
      <c r="E680" s="1" t="s">
        <v>1924</v>
      </c>
      <c r="F680" s="1" t="s">
        <v>1717</v>
      </c>
      <c r="G680" s="1" t="s">
        <v>199</v>
      </c>
      <c r="H680" s="1" t="s">
        <v>484</v>
      </c>
      <c r="I680" t="s">
        <v>200</v>
      </c>
      <c r="J680" s="1" t="s">
        <v>1602</v>
      </c>
      <c r="K680" s="49">
        <v>24</v>
      </c>
      <c r="L680" s="49">
        <f>Tabela1810[[#This Row],[ENC_DIDATICO]]/12</f>
        <v>2</v>
      </c>
      <c r="M680" s="1">
        <v>55</v>
      </c>
      <c r="N680" s="1">
        <v>34</v>
      </c>
      <c r="O680" s="1">
        <v>24</v>
      </c>
      <c r="P680"/>
    </row>
    <row r="681" spans="1:16" hidden="1">
      <c r="A681" s="29" t="s">
        <v>1656</v>
      </c>
      <c r="B681" t="s">
        <v>1802</v>
      </c>
      <c r="C681" t="s">
        <v>1742</v>
      </c>
      <c r="D681" s="1" t="s">
        <v>1605</v>
      </c>
      <c r="E681" s="1" t="s">
        <v>1925</v>
      </c>
      <c r="F681" s="1" t="s">
        <v>1718</v>
      </c>
      <c r="G681" s="1" t="s">
        <v>162</v>
      </c>
      <c r="H681" s="1" t="s">
        <v>164</v>
      </c>
      <c r="I681" t="s">
        <v>163</v>
      </c>
      <c r="J681" s="1" t="s">
        <v>1602</v>
      </c>
      <c r="K681" s="49">
        <v>24</v>
      </c>
      <c r="L681" s="49">
        <f>Tabela1810[[#This Row],[ENC_DIDATICO]]/12</f>
        <v>2</v>
      </c>
      <c r="M681" s="1">
        <v>40</v>
      </c>
      <c r="N681" s="1">
        <v>3</v>
      </c>
      <c r="O681" s="1">
        <v>24</v>
      </c>
      <c r="P681"/>
    </row>
    <row r="682" spans="1:16" hidden="1">
      <c r="A682" s="29" t="s">
        <v>1656</v>
      </c>
      <c r="B682" t="s">
        <v>1802</v>
      </c>
      <c r="C682" t="s">
        <v>1742</v>
      </c>
      <c r="D682" s="1" t="s">
        <v>1605</v>
      </c>
      <c r="E682" s="1" t="s">
        <v>1925</v>
      </c>
      <c r="F682" s="1" t="s">
        <v>1718</v>
      </c>
      <c r="G682" s="1" t="s">
        <v>162</v>
      </c>
      <c r="H682" s="1" t="s">
        <v>504</v>
      </c>
      <c r="I682" t="s">
        <v>163</v>
      </c>
      <c r="J682" s="1" t="s">
        <v>1602</v>
      </c>
      <c r="K682" s="49">
        <v>24</v>
      </c>
      <c r="L682" s="49">
        <f>Tabela1810[[#This Row],[ENC_DIDATICO]]/12</f>
        <v>2</v>
      </c>
      <c r="M682" s="1">
        <v>40</v>
      </c>
      <c r="N682" s="1">
        <v>1</v>
      </c>
      <c r="O682" s="1">
        <v>24</v>
      </c>
      <c r="P682"/>
    </row>
    <row r="683" spans="1:16" hidden="1">
      <c r="A683" s="29" t="s">
        <v>1656</v>
      </c>
      <c r="B683" t="s">
        <v>1802</v>
      </c>
      <c r="C683" t="s">
        <v>1742</v>
      </c>
      <c r="D683" s="1" t="s">
        <v>1609</v>
      </c>
      <c r="E683" s="1" t="s">
        <v>1927</v>
      </c>
      <c r="F683" s="1" t="s">
        <v>1723</v>
      </c>
      <c r="G683" s="1" t="s">
        <v>884</v>
      </c>
      <c r="H683" s="1" t="s">
        <v>886</v>
      </c>
      <c r="I683" t="s">
        <v>885</v>
      </c>
      <c r="J683" s="1" t="s">
        <v>1602</v>
      </c>
      <c r="K683" s="49">
        <v>48</v>
      </c>
      <c r="L683" s="49">
        <f>Tabela1810[[#This Row],[ENC_DIDATICO]]/12</f>
        <v>4</v>
      </c>
      <c r="M683" s="1">
        <v>100</v>
      </c>
      <c r="N683" s="1">
        <v>1</v>
      </c>
      <c r="O683" s="1">
        <v>144</v>
      </c>
      <c r="P683"/>
    </row>
    <row r="684" spans="1:16" hidden="1">
      <c r="A684" s="29" t="s">
        <v>1656</v>
      </c>
      <c r="B684" t="s">
        <v>1802</v>
      </c>
      <c r="C684" t="s">
        <v>1742</v>
      </c>
      <c r="D684" s="1" t="s">
        <v>1609</v>
      </c>
      <c r="E684" s="1" t="s">
        <v>1927</v>
      </c>
      <c r="F684" s="1" t="s">
        <v>1723</v>
      </c>
      <c r="G684" s="1" t="s">
        <v>884</v>
      </c>
      <c r="H684" s="1" t="s">
        <v>887</v>
      </c>
      <c r="I684" t="s">
        <v>885</v>
      </c>
      <c r="J684" s="1" t="s">
        <v>1602</v>
      </c>
      <c r="K684" s="49">
        <v>0</v>
      </c>
      <c r="L684" s="49">
        <f>Tabela1810[[#This Row],[ENC_DIDATICO]]/12</f>
        <v>0</v>
      </c>
      <c r="M684" s="1">
        <v>50</v>
      </c>
      <c r="N684" s="1">
        <v>2</v>
      </c>
      <c r="O684" s="1">
        <v>144</v>
      </c>
      <c r="P684"/>
    </row>
    <row r="685" spans="1:16" hidden="1">
      <c r="A685" s="29" t="s">
        <v>1656</v>
      </c>
      <c r="B685" t="s">
        <v>1802</v>
      </c>
      <c r="C685" t="s">
        <v>1742</v>
      </c>
      <c r="D685" s="1" t="s">
        <v>1605</v>
      </c>
      <c r="E685" s="1" t="s">
        <v>1920</v>
      </c>
      <c r="F685" s="1" t="s">
        <v>1717</v>
      </c>
      <c r="G685" s="1" t="s">
        <v>1723</v>
      </c>
      <c r="H685" s="1" t="s">
        <v>1723</v>
      </c>
      <c r="I685" t="s">
        <v>1913</v>
      </c>
      <c r="J685" s="1" t="s">
        <v>1921</v>
      </c>
      <c r="K685" s="49">
        <v>12</v>
      </c>
      <c r="L685" s="49">
        <f>Tabela1810[[#This Row],[ENC_DIDATICO]]/12</f>
        <v>1</v>
      </c>
      <c r="P685"/>
    </row>
    <row r="686" spans="1:16" hidden="1">
      <c r="A686" s="29" t="s">
        <v>1656</v>
      </c>
      <c r="B686" t="s">
        <v>1802</v>
      </c>
      <c r="C686" t="s">
        <v>1742</v>
      </c>
      <c r="D686" s="1" t="s">
        <v>1605</v>
      </c>
      <c r="E686" s="1" t="s">
        <v>1920</v>
      </c>
      <c r="F686" s="1" t="s">
        <v>1717</v>
      </c>
      <c r="G686" s="1" t="s">
        <v>1723</v>
      </c>
      <c r="H686" s="1" t="s">
        <v>1723</v>
      </c>
      <c r="I686" t="s">
        <v>1913</v>
      </c>
      <c r="J686" s="1" t="s">
        <v>1922</v>
      </c>
      <c r="K686" s="49">
        <v>36</v>
      </c>
      <c r="L686" s="49">
        <f>Tabela1810[[#This Row],[ENC_DIDATICO]]/12</f>
        <v>3</v>
      </c>
      <c r="P686"/>
    </row>
    <row r="687" spans="1:16" hidden="1">
      <c r="A687" s="29" t="s">
        <v>1656</v>
      </c>
      <c r="B687" s="29" t="s">
        <v>1802</v>
      </c>
      <c r="C687" s="29" t="s">
        <v>1742</v>
      </c>
      <c r="D687" s="1" t="s">
        <v>2084</v>
      </c>
      <c r="E687" s="2" t="s">
        <v>2085</v>
      </c>
      <c r="I687" s="7" t="s">
        <v>2069</v>
      </c>
      <c r="J687" s="1">
        <v>2016</v>
      </c>
      <c r="K687" s="49">
        <v>64.8</v>
      </c>
      <c r="L687" s="49">
        <f>Tabela1810[[#This Row],[ENC_DIDATICO]]/12</f>
        <v>5.3999999999999995</v>
      </c>
      <c r="P687"/>
    </row>
    <row r="688" spans="1:16" hidden="1">
      <c r="A688" t="s">
        <v>1657</v>
      </c>
      <c r="B688" t="s">
        <v>1802</v>
      </c>
      <c r="C688" t="s">
        <v>1738</v>
      </c>
      <c r="D688" s="1" t="s">
        <v>1605</v>
      </c>
      <c r="E688" s="1" t="s">
        <v>1924</v>
      </c>
      <c r="F688" s="1" t="s">
        <v>1717</v>
      </c>
      <c r="G688" s="1" t="s">
        <v>635</v>
      </c>
      <c r="H688" s="1" t="s">
        <v>638</v>
      </c>
      <c r="I688" t="s">
        <v>636</v>
      </c>
      <c r="J688" s="1" t="s">
        <v>1601</v>
      </c>
      <c r="K688" s="49">
        <v>24</v>
      </c>
      <c r="L688" s="49">
        <f>Tabela1810[[#This Row],[ENC_DIDATICO]]/12</f>
        <v>2</v>
      </c>
      <c r="M688" s="1">
        <v>40</v>
      </c>
      <c r="N688" s="1">
        <v>28</v>
      </c>
      <c r="O688" s="1">
        <v>60</v>
      </c>
      <c r="P688"/>
    </row>
    <row r="689" spans="1:16" hidden="1">
      <c r="A689" s="29" t="s">
        <v>1657</v>
      </c>
      <c r="B689" t="s">
        <v>1802</v>
      </c>
      <c r="C689" t="s">
        <v>1738</v>
      </c>
      <c r="D689" s="1" t="s">
        <v>1605</v>
      </c>
      <c r="E689" s="1" t="s">
        <v>1924</v>
      </c>
      <c r="F689" s="1" t="s">
        <v>1717</v>
      </c>
      <c r="G689" s="1" t="s">
        <v>635</v>
      </c>
      <c r="H689" s="1" t="s">
        <v>1308</v>
      </c>
      <c r="I689" t="s">
        <v>636</v>
      </c>
      <c r="J689" s="1" t="s">
        <v>1601</v>
      </c>
      <c r="K689" s="49">
        <v>24</v>
      </c>
      <c r="L689" s="49">
        <f>Tabela1810[[#This Row],[ENC_DIDATICO]]/12</f>
        <v>2</v>
      </c>
      <c r="M689" s="1">
        <v>40</v>
      </c>
      <c r="N689" s="1">
        <v>27</v>
      </c>
      <c r="O689" s="1">
        <v>60</v>
      </c>
      <c r="P689"/>
    </row>
    <row r="690" spans="1:16" hidden="1">
      <c r="A690" s="29" t="s">
        <v>1657</v>
      </c>
      <c r="B690" t="s">
        <v>1802</v>
      </c>
      <c r="C690" t="s">
        <v>1738</v>
      </c>
      <c r="D690" s="1" t="s">
        <v>1605</v>
      </c>
      <c r="E690" s="1" t="s">
        <v>1924</v>
      </c>
      <c r="F690" s="1" t="s">
        <v>1717</v>
      </c>
      <c r="G690" s="1" t="s">
        <v>29</v>
      </c>
      <c r="H690" s="1" t="s">
        <v>58</v>
      </c>
      <c r="I690" t="s">
        <v>30</v>
      </c>
      <c r="J690" s="1" t="s">
        <v>1603</v>
      </c>
      <c r="K690" s="49">
        <v>24</v>
      </c>
      <c r="L690" s="49">
        <f>Tabela1810[[#This Row],[ENC_DIDATICO]]/12</f>
        <v>2</v>
      </c>
      <c r="M690" s="1">
        <v>43</v>
      </c>
      <c r="N690" s="1">
        <v>32</v>
      </c>
      <c r="O690" s="1">
        <v>60</v>
      </c>
      <c r="P690"/>
    </row>
    <row r="691" spans="1:16" hidden="1">
      <c r="A691" s="29" t="s">
        <v>1657</v>
      </c>
      <c r="B691" t="s">
        <v>1802</v>
      </c>
      <c r="C691" t="s">
        <v>1738</v>
      </c>
      <c r="D691" s="1" t="s">
        <v>1605</v>
      </c>
      <c r="E691" s="1" t="s">
        <v>1924</v>
      </c>
      <c r="F691" s="1" t="s">
        <v>1717</v>
      </c>
      <c r="G691" s="1" t="s">
        <v>29</v>
      </c>
      <c r="H691" s="1" t="s">
        <v>36</v>
      </c>
      <c r="I691" t="s">
        <v>30</v>
      </c>
      <c r="J691" s="1" t="s">
        <v>1603</v>
      </c>
      <c r="K691" s="49">
        <v>24</v>
      </c>
      <c r="L691" s="49">
        <f>Tabela1810[[#This Row],[ENC_DIDATICO]]/12</f>
        <v>2</v>
      </c>
      <c r="M691" s="1">
        <v>50</v>
      </c>
      <c r="N691" s="1">
        <v>28</v>
      </c>
      <c r="O691" s="1">
        <v>60</v>
      </c>
      <c r="P691"/>
    </row>
    <row r="692" spans="1:16">
      <c r="A692" s="29" t="s">
        <v>1657</v>
      </c>
      <c r="B692" t="s">
        <v>1802</v>
      </c>
      <c r="C692" t="s">
        <v>1738</v>
      </c>
      <c r="D692" s="1" t="s">
        <v>1609</v>
      </c>
      <c r="E692" s="1" t="s">
        <v>1927</v>
      </c>
      <c r="F692" s="1" t="s">
        <v>1723</v>
      </c>
      <c r="G692" s="1" t="s">
        <v>143</v>
      </c>
      <c r="H692" s="1" t="s">
        <v>145</v>
      </c>
      <c r="I692" t="s">
        <v>144</v>
      </c>
      <c r="J692" s="1" t="s">
        <v>1603</v>
      </c>
      <c r="K692" s="49">
        <v>24</v>
      </c>
      <c r="L692" s="49">
        <f>Tabela1810[[#This Row],[ENC_DIDATICO]]/12</f>
        <v>2</v>
      </c>
      <c r="M692" s="1">
        <v>100</v>
      </c>
      <c r="N692" s="1">
        <v>3</v>
      </c>
      <c r="O692" s="1">
        <v>96</v>
      </c>
      <c r="P692"/>
    </row>
    <row r="693" spans="1:16">
      <c r="A693" s="29" t="s">
        <v>1657</v>
      </c>
      <c r="B693" t="s">
        <v>1802</v>
      </c>
      <c r="C693" t="s">
        <v>1738</v>
      </c>
      <c r="D693" s="1" t="s">
        <v>1609</v>
      </c>
      <c r="E693" s="1" t="s">
        <v>1927</v>
      </c>
      <c r="F693" s="1" t="s">
        <v>1723</v>
      </c>
      <c r="G693" s="1" t="s">
        <v>143</v>
      </c>
      <c r="H693" s="1" t="s">
        <v>146</v>
      </c>
      <c r="I693" t="s">
        <v>144</v>
      </c>
      <c r="J693" s="1" t="s">
        <v>1603</v>
      </c>
      <c r="K693" s="49">
        <v>0</v>
      </c>
      <c r="L693" s="49">
        <f>Tabela1810[[#This Row],[ENC_DIDATICO]]/12</f>
        <v>0</v>
      </c>
      <c r="M693" s="1">
        <v>30</v>
      </c>
      <c r="N693" s="1">
        <v>4</v>
      </c>
      <c r="O693" s="1">
        <v>96</v>
      </c>
      <c r="P693"/>
    </row>
    <row r="694" spans="1:16">
      <c r="A694" s="29" t="s">
        <v>1657</v>
      </c>
      <c r="B694" t="s">
        <v>1802</v>
      </c>
      <c r="C694" t="s">
        <v>1738</v>
      </c>
      <c r="D694" s="1" t="s">
        <v>1609</v>
      </c>
      <c r="E694" s="1" t="s">
        <v>1927</v>
      </c>
      <c r="F694" s="1" t="s">
        <v>1723</v>
      </c>
      <c r="G694" s="1" t="s">
        <v>346</v>
      </c>
      <c r="H694" s="1" t="s">
        <v>348</v>
      </c>
      <c r="I694" t="s">
        <v>347</v>
      </c>
      <c r="J694" s="1" t="s">
        <v>1603</v>
      </c>
      <c r="K694" s="49">
        <v>8</v>
      </c>
      <c r="L694" s="49">
        <f>Tabela1810[[#This Row],[ENC_DIDATICO]]/12</f>
        <v>0.66666666666666663</v>
      </c>
      <c r="M694" s="1">
        <v>100</v>
      </c>
      <c r="N694" s="1">
        <v>1</v>
      </c>
      <c r="O694" s="1">
        <v>24</v>
      </c>
      <c r="P694"/>
    </row>
    <row r="695" spans="1:16">
      <c r="A695" s="29" t="s">
        <v>1657</v>
      </c>
      <c r="B695" t="s">
        <v>1802</v>
      </c>
      <c r="C695" t="s">
        <v>1738</v>
      </c>
      <c r="D695" s="1" t="s">
        <v>1609</v>
      </c>
      <c r="E695" s="1" t="s">
        <v>1927</v>
      </c>
      <c r="F695" s="1" t="s">
        <v>1723</v>
      </c>
      <c r="G695" s="1" t="s">
        <v>346</v>
      </c>
      <c r="H695" s="1" t="s">
        <v>349</v>
      </c>
      <c r="I695" t="s">
        <v>347</v>
      </c>
      <c r="J695" s="1" t="s">
        <v>1603</v>
      </c>
      <c r="K695" s="49">
        <v>8</v>
      </c>
      <c r="L695" s="49">
        <f>Tabela1810[[#This Row],[ENC_DIDATICO]]/12</f>
        <v>0.66666666666666663</v>
      </c>
      <c r="M695" s="1">
        <v>30</v>
      </c>
      <c r="N695" s="1">
        <v>5</v>
      </c>
      <c r="O695" s="1">
        <v>24</v>
      </c>
      <c r="P695"/>
    </row>
    <row r="696" spans="1:16">
      <c r="A696" s="29" t="s">
        <v>1657</v>
      </c>
      <c r="B696" t="s">
        <v>1802</v>
      </c>
      <c r="C696" t="s">
        <v>1738</v>
      </c>
      <c r="D696" s="1" t="s">
        <v>1609</v>
      </c>
      <c r="E696" s="1" t="s">
        <v>1927</v>
      </c>
      <c r="F696" s="1" t="s">
        <v>1723</v>
      </c>
      <c r="G696" s="1" t="s">
        <v>350</v>
      </c>
      <c r="H696" s="1" t="s">
        <v>352</v>
      </c>
      <c r="I696" t="s">
        <v>351</v>
      </c>
      <c r="J696" s="1" t="s">
        <v>1603</v>
      </c>
      <c r="K696" s="49">
        <v>8</v>
      </c>
      <c r="L696" s="49">
        <f>Tabela1810[[#This Row],[ENC_DIDATICO]]/12</f>
        <v>0.66666666666666663</v>
      </c>
      <c r="M696" s="1">
        <v>100</v>
      </c>
      <c r="N696" s="1">
        <v>1</v>
      </c>
      <c r="O696" s="1">
        <v>24</v>
      </c>
      <c r="P696"/>
    </row>
    <row r="697" spans="1:16" hidden="1">
      <c r="A697" s="29" t="s">
        <v>1657</v>
      </c>
      <c r="B697" t="s">
        <v>1802</v>
      </c>
      <c r="C697" t="s">
        <v>1738</v>
      </c>
      <c r="D697" s="1" t="s">
        <v>1605</v>
      </c>
      <c r="E697" s="1" t="s">
        <v>1925</v>
      </c>
      <c r="F697" s="1" t="s">
        <v>1720</v>
      </c>
      <c r="G697" s="1" t="s">
        <v>1212</v>
      </c>
      <c r="H697" s="1" t="s">
        <v>1309</v>
      </c>
      <c r="I697" t="s">
        <v>1213</v>
      </c>
      <c r="J697" s="1" t="s">
        <v>1601</v>
      </c>
      <c r="K697" s="49">
        <v>72</v>
      </c>
      <c r="L697" s="49">
        <f>Tabela1810[[#This Row],[ENC_DIDATICO]]/12</f>
        <v>6</v>
      </c>
      <c r="M697" s="1">
        <v>40</v>
      </c>
      <c r="N697" s="1">
        <v>13</v>
      </c>
      <c r="O697" s="1">
        <v>72</v>
      </c>
      <c r="P697"/>
    </row>
    <row r="698" spans="1:16" hidden="1">
      <c r="A698" s="29" t="s">
        <v>1657</v>
      </c>
      <c r="B698" s="29" t="s">
        <v>1802</v>
      </c>
      <c r="C698" s="29" t="s">
        <v>1738</v>
      </c>
      <c r="D698" s="1" t="s">
        <v>2084</v>
      </c>
      <c r="E698" s="2" t="s">
        <v>2085</v>
      </c>
      <c r="I698" s="7" t="s">
        <v>2070</v>
      </c>
      <c r="J698" s="1">
        <v>2016</v>
      </c>
      <c r="K698" s="49">
        <v>64.8</v>
      </c>
      <c r="L698" s="49">
        <f>Tabela1810[[#This Row],[ENC_DIDATICO]]/12</f>
        <v>5.3999999999999995</v>
      </c>
      <c r="P698"/>
    </row>
    <row r="699" spans="1:16" hidden="1">
      <c r="A699" t="s">
        <v>1658</v>
      </c>
      <c r="B699" t="s">
        <v>1802</v>
      </c>
      <c r="C699" t="s">
        <v>1738</v>
      </c>
      <c r="D699" s="1" t="s">
        <v>1605</v>
      </c>
      <c r="E699" s="1" t="s">
        <v>1924</v>
      </c>
      <c r="F699" s="1" t="s">
        <v>1717</v>
      </c>
      <c r="G699" s="1" t="s">
        <v>29</v>
      </c>
      <c r="H699" s="1" t="s">
        <v>505</v>
      </c>
      <c r="I699" t="s">
        <v>30</v>
      </c>
      <c r="J699" s="1" t="s">
        <v>1601</v>
      </c>
      <c r="K699" s="49">
        <v>24</v>
      </c>
      <c r="L699" s="49">
        <f>Tabela1810[[#This Row],[ENC_DIDATICO]]/12</f>
        <v>2</v>
      </c>
      <c r="M699" s="1">
        <v>40</v>
      </c>
      <c r="N699" s="1">
        <v>25</v>
      </c>
      <c r="O699" s="1">
        <v>60</v>
      </c>
      <c r="P699"/>
    </row>
    <row r="700" spans="1:16" hidden="1">
      <c r="A700" s="29" t="s">
        <v>1658</v>
      </c>
      <c r="B700" t="s">
        <v>1802</v>
      </c>
      <c r="C700" t="s">
        <v>1738</v>
      </c>
      <c r="D700" s="1" t="s">
        <v>1609</v>
      </c>
      <c r="E700" s="1" t="s">
        <v>1927</v>
      </c>
      <c r="F700" s="1" t="s">
        <v>1723</v>
      </c>
      <c r="G700" s="1" t="s">
        <v>346</v>
      </c>
      <c r="H700" s="1" t="s">
        <v>1310</v>
      </c>
      <c r="I700" t="s">
        <v>347</v>
      </c>
      <c r="J700" s="1" t="s">
        <v>1601</v>
      </c>
      <c r="K700" s="49">
        <v>8</v>
      </c>
      <c r="L700" s="49">
        <f>Tabela1810[[#This Row],[ENC_DIDATICO]]/12</f>
        <v>0.66666666666666663</v>
      </c>
      <c r="M700" s="1">
        <v>100</v>
      </c>
      <c r="N700" s="1">
        <v>3</v>
      </c>
      <c r="O700" s="1">
        <v>24</v>
      </c>
      <c r="P700"/>
    </row>
    <row r="701" spans="1:16" hidden="1">
      <c r="A701" s="29" t="s">
        <v>1658</v>
      </c>
      <c r="B701" t="s">
        <v>1802</v>
      </c>
      <c r="C701" t="s">
        <v>1738</v>
      </c>
      <c r="D701" s="1" t="s">
        <v>1609</v>
      </c>
      <c r="E701" s="1" t="s">
        <v>1927</v>
      </c>
      <c r="F701" s="1" t="s">
        <v>1723</v>
      </c>
      <c r="G701" s="1" t="s">
        <v>346</v>
      </c>
      <c r="H701" s="1" t="s">
        <v>1311</v>
      </c>
      <c r="I701" t="s">
        <v>347</v>
      </c>
      <c r="J701" s="1" t="s">
        <v>1601</v>
      </c>
      <c r="K701" s="49">
        <v>8</v>
      </c>
      <c r="L701" s="49">
        <f>Tabela1810[[#This Row],[ENC_DIDATICO]]/12</f>
        <v>0.66666666666666663</v>
      </c>
      <c r="M701" s="1">
        <v>20</v>
      </c>
      <c r="N701" s="1">
        <v>4</v>
      </c>
      <c r="O701" s="1">
        <v>24</v>
      </c>
      <c r="P701"/>
    </row>
    <row r="702" spans="1:16" hidden="1">
      <c r="A702" s="29" t="s">
        <v>1658</v>
      </c>
      <c r="B702" t="s">
        <v>1802</v>
      </c>
      <c r="C702" t="s">
        <v>1738</v>
      </c>
      <c r="D702" s="1" t="s">
        <v>1609</v>
      </c>
      <c r="E702" s="1" t="s">
        <v>1927</v>
      </c>
      <c r="F702" s="1" t="s">
        <v>1723</v>
      </c>
      <c r="G702" s="1" t="s">
        <v>350</v>
      </c>
      <c r="H702" s="1" t="s">
        <v>1312</v>
      </c>
      <c r="I702" t="s">
        <v>351</v>
      </c>
      <c r="J702" s="1" t="s">
        <v>1601</v>
      </c>
      <c r="K702" s="49">
        <v>8</v>
      </c>
      <c r="L702" s="49">
        <f>Tabela1810[[#This Row],[ENC_DIDATICO]]/12</f>
        <v>0.66666666666666663</v>
      </c>
      <c r="M702" s="1">
        <v>100</v>
      </c>
      <c r="N702" s="1">
        <v>3</v>
      </c>
      <c r="O702" s="1">
        <v>24</v>
      </c>
      <c r="P702"/>
    </row>
    <row r="703" spans="1:16" hidden="1">
      <c r="A703" s="29" t="s">
        <v>1658</v>
      </c>
      <c r="B703" t="s">
        <v>1802</v>
      </c>
      <c r="C703" t="s">
        <v>1738</v>
      </c>
      <c r="D703" s="1" t="s">
        <v>1605</v>
      </c>
      <c r="E703" s="1" t="s">
        <v>1925</v>
      </c>
      <c r="F703" s="1" t="s">
        <v>1720</v>
      </c>
      <c r="G703" s="1" t="s">
        <v>807</v>
      </c>
      <c r="H703" s="1" t="s">
        <v>888</v>
      </c>
      <c r="I703" t="s">
        <v>808</v>
      </c>
      <c r="J703" s="1" t="s">
        <v>1602</v>
      </c>
      <c r="K703" s="49">
        <v>48</v>
      </c>
      <c r="L703" s="49">
        <f>Tabela1810[[#This Row],[ENC_DIDATICO]]/12</f>
        <v>4</v>
      </c>
      <c r="M703" s="1">
        <v>40</v>
      </c>
      <c r="N703" s="1">
        <v>16</v>
      </c>
      <c r="O703" s="1">
        <v>48</v>
      </c>
      <c r="P703"/>
    </row>
    <row r="704" spans="1:16" hidden="1">
      <c r="A704" s="29" t="s">
        <v>1658</v>
      </c>
      <c r="B704" s="29" t="s">
        <v>1802</v>
      </c>
      <c r="C704" s="29" t="s">
        <v>1738</v>
      </c>
      <c r="D704" s="1" t="s">
        <v>2084</v>
      </c>
      <c r="E704" s="2" t="s">
        <v>2085</v>
      </c>
      <c r="I704" s="7" t="s">
        <v>1976</v>
      </c>
      <c r="J704" s="1">
        <v>2016</v>
      </c>
      <c r="K704" s="49">
        <v>107.11232876712329</v>
      </c>
      <c r="L704" s="49">
        <f>Tabela1810[[#This Row],[ENC_DIDATICO]]/12</f>
        <v>8.9260273972602739</v>
      </c>
      <c r="P704"/>
    </row>
    <row r="705" spans="1:16" hidden="1">
      <c r="A705" t="s">
        <v>1765</v>
      </c>
      <c r="B705" t="s">
        <v>1802</v>
      </c>
      <c r="C705" t="s">
        <v>1740</v>
      </c>
      <c r="D705" s="1" t="s">
        <v>1605</v>
      </c>
      <c r="E705" s="1" t="s">
        <v>1920</v>
      </c>
      <c r="F705" s="1" t="s">
        <v>1717</v>
      </c>
      <c r="G705" s="1" t="s">
        <v>1723</v>
      </c>
      <c r="H705" s="1" t="s">
        <v>1723</v>
      </c>
      <c r="I705" t="s">
        <v>1914</v>
      </c>
      <c r="J705" s="1" t="s">
        <v>1922</v>
      </c>
      <c r="K705" s="49">
        <v>18</v>
      </c>
      <c r="L705" s="49">
        <f>Tabela1810[[#This Row],[ENC_DIDATICO]]/12</f>
        <v>1.5</v>
      </c>
      <c r="P705"/>
    </row>
    <row r="706" spans="1:16" hidden="1">
      <c r="A706" s="29" t="s">
        <v>1765</v>
      </c>
      <c r="B706" t="s">
        <v>1802</v>
      </c>
      <c r="C706" t="s">
        <v>1740</v>
      </c>
      <c r="D706" s="1" t="s">
        <v>1605</v>
      </c>
      <c r="E706" s="1" t="s">
        <v>1924</v>
      </c>
      <c r="F706" s="1" t="s">
        <v>1717</v>
      </c>
      <c r="G706" s="1" t="s">
        <v>7</v>
      </c>
      <c r="H706" s="1" t="s">
        <v>403</v>
      </c>
      <c r="I706" t="s">
        <v>8</v>
      </c>
      <c r="J706" s="1" t="s">
        <v>1601</v>
      </c>
      <c r="K706" s="49">
        <v>24</v>
      </c>
      <c r="L706" s="49">
        <f>Tabela1810[[#This Row],[ENC_DIDATICO]]/12</f>
        <v>2</v>
      </c>
      <c r="M706" s="1">
        <v>45</v>
      </c>
      <c r="N706" s="1">
        <v>32</v>
      </c>
      <c r="O706" s="1">
        <v>60</v>
      </c>
      <c r="P706"/>
    </row>
    <row r="707" spans="1:16" hidden="1">
      <c r="A707" s="29" t="s">
        <v>1765</v>
      </c>
      <c r="B707" t="s">
        <v>1802</v>
      </c>
      <c r="C707" t="s">
        <v>1740</v>
      </c>
      <c r="D707" s="1" t="s">
        <v>1605</v>
      </c>
      <c r="E707" s="1" t="s">
        <v>1924</v>
      </c>
      <c r="F707" s="1" t="s">
        <v>1717</v>
      </c>
      <c r="G707" s="1" t="s">
        <v>7</v>
      </c>
      <c r="H707" s="1" t="s">
        <v>404</v>
      </c>
      <c r="I707" t="s">
        <v>8</v>
      </c>
      <c r="J707" s="1" t="s">
        <v>1601</v>
      </c>
      <c r="K707" s="49">
        <v>24</v>
      </c>
      <c r="L707" s="49">
        <f>Tabela1810[[#This Row],[ENC_DIDATICO]]/12</f>
        <v>2</v>
      </c>
      <c r="M707" s="1">
        <v>45</v>
      </c>
      <c r="N707" s="1">
        <v>28</v>
      </c>
      <c r="O707" s="1">
        <v>60</v>
      </c>
      <c r="P707"/>
    </row>
    <row r="708" spans="1:16" hidden="1">
      <c r="A708" s="29" t="s">
        <v>1765</v>
      </c>
      <c r="B708" t="s">
        <v>1802</v>
      </c>
      <c r="C708" t="s">
        <v>1740</v>
      </c>
      <c r="D708" s="1" t="s">
        <v>1605</v>
      </c>
      <c r="E708" s="1" t="s">
        <v>1924</v>
      </c>
      <c r="F708" s="1" t="s">
        <v>1717</v>
      </c>
      <c r="G708" s="1" t="s">
        <v>7</v>
      </c>
      <c r="H708" s="1" t="s">
        <v>405</v>
      </c>
      <c r="I708" t="s">
        <v>8</v>
      </c>
      <c r="J708" s="1" t="s">
        <v>1601</v>
      </c>
      <c r="K708" s="49">
        <v>60</v>
      </c>
      <c r="L708" s="49">
        <f>Tabela1810[[#This Row],[ENC_DIDATICO]]/12</f>
        <v>5</v>
      </c>
      <c r="M708" s="1">
        <v>45</v>
      </c>
      <c r="N708" s="1">
        <v>29</v>
      </c>
      <c r="O708" s="1">
        <v>60</v>
      </c>
      <c r="P708"/>
    </row>
    <row r="709" spans="1:16" hidden="1">
      <c r="A709" s="29" t="s">
        <v>1765</v>
      </c>
      <c r="B709" t="s">
        <v>1802</v>
      </c>
      <c r="C709" t="s">
        <v>1740</v>
      </c>
      <c r="D709" s="1" t="s">
        <v>1605</v>
      </c>
      <c r="E709" s="1" t="s">
        <v>1924</v>
      </c>
      <c r="F709" s="1" t="s">
        <v>1717</v>
      </c>
      <c r="G709" s="1" t="s">
        <v>10</v>
      </c>
      <c r="H709" s="1" t="s">
        <v>1313</v>
      </c>
      <c r="I709" t="s">
        <v>11</v>
      </c>
      <c r="J709" s="1" t="s">
        <v>1601</v>
      </c>
      <c r="K709" s="49">
        <v>12</v>
      </c>
      <c r="L709" s="49">
        <f>Tabela1810[[#This Row],[ENC_DIDATICO]]/12</f>
        <v>1</v>
      </c>
      <c r="M709" s="1">
        <v>40</v>
      </c>
      <c r="N709" s="1">
        <v>28</v>
      </c>
      <c r="O709" s="1">
        <v>48</v>
      </c>
      <c r="P709"/>
    </row>
    <row r="710" spans="1:16" hidden="1">
      <c r="A710" s="29" t="s">
        <v>1765</v>
      </c>
      <c r="B710" t="s">
        <v>1802</v>
      </c>
      <c r="C710" t="s">
        <v>1740</v>
      </c>
      <c r="D710" s="1" t="s">
        <v>1605</v>
      </c>
      <c r="E710" s="1" t="s">
        <v>1924</v>
      </c>
      <c r="F710" s="1" t="s">
        <v>1717</v>
      </c>
      <c r="G710" s="1" t="s">
        <v>10</v>
      </c>
      <c r="H710" s="1" t="s">
        <v>1314</v>
      </c>
      <c r="I710" t="s">
        <v>11</v>
      </c>
      <c r="J710" s="1" t="s">
        <v>1601</v>
      </c>
      <c r="K710" s="49">
        <v>12</v>
      </c>
      <c r="L710" s="49">
        <f>Tabela1810[[#This Row],[ENC_DIDATICO]]/12</f>
        <v>1</v>
      </c>
      <c r="M710" s="1">
        <v>45</v>
      </c>
      <c r="N710" s="1">
        <v>32</v>
      </c>
      <c r="O710" s="1">
        <v>48</v>
      </c>
      <c r="P710"/>
    </row>
    <row r="711" spans="1:16" hidden="1">
      <c r="A711" s="29" t="s">
        <v>1765</v>
      </c>
      <c r="B711" t="s">
        <v>1802</v>
      </c>
      <c r="C711" t="s">
        <v>1740</v>
      </c>
      <c r="D711" s="1" t="s">
        <v>1605</v>
      </c>
      <c r="E711" s="1" t="s">
        <v>1924</v>
      </c>
      <c r="F711" s="1" t="s">
        <v>1717</v>
      </c>
      <c r="G711" s="1" t="s">
        <v>10</v>
      </c>
      <c r="H711" s="1" t="s">
        <v>1315</v>
      </c>
      <c r="I711" t="s">
        <v>11</v>
      </c>
      <c r="J711" s="1" t="s">
        <v>1601</v>
      </c>
      <c r="K711" s="49">
        <v>12</v>
      </c>
      <c r="L711" s="49">
        <f>Tabela1810[[#This Row],[ENC_DIDATICO]]/12</f>
        <v>1</v>
      </c>
      <c r="M711" s="1">
        <v>45</v>
      </c>
      <c r="N711" s="1">
        <v>34</v>
      </c>
      <c r="O711" s="1">
        <v>48</v>
      </c>
      <c r="P711"/>
    </row>
    <row r="712" spans="1:16" hidden="1">
      <c r="A712" s="29" t="s">
        <v>1765</v>
      </c>
      <c r="B712" t="s">
        <v>1802</v>
      </c>
      <c r="C712" t="s">
        <v>1740</v>
      </c>
      <c r="D712" s="1" t="s">
        <v>1609</v>
      </c>
      <c r="E712" s="1" t="s">
        <v>1927</v>
      </c>
      <c r="F712" s="1" t="s">
        <v>1723</v>
      </c>
      <c r="G712" s="1" t="s">
        <v>1316</v>
      </c>
      <c r="H712" s="1" t="s">
        <v>1318</v>
      </c>
      <c r="I712" t="s">
        <v>1317</v>
      </c>
      <c r="J712" s="1" t="s">
        <v>1601</v>
      </c>
      <c r="K712" s="49">
        <v>18</v>
      </c>
      <c r="L712" s="49">
        <f>Tabela1810[[#This Row],[ENC_DIDATICO]]/12</f>
        <v>1.5</v>
      </c>
      <c r="M712" s="1">
        <v>100</v>
      </c>
      <c r="N712" s="1">
        <v>8</v>
      </c>
      <c r="O712" s="1">
        <v>144</v>
      </c>
      <c r="P712"/>
    </row>
    <row r="713" spans="1:16" hidden="1">
      <c r="A713" s="29" t="s">
        <v>1765</v>
      </c>
      <c r="B713" t="s">
        <v>1802</v>
      </c>
      <c r="C713" t="s">
        <v>1740</v>
      </c>
      <c r="D713" s="1" t="s">
        <v>1609</v>
      </c>
      <c r="E713" s="1" t="s">
        <v>1927</v>
      </c>
      <c r="F713" s="1" t="s">
        <v>1723</v>
      </c>
      <c r="G713" s="1" t="s">
        <v>1316</v>
      </c>
      <c r="H713" s="1" t="s">
        <v>1319</v>
      </c>
      <c r="I713" t="s">
        <v>1317</v>
      </c>
      <c r="J713" s="1" t="s">
        <v>1601</v>
      </c>
      <c r="K713" s="49">
        <v>0</v>
      </c>
      <c r="L713" s="49">
        <f>Tabela1810[[#This Row],[ENC_DIDATICO]]/12</f>
        <v>0</v>
      </c>
      <c r="M713" s="1">
        <v>40</v>
      </c>
      <c r="N713" s="1">
        <v>22</v>
      </c>
      <c r="O713" s="1">
        <v>144</v>
      </c>
      <c r="P713"/>
    </row>
    <row r="714" spans="1:16" hidden="1">
      <c r="A714" s="29" t="s">
        <v>1765</v>
      </c>
      <c r="B714" t="s">
        <v>1802</v>
      </c>
      <c r="C714" t="s">
        <v>1740</v>
      </c>
      <c r="D714" s="1" t="s">
        <v>1605</v>
      </c>
      <c r="E714" s="1" t="s">
        <v>1925</v>
      </c>
      <c r="F714" s="1" t="s">
        <v>1719</v>
      </c>
      <c r="G714" s="1" t="s">
        <v>392</v>
      </c>
      <c r="H714" s="1" t="s">
        <v>394</v>
      </c>
      <c r="I714" t="s">
        <v>393</v>
      </c>
      <c r="J714" s="1" t="s">
        <v>1602</v>
      </c>
      <c r="K714" s="49">
        <v>36</v>
      </c>
      <c r="L714" s="49">
        <f>Tabela1810[[#This Row],[ENC_DIDATICO]]/12</f>
        <v>3</v>
      </c>
      <c r="M714" s="1">
        <v>40</v>
      </c>
      <c r="N714" s="1">
        <v>10</v>
      </c>
      <c r="O714" s="1">
        <v>36</v>
      </c>
      <c r="P714"/>
    </row>
    <row r="715" spans="1:16" hidden="1">
      <c r="A715" s="29" t="s">
        <v>1765</v>
      </c>
      <c r="B715" t="s">
        <v>1802</v>
      </c>
      <c r="C715" t="s">
        <v>1740</v>
      </c>
      <c r="D715" s="1" t="s">
        <v>1609</v>
      </c>
      <c r="E715" s="1" t="s">
        <v>1927</v>
      </c>
      <c r="F715" s="1" t="s">
        <v>1723</v>
      </c>
      <c r="G715" s="1" t="s">
        <v>1552</v>
      </c>
      <c r="H715" s="1" t="s">
        <v>1554</v>
      </c>
      <c r="I715" t="s">
        <v>1553</v>
      </c>
      <c r="J715" s="1" t="s">
        <v>1608</v>
      </c>
      <c r="K715" s="49">
        <v>30</v>
      </c>
      <c r="L715" s="49">
        <f>Tabela1810[[#This Row],[ENC_DIDATICO]]/12</f>
        <v>2.5</v>
      </c>
      <c r="M715" s="1">
        <v>100</v>
      </c>
      <c r="N715" s="1">
        <v>17</v>
      </c>
      <c r="O715" s="1">
        <v>60</v>
      </c>
      <c r="P715"/>
    </row>
    <row r="716" spans="1:16" hidden="1">
      <c r="A716" t="s">
        <v>356</v>
      </c>
      <c r="B716" t="s">
        <v>1802</v>
      </c>
      <c r="C716" t="s">
        <v>1742</v>
      </c>
      <c r="D716" s="1" t="s">
        <v>1605</v>
      </c>
      <c r="E716" s="1" t="s">
        <v>1924</v>
      </c>
      <c r="F716" s="1" t="s">
        <v>1717</v>
      </c>
      <c r="G716" s="1" t="s">
        <v>29</v>
      </c>
      <c r="H716" s="1" t="s">
        <v>357</v>
      </c>
      <c r="I716" s="13" t="s">
        <v>30</v>
      </c>
      <c r="J716" s="1" t="s">
        <v>1603</v>
      </c>
      <c r="K716" s="49">
        <v>12</v>
      </c>
      <c r="L716" s="49">
        <f>Tabela1810[[#This Row],[ENC_DIDATICO]]/12</f>
        <v>1</v>
      </c>
      <c r="M716" s="1">
        <v>43</v>
      </c>
      <c r="N716" s="1">
        <v>33</v>
      </c>
      <c r="O716" s="1">
        <v>60</v>
      </c>
      <c r="P716"/>
    </row>
    <row r="717" spans="1:16" hidden="1">
      <c r="A717" t="s">
        <v>356</v>
      </c>
      <c r="B717" t="s">
        <v>1802</v>
      </c>
      <c r="C717" t="s">
        <v>1742</v>
      </c>
      <c r="D717" s="1" t="s">
        <v>1605</v>
      </c>
      <c r="E717" s="1" t="s">
        <v>1924</v>
      </c>
      <c r="F717" s="1" t="s">
        <v>1717</v>
      </c>
      <c r="G717" s="1" t="s">
        <v>29</v>
      </c>
      <c r="H717" s="1" t="s">
        <v>358</v>
      </c>
      <c r="I717" t="s">
        <v>30</v>
      </c>
      <c r="J717" s="1" t="s">
        <v>1603</v>
      </c>
      <c r="K717" s="49">
        <v>12</v>
      </c>
      <c r="L717" s="49">
        <f>Tabela1810[[#This Row],[ENC_DIDATICO]]/12</f>
        <v>1</v>
      </c>
      <c r="M717" s="1">
        <v>43</v>
      </c>
      <c r="N717" s="1">
        <v>33</v>
      </c>
      <c r="O717" s="1">
        <v>60</v>
      </c>
      <c r="P717"/>
    </row>
    <row r="718" spans="1:16" hidden="1">
      <c r="A718" t="s">
        <v>356</v>
      </c>
      <c r="B718" t="s">
        <v>1802</v>
      </c>
      <c r="C718" t="s">
        <v>1742</v>
      </c>
      <c r="D718" s="1" t="s">
        <v>1605</v>
      </c>
      <c r="E718" s="1" t="s">
        <v>1924</v>
      </c>
      <c r="F718" s="1" t="s">
        <v>1717</v>
      </c>
      <c r="G718" s="1" t="s">
        <v>29</v>
      </c>
      <c r="H718" s="1" t="s">
        <v>359</v>
      </c>
      <c r="I718" t="s">
        <v>30</v>
      </c>
      <c r="J718" s="1" t="s">
        <v>1603</v>
      </c>
      <c r="K718" s="49">
        <v>12</v>
      </c>
      <c r="L718" s="49">
        <f>Tabela1810[[#This Row],[ENC_DIDATICO]]/12</f>
        <v>1</v>
      </c>
      <c r="M718" s="1">
        <v>43</v>
      </c>
      <c r="N718" s="1">
        <v>33</v>
      </c>
      <c r="O718" s="1">
        <v>60</v>
      </c>
      <c r="P718"/>
    </row>
    <row r="719" spans="1:16" hidden="1">
      <c r="A719" t="s">
        <v>356</v>
      </c>
      <c r="B719" t="s">
        <v>1802</v>
      </c>
      <c r="C719" t="s">
        <v>1742</v>
      </c>
      <c r="D719" s="1" t="s">
        <v>1605</v>
      </c>
      <c r="E719" s="1" t="s">
        <v>1924</v>
      </c>
      <c r="F719" s="1" t="s">
        <v>1717</v>
      </c>
      <c r="G719" s="1" t="s">
        <v>501</v>
      </c>
      <c r="H719" s="1" t="s">
        <v>902</v>
      </c>
      <c r="I719" t="s">
        <v>502</v>
      </c>
      <c r="J719" s="1" t="s">
        <v>1602</v>
      </c>
      <c r="K719" s="49">
        <v>36</v>
      </c>
      <c r="L719" s="49">
        <f>Tabela1810[[#This Row],[ENC_DIDATICO]]/12</f>
        <v>3</v>
      </c>
      <c r="M719" s="1">
        <v>119</v>
      </c>
      <c r="N719" s="1">
        <v>89</v>
      </c>
      <c r="O719" s="1">
        <v>36</v>
      </c>
      <c r="P719"/>
    </row>
    <row r="720" spans="1:16" hidden="1">
      <c r="A720" t="s">
        <v>356</v>
      </c>
      <c r="B720" t="s">
        <v>1802</v>
      </c>
      <c r="C720" t="s">
        <v>1742</v>
      </c>
      <c r="D720" s="1" t="s">
        <v>1605</v>
      </c>
      <c r="E720" s="1" t="s">
        <v>1926</v>
      </c>
      <c r="F720" s="1" t="s">
        <v>1718</v>
      </c>
      <c r="G720" s="1" t="s">
        <v>1348</v>
      </c>
      <c r="H720" s="1" t="s">
        <v>1350</v>
      </c>
      <c r="I720" t="s">
        <v>1349</v>
      </c>
      <c r="J720" s="1" t="s">
        <v>1601</v>
      </c>
      <c r="K720" s="49">
        <v>48</v>
      </c>
      <c r="L720" s="49">
        <f>Tabela1810[[#This Row],[ENC_DIDATICO]]/12</f>
        <v>4</v>
      </c>
      <c r="M720" s="1">
        <v>76</v>
      </c>
      <c r="N720" s="1">
        <v>54</v>
      </c>
      <c r="O720" s="1">
        <v>48</v>
      </c>
      <c r="P720"/>
    </row>
    <row r="721" spans="1:16" hidden="1">
      <c r="A721" t="s">
        <v>356</v>
      </c>
      <c r="B721" t="s">
        <v>1802</v>
      </c>
      <c r="C721" t="s">
        <v>1742</v>
      </c>
      <c r="D721" s="1" t="s">
        <v>1605</v>
      </c>
      <c r="E721" s="1" t="s">
        <v>1926</v>
      </c>
      <c r="F721" s="1" t="s">
        <v>1718</v>
      </c>
      <c r="G721" s="1" t="s">
        <v>1348</v>
      </c>
      <c r="H721" s="1" t="s">
        <v>1351</v>
      </c>
      <c r="I721" t="s">
        <v>1349</v>
      </c>
      <c r="J721" s="1" t="s">
        <v>1601</v>
      </c>
      <c r="K721" s="49">
        <v>48</v>
      </c>
      <c r="L721" s="49">
        <f>Tabela1810[[#This Row],[ENC_DIDATICO]]/12</f>
        <v>4</v>
      </c>
      <c r="M721" s="1">
        <v>84</v>
      </c>
      <c r="N721" s="1">
        <v>59</v>
      </c>
      <c r="O721" s="1">
        <v>48</v>
      </c>
      <c r="P721"/>
    </row>
    <row r="722" spans="1:16" hidden="1">
      <c r="A722" t="s">
        <v>2028</v>
      </c>
      <c r="B722" t="s">
        <v>1802</v>
      </c>
      <c r="C722" t="s">
        <v>1738</v>
      </c>
      <c r="D722" s="1" t="s">
        <v>1605</v>
      </c>
      <c r="E722" s="1" t="s">
        <v>1925</v>
      </c>
      <c r="F722" s="1" t="s">
        <v>1720</v>
      </c>
      <c r="G722" s="1" t="s">
        <v>281</v>
      </c>
      <c r="H722" s="1" t="s">
        <v>2029</v>
      </c>
      <c r="I722" t="s">
        <v>282</v>
      </c>
      <c r="J722" s="1" t="s">
        <v>1603</v>
      </c>
      <c r="K722" s="49">
        <v>48</v>
      </c>
      <c r="L722" s="49">
        <f>Tabela1810[[#This Row],[ENC_DIDATICO]]/12</f>
        <v>4</v>
      </c>
      <c r="M722" s="1">
        <v>40</v>
      </c>
      <c r="N722" s="1">
        <v>26</v>
      </c>
      <c r="O722" s="1">
        <v>48</v>
      </c>
      <c r="P722"/>
    </row>
    <row r="723" spans="1:16" hidden="1">
      <c r="A723" t="s">
        <v>1766</v>
      </c>
      <c r="B723" t="s">
        <v>1802</v>
      </c>
      <c r="C723" t="s">
        <v>1739</v>
      </c>
      <c r="D723" s="1" t="s">
        <v>1605</v>
      </c>
      <c r="E723" s="1" t="s">
        <v>1924</v>
      </c>
      <c r="F723" s="1" t="s">
        <v>1717</v>
      </c>
      <c r="G723" s="1" t="s">
        <v>501</v>
      </c>
      <c r="H723" s="1" t="s">
        <v>903</v>
      </c>
      <c r="I723" t="s">
        <v>502</v>
      </c>
      <c r="J723" s="1" t="s">
        <v>1602</v>
      </c>
      <c r="K723" s="49">
        <v>36</v>
      </c>
      <c r="L723" s="49">
        <f>Tabela1810[[#This Row],[ENC_DIDATICO]]/12</f>
        <v>3</v>
      </c>
      <c r="M723" s="1">
        <v>137</v>
      </c>
      <c r="N723" s="1">
        <v>117</v>
      </c>
      <c r="O723" s="1">
        <v>36</v>
      </c>
      <c r="P723"/>
    </row>
    <row r="724" spans="1:16" hidden="1">
      <c r="A724" t="s">
        <v>1766</v>
      </c>
      <c r="B724" t="s">
        <v>1802</v>
      </c>
      <c r="C724" t="s">
        <v>1739</v>
      </c>
      <c r="D724" s="1" t="s">
        <v>1609</v>
      </c>
      <c r="E724" s="1" t="s">
        <v>1927</v>
      </c>
      <c r="F724" s="1" t="s">
        <v>1723</v>
      </c>
      <c r="G724" s="1" t="s">
        <v>963</v>
      </c>
      <c r="H724" s="1" t="s">
        <v>1354</v>
      </c>
      <c r="I724" t="s">
        <v>964</v>
      </c>
      <c r="J724" s="1" t="s">
        <v>1601</v>
      </c>
      <c r="K724" s="49">
        <v>24</v>
      </c>
      <c r="L724" s="49">
        <f>Tabela1810[[#This Row],[ENC_DIDATICO]]/12</f>
        <v>2</v>
      </c>
      <c r="M724" s="1">
        <v>40</v>
      </c>
      <c r="N724" s="1">
        <v>16</v>
      </c>
      <c r="O724" s="1">
        <v>144</v>
      </c>
      <c r="P724"/>
    </row>
    <row r="725" spans="1:16" hidden="1">
      <c r="A725" t="s">
        <v>1766</v>
      </c>
      <c r="B725" t="s">
        <v>1802</v>
      </c>
      <c r="C725" t="s">
        <v>1739</v>
      </c>
      <c r="D725" s="1" t="s">
        <v>1605</v>
      </c>
      <c r="E725" s="1" t="s">
        <v>1926</v>
      </c>
      <c r="F725" s="1" t="s">
        <v>1718</v>
      </c>
      <c r="G725" s="1" t="s">
        <v>1461</v>
      </c>
      <c r="H725" s="1" t="s">
        <v>1353</v>
      </c>
      <c r="I725" t="s">
        <v>1352</v>
      </c>
      <c r="J725" s="1" t="s">
        <v>1601</v>
      </c>
      <c r="K725" s="49">
        <v>48</v>
      </c>
      <c r="L725" s="49">
        <f>Tabela1810[[#This Row],[ENC_DIDATICO]]/12</f>
        <v>4</v>
      </c>
      <c r="M725" s="1">
        <v>40</v>
      </c>
      <c r="N725" s="1">
        <v>25</v>
      </c>
      <c r="O725" s="1">
        <v>48</v>
      </c>
      <c r="P725"/>
    </row>
    <row r="726" spans="1:16" hidden="1">
      <c r="A726" t="s">
        <v>1766</v>
      </c>
      <c r="B726" t="s">
        <v>1802</v>
      </c>
      <c r="C726" t="s">
        <v>1739</v>
      </c>
      <c r="D726" s="1" t="s">
        <v>1605</v>
      </c>
      <c r="E726" s="1" t="s">
        <v>1925</v>
      </c>
      <c r="F726" s="1" t="s">
        <v>1722</v>
      </c>
      <c r="G726" s="1" t="s">
        <v>866</v>
      </c>
      <c r="H726" s="1" t="s">
        <v>904</v>
      </c>
      <c r="I726" t="s">
        <v>626</v>
      </c>
      <c r="J726" s="1" t="s">
        <v>1602</v>
      </c>
      <c r="K726" s="49">
        <v>48</v>
      </c>
      <c r="L726" s="49">
        <f>Tabela1810[[#This Row],[ENC_DIDATICO]]/12</f>
        <v>4</v>
      </c>
      <c r="M726" s="1">
        <v>40</v>
      </c>
      <c r="N726" s="1">
        <v>23</v>
      </c>
      <c r="O726" s="1">
        <v>48</v>
      </c>
      <c r="P726"/>
    </row>
    <row r="727" spans="1:16" hidden="1">
      <c r="A727" t="s">
        <v>1766</v>
      </c>
      <c r="B727" t="s">
        <v>1802</v>
      </c>
      <c r="C727" t="s">
        <v>1739</v>
      </c>
      <c r="D727" s="1" t="s">
        <v>1605</v>
      </c>
      <c r="E727" s="1" t="s">
        <v>1925</v>
      </c>
      <c r="F727" s="1" t="s">
        <v>1722</v>
      </c>
      <c r="G727" s="1" t="s">
        <v>1857</v>
      </c>
      <c r="H727" s="1" t="s">
        <v>1876</v>
      </c>
      <c r="I727" t="s">
        <v>1846</v>
      </c>
      <c r="J727" s="1" t="s">
        <v>1601</v>
      </c>
      <c r="K727" s="49">
        <v>24</v>
      </c>
      <c r="L727" s="49">
        <f>Tabela1810[[#This Row],[ENC_DIDATICO]]/12</f>
        <v>2</v>
      </c>
      <c r="M727" s="1">
        <v>15</v>
      </c>
      <c r="N727" s="1">
        <v>6</v>
      </c>
      <c r="O727" s="1">
        <v>80</v>
      </c>
      <c r="P727"/>
    </row>
    <row r="728" spans="1:16" hidden="1">
      <c r="A728" t="s">
        <v>1766</v>
      </c>
      <c r="B728" t="s">
        <v>1802</v>
      </c>
      <c r="C728" t="s">
        <v>1739</v>
      </c>
      <c r="D728" s="1" t="s">
        <v>1605</v>
      </c>
      <c r="E728" s="1" t="s">
        <v>1925</v>
      </c>
      <c r="F728" s="1" t="s">
        <v>1722</v>
      </c>
      <c r="G728" s="1" t="s">
        <v>1857</v>
      </c>
      <c r="H728" s="1" t="s">
        <v>1877</v>
      </c>
      <c r="I728" t="s">
        <v>1846</v>
      </c>
      <c r="J728" s="1" t="s">
        <v>1602</v>
      </c>
      <c r="K728" s="49">
        <v>24</v>
      </c>
      <c r="L728" s="49">
        <f>Tabela1810[[#This Row],[ENC_DIDATICO]]/12</f>
        <v>2</v>
      </c>
      <c r="M728" s="1">
        <v>15</v>
      </c>
      <c r="N728" s="1">
        <v>7</v>
      </c>
      <c r="O728" s="1">
        <v>80</v>
      </c>
      <c r="P728"/>
    </row>
    <row r="729" spans="1:16" hidden="1">
      <c r="A729" t="s">
        <v>1766</v>
      </c>
      <c r="B729" t="s">
        <v>1802</v>
      </c>
      <c r="C729" t="s">
        <v>1739</v>
      </c>
      <c r="D729" s="1" t="s">
        <v>1605</v>
      </c>
      <c r="E729" s="1" t="s">
        <v>1925</v>
      </c>
      <c r="F729" s="1" t="s">
        <v>1722</v>
      </c>
      <c r="G729" s="1" t="s">
        <v>1857</v>
      </c>
      <c r="H729" s="1" t="s">
        <v>1876</v>
      </c>
      <c r="I729" t="s">
        <v>1846</v>
      </c>
      <c r="J729" s="1" t="s">
        <v>1603</v>
      </c>
      <c r="K729" s="49">
        <v>24</v>
      </c>
      <c r="L729" s="49">
        <f>Tabela1810[[#This Row],[ENC_DIDATICO]]/12</f>
        <v>2</v>
      </c>
      <c r="M729" s="1">
        <v>15</v>
      </c>
      <c r="N729" s="1">
        <v>4</v>
      </c>
      <c r="O729" s="1">
        <v>80</v>
      </c>
      <c r="P729"/>
    </row>
    <row r="730" spans="1:16" hidden="1">
      <c r="A730" t="s">
        <v>1659</v>
      </c>
      <c r="B730" t="s">
        <v>1802</v>
      </c>
      <c r="C730" t="s">
        <v>1740</v>
      </c>
      <c r="D730" s="1" t="s">
        <v>1605</v>
      </c>
      <c r="E730" s="1" t="s">
        <v>1924</v>
      </c>
      <c r="F730" s="1" t="s">
        <v>1717</v>
      </c>
      <c r="G730" s="1" t="s">
        <v>7</v>
      </c>
      <c r="H730" s="1" t="s">
        <v>403</v>
      </c>
      <c r="I730" t="s">
        <v>8</v>
      </c>
      <c r="J730" s="1" t="s">
        <v>1601</v>
      </c>
      <c r="K730" s="49">
        <v>12</v>
      </c>
      <c r="L730" s="49">
        <f>Tabela1810[[#This Row],[ENC_DIDATICO]]/12</f>
        <v>1</v>
      </c>
      <c r="M730" s="1">
        <v>45</v>
      </c>
      <c r="N730" s="1">
        <v>32</v>
      </c>
      <c r="O730" s="1">
        <v>60</v>
      </c>
      <c r="P730"/>
    </row>
    <row r="731" spans="1:16" hidden="1">
      <c r="A731" t="s">
        <v>1659</v>
      </c>
      <c r="B731" t="s">
        <v>1802</v>
      </c>
      <c r="C731" t="s">
        <v>1740</v>
      </c>
      <c r="D731" s="1" t="s">
        <v>1605</v>
      </c>
      <c r="E731" s="1" t="s">
        <v>1924</v>
      </c>
      <c r="F731" s="1" t="s">
        <v>1717</v>
      </c>
      <c r="G731" s="1" t="s">
        <v>7</v>
      </c>
      <c r="H731" s="1" t="s">
        <v>404</v>
      </c>
      <c r="I731" t="s">
        <v>8</v>
      </c>
      <c r="J731" s="1" t="s">
        <v>1601</v>
      </c>
      <c r="K731" s="49">
        <v>12</v>
      </c>
      <c r="L731" s="49">
        <f>Tabela1810[[#This Row],[ENC_DIDATICO]]/12</f>
        <v>1</v>
      </c>
      <c r="M731" s="1">
        <v>45</v>
      </c>
      <c r="N731" s="1">
        <v>28</v>
      </c>
      <c r="O731" s="1">
        <v>60</v>
      </c>
      <c r="P731"/>
    </row>
    <row r="732" spans="1:16" hidden="1">
      <c r="A732" t="s">
        <v>1659</v>
      </c>
      <c r="B732" t="s">
        <v>1802</v>
      </c>
      <c r="C732" t="s">
        <v>1740</v>
      </c>
      <c r="D732" s="1" t="s">
        <v>1605</v>
      </c>
      <c r="E732" s="1" t="s">
        <v>1924</v>
      </c>
      <c r="F732" s="1" t="s">
        <v>1717</v>
      </c>
      <c r="G732" s="1" t="s">
        <v>1320</v>
      </c>
      <c r="H732" s="1" t="s">
        <v>1322</v>
      </c>
      <c r="I732" t="s">
        <v>1321</v>
      </c>
      <c r="J732" s="1" t="s">
        <v>1601</v>
      </c>
      <c r="K732" s="49">
        <v>24</v>
      </c>
      <c r="L732" s="49">
        <f>Tabela1810[[#This Row],[ENC_DIDATICO]]/12</f>
        <v>2</v>
      </c>
      <c r="M732" s="1">
        <v>82</v>
      </c>
      <c r="N732" s="1">
        <v>59</v>
      </c>
      <c r="O732" s="1">
        <v>24</v>
      </c>
      <c r="P732"/>
    </row>
    <row r="733" spans="1:16" hidden="1">
      <c r="A733" t="s">
        <v>1659</v>
      </c>
      <c r="B733" t="s">
        <v>1802</v>
      </c>
      <c r="C733" t="s">
        <v>1740</v>
      </c>
      <c r="D733" s="1" t="s">
        <v>1605</v>
      </c>
      <c r="E733" s="1" t="s">
        <v>1924</v>
      </c>
      <c r="F733" s="1" t="s">
        <v>1717</v>
      </c>
      <c r="G733" s="1" t="s">
        <v>454</v>
      </c>
      <c r="H733" s="1" t="s">
        <v>889</v>
      </c>
      <c r="I733" t="s">
        <v>455</v>
      </c>
      <c r="J733" s="1" t="s">
        <v>1602</v>
      </c>
      <c r="K733" s="49">
        <v>36</v>
      </c>
      <c r="L733" s="49">
        <f>Tabela1810[[#This Row],[ENC_DIDATICO]]/12</f>
        <v>3</v>
      </c>
      <c r="M733" s="1">
        <v>103</v>
      </c>
      <c r="N733" s="1">
        <v>93</v>
      </c>
      <c r="O733" s="1">
        <v>36</v>
      </c>
      <c r="P733"/>
    </row>
    <row r="734" spans="1:16" hidden="1">
      <c r="A734" t="s">
        <v>1659</v>
      </c>
      <c r="B734" t="s">
        <v>1802</v>
      </c>
      <c r="C734" t="s">
        <v>1740</v>
      </c>
      <c r="D734" s="1" t="s">
        <v>1605</v>
      </c>
      <c r="E734" s="1" t="s">
        <v>1924</v>
      </c>
      <c r="F734" s="1" t="s">
        <v>1717</v>
      </c>
      <c r="G734" s="1" t="s">
        <v>454</v>
      </c>
      <c r="H734" s="1" t="s">
        <v>890</v>
      </c>
      <c r="I734" t="s">
        <v>455</v>
      </c>
      <c r="J734" s="1" t="s">
        <v>1602</v>
      </c>
      <c r="K734" s="49">
        <v>36</v>
      </c>
      <c r="L734" s="49">
        <f>Tabela1810[[#This Row],[ENC_DIDATICO]]/12</f>
        <v>3</v>
      </c>
      <c r="M734" s="1">
        <v>96</v>
      </c>
      <c r="N734" s="1">
        <v>57</v>
      </c>
      <c r="O734" s="1">
        <v>36</v>
      </c>
      <c r="P734"/>
    </row>
    <row r="735" spans="1:16" hidden="1">
      <c r="A735" t="s">
        <v>1659</v>
      </c>
      <c r="B735" t="s">
        <v>1802</v>
      </c>
      <c r="C735" t="s">
        <v>1740</v>
      </c>
      <c r="D735" s="1" t="s">
        <v>1609</v>
      </c>
      <c r="E735" s="1" t="s">
        <v>1927</v>
      </c>
      <c r="F735" s="1" t="s">
        <v>1723</v>
      </c>
      <c r="G735" s="1" t="s">
        <v>1323</v>
      </c>
      <c r="H735" s="1" t="s">
        <v>1325</v>
      </c>
      <c r="I735" t="s">
        <v>1324</v>
      </c>
      <c r="J735" s="1" t="s">
        <v>1601</v>
      </c>
      <c r="K735" s="49">
        <v>48</v>
      </c>
      <c r="L735" s="49">
        <f>Tabela1810[[#This Row],[ENC_DIDATICO]]/12</f>
        <v>4</v>
      </c>
      <c r="M735" s="1">
        <v>40</v>
      </c>
      <c r="N735" s="1">
        <v>2</v>
      </c>
      <c r="O735" s="1">
        <v>144</v>
      </c>
      <c r="P735"/>
    </row>
    <row r="736" spans="1:16" hidden="1">
      <c r="A736" t="s">
        <v>1659</v>
      </c>
      <c r="B736" t="s">
        <v>1802</v>
      </c>
      <c r="C736" t="s">
        <v>1740</v>
      </c>
      <c r="D736" s="1" t="s">
        <v>1609</v>
      </c>
      <c r="E736" s="1" t="s">
        <v>1927</v>
      </c>
      <c r="F736" s="1" t="s">
        <v>1723</v>
      </c>
      <c r="G736" s="1" t="s">
        <v>1326</v>
      </c>
      <c r="H736" s="1" t="s">
        <v>1328</v>
      </c>
      <c r="I736" t="s">
        <v>1327</v>
      </c>
      <c r="J736" s="1" t="s">
        <v>1601</v>
      </c>
      <c r="K736" s="49">
        <v>48</v>
      </c>
      <c r="L736" s="49">
        <f>Tabela1810[[#This Row],[ENC_DIDATICO]]/12</f>
        <v>4</v>
      </c>
      <c r="M736" s="1">
        <v>100</v>
      </c>
      <c r="N736" s="1">
        <v>1</v>
      </c>
      <c r="O736" s="1">
        <v>144</v>
      </c>
      <c r="P736"/>
    </row>
    <row r="737" spans="1:16" hidden="1">
      <c r="A737" t="s">
        <v>1659</v>
      </c>
      <c r="B737" t="s">
        <v>1802</v>
      </c>
      <c r="C737" t="s">
        <v>1740</v>
      </c>
      <c r="D737" s="1" t="s">
        <v>1609</v>
      </c>
      <c r="E737" s="1" t="s">
        <v>1927</v>
      </c>
      <c r="F737" s="1" t="s">
        <v>1723</v>
      </c>
      <c r="G737" s="1" t="s">
        <v>1326</v>
      </c>
      <c r="H737" s="1" t="s">
        <v>1329</v>
      </c>
      <c r="I737" t="s">
        <v>1327</v>
      </c>
      <c r="J737" s="1" t="s">
        <v>1601</v>
      </c>
      <c r="K737" s="49">
        <v>0</v>
      </c>
      <c r="L737" s="49">
        <f>Tabela1810[[#This Row],[ENC_DIDATICO]]/12</f>
        <v>0</v>
      </c>
      <c r="M737" s="1">
        <v>100</v>
      </c>
      <c r="N737" s="1">
        <v>3</v>
      </c>
      <c r="O737" s="1">
        <v>144</v>
      </c>
      <c r="P737"/>
    </row>
    <row r="738" spans="1:16" hidden="1">
      <c r="A738" t="s">
        <v>1659</v>
      </c>
      <c r="B738" t="s">
        <v>1802</v>
      </c>
      <c r="C738" t="s">
        <v>1740</v>
      </c>
      <c r="D738" s="1" t="s">
        <v>1609</v>
      </c>
      <c r="E738" s="1" t="s">
        <v>1927</v>
      </c>
      <c r="F738" s="1" t="s">
        <v>1723</v>
      </c>
      <c r="G738" s="1" t="s">
        <v>1552</v>
      </c>
      <c r="H738" s="1" t="s">
        <v>1554</v>
      </c>
      <c r="I738" t="s">
        <v>1553</v>
      </c>
      <c r="J738" s="1" t="s">
        <v>1608</v>
      </c>
      <c r="K738" s="49">
        <v>30</v>
      </c>
      <c r="L738" s="49">
        <f>Tabela1810[[#This Row],[ENC_DIDATICO]]/12</f>
        <v>2.5</v>
      </c>
      <c r="M738" s="1">
        <v>100</v>
      </c>
      <c r="N738" s="1">
        <v>17</v>
      </c>
      <c r="O738" s="1">
        <v>60</v>
      </c>
      <c r="P738"/>
    </row>
    <row r="739" spans="1:16" hidden="1">
      <c r="A739" t="s">
        <v>1767</v>
      </c>
      <c r="B739" t="s">
        <v>1802</v>
      </c>
      <c r="C739" t="s">
        <v>1738</v>
      </c>
      <c r="D739" s="1" t="s">
        <v>1605</v>
      </c>
      <c r="E739" s="1" t="s">
        <v>1924</v>
      </c>
      <c r="F739" s="1" t="s">
        <v>1717</v>
      </c>
      <c r="G739" s="1" t="s">
        <v>635</v>
      </c>
      <c r="H739" s="1" t="s">
        <v>638</v>
      </c>
      <c r="I739" t="s">
        <v>636</v>
      </c>
      <c r="J739" s="1" t="s">
        <v>1602</v>
      </c>
      <c r="K739" s="49">
        <v>24</v>
      </c>
      <c r="L739" s="49">
        <f>Tabela1810[[#This Row],[ENC_DIDATICO]]/12</f>
        <v>2</v>
      </c>
      <c r="M739" s="1">
        <v>40</v>
      </c>
      <c r="N739" s="1">
        <v>27</v>
      </c>
      <c r="O739" s="1">
        <v>60</v>
      </c>
      <c r="P739"/>
    </row>
    <row r="740" spans="1:16" hidden="1">
      <c r="A740" t="s">
        <v>1767</v>
      </c>
      <c r="B740" t="s">
        <v>1802</v>
      </c>
      <c r="C740" t="s">
        <v>1738</v>
      </c>
      <c r="D740" s="1" t="s">
        <v>1605</v>
      </c>
      <c r="E740" s="1" t="s">
        <v>1924</v>
      </c>
      <c r="F740" s="1" t="s">
        <v>1717</v>
      </c>
      <c r="G740" s="1" t="s">
        <v>635</v>
      </c>
      <c r="H740" s="1" t="s">
        <v>641</v>
      </c>
      <c r="I740" t="s">
        <v>636</v>
      </c>
      <c r="J740" s="1" t="s">
        <v>1602</v>
      </c>
      <c r="K740" s="49">
        <v>24</v>
      </c>
      <c r="L740" s="49">
        <f>Tabela1810[[#This Row],[ENC_DIDATICO]]/12</f>
        <v>2</v>
      </c>
      <c r="M740" s="1">
        <v>40</v>
      </c>
      <c r="N740" s="1">
        <v>25</v>
      </c>
      <c r="O740" s="1">
        <v>60</v>
      </c>
      <c r="P740"/>
    </row>
    <row r="741" spans="1:16" hidden="1">
      <c r="A741" t="s">
        <v>1767</v>
      </c>
      <c r="B741" t="s">
        <v>1802</v>
      </c>
      <c r="C741" t="s">
        <v>1738</v>
      </c>
      <c r="D741" s="1" t="s">
        <v>1605</v>
      </c>
      <c r="E741" s="1" t="s">
        <v>1924</v>
      </c>
      <c r="F741" s="1" t="s">
        <v>1717</v>
      </c>
      <c r="G741" s="1" t="s">
        <v>454</v>
      </c>
      <c r="H741" s="1" t="s">
        <v>891</v>
      </c>
      <c r="I741" t="s">
        <v>455</v>
      </c>
      <c r="J741" s="1" t="s">
        <v>1602</v>
      </c>
      <c r="K741" s="49">
        <v>36</v>
      </c>
      <c r="L741" s="49">
        <f>Tabela1810[[#This Row],[ENC_DIDATICO]]/12</f>
        <v>3</v>
      </c>
      <c r="M741" s="1">
        <v>100</v>
      </c>
      <c r="N741" s="1">
        <v>81</v>
      </c>
      <c r="O741" s="1">
        <v>36</v>
      </c>
      <c r="P741"/>
    </row>
    <row r="742" spans="1:16" hidden="1">
      <c r="A742" t="s">
        <v>1767</v>
      </c>
      <c r="B742" t="s">
        <v>1802</v>
      </c>
      <c r="C742" t="s">
        <v>1738</v>
      </c>
      <c r="D742" s="1" t="s">
        <v>1605</v>
      </c>
      <c r="E742" s="1" t="s">
        <v>1924</v>
      </c>
      <c r="F742" s="1" t="s">
        <v>1717</v>
      </c>
      <c r="G742" s="1" t="s">
        <v>454</v>
      </c>
      <c r="H742" s="1" t="s">
        <v>892</v>
      </c>
      <c r="I742" t="s">
        <v>455</v>
      </c>
      <c r="J742" s="1" t="s">
        <v>1602</v>
      </c>
      <c r="K742" s="49">
        <v>36</v>
      </c>
      <c r="L742" s="49">
        <f>Tabela1810[[#This Row],[ENC_DIDATICO]]/12</f>
        <v>3</v>
      </c>
      <c r="M742" s="1">
        <v>100</v>
      </c>
      <c r="N742" s="1">
        <v>88</v>
      </c>
      <c r="O742" s="1">
        <v>36</v>
      </c>
      <c r="P742"/>
    </row>
    <row r="743" spans="1:16" hidden="1">
      <c r="A743" t="s">
        <v>1767</v>
      </c>
      <c r="B743" t="s">
        <v>1802</v>
      </c>
      <c r="C743" t="s">
        <v>1738</v>
      </c>
      <c r="D743" s="1" t="s">
        <v>1605</v>
      </c>
      <c r="E743" s="1" t="s">
        <v>1925</v>
      </c>
      <c r="F743" s="1" t="s">
        <v>1719</v>
      </c>
      <c r="G743" s="1" t="s">
        <v>1330</v>
      </c>
      <c r="H743" s="1" t="s">
        <v>1332</v>
      </c>
      <c r="I743" t="s">
        <v>1331</v>
      </c>
      <c r="J743" s="1" t="s">
        <v>1601</v>
      </c>
      <c r="K743" s="49">
        <v>48</v>
      </c>
      <c r="L743" s="49">
        <f>Tabela1810[[#This Row],[ENC_DIDATICO]]/12</f>
        <v>4</v>
      </c>
      <c r="M743" s="1">
        <v>46</v>
      </c>
      <c r="N743" s="1">
        <v>23</v>
      </c>
      <c r="O743" s="1">
        <v>48</v>
      </c>
      <c r="P743"/>
    </row>
    <row r="744" spans="1:16" hidden="1">
      <c r="A744" t="s">
        <v>1767</v>
      </c>
      <c r="B744" t="s">
        <v>1802</v>
      </c>
      <c r="C744" t="s">
        <v>1738</v>
      </c>
      <c r="D744" s="1" t="s">
        <v>1605</v>
      </c>
      <c r="E744" s="1" t="s">
        <v>1925</v>
      </c>
      <c r="F744" s="1" t="s">
        <v>1719</v>
      </c>
      <c r="G744" s="1" t="s">
        <v>1330</v>
      </c>
      <c r="H744" s="1" t="s">
        <v>1333</v>
      </c>
      <c r="I744" t="s">
        <v>1331</v>
      </c>
      <c r="J744" s="1" t="s">
        <v>1601</v>
      </c>
      <c r="K744" s="49">
        <v>48</v>
      </c>
      <c r="L744" s="49">
        <f>Tabela1810[[#This Row],[ENC_DIDATICO]]/12</f>
        <v>4</v>
      </c>
      <c r="M744" s="1">
        <v>61</v>
      </c>
      <c r="N744" s="1">
        <v>41</v>
      </c>
      <c r="O744" s="1">
        <v>48</v>
      </c>
      <c r="P744"/>
    </row>
    <row r="745" spans="1:16" hidden="1">
      <c r="A745" t="s">
        <v>1768</v>
      </c>
      <c r="B745" t="s">
        <v>1802</v>
      </c>
      <c r="C745" t="s">
        <v>1740</v>
      </c>
      <c r="D745" s="1" t="s">
        <v>1605</v>
      </c>
      <c r="E745" s="1" t="s">
        <v>1924</v>
      </c>
      <c r="F745" s="1" t="s">
        <v>1717</v>
      </c>
      <c r="G745" s="1" t="s">
        <v>7</v>
      </c>
      <c r="H745" s="1" t="s">
        <v>287</v>
      </c>
      <c r="I745" t="s">
        <v>8</v>
      </c>
      <c r="J745" s="1" t="s">
        <v>1603</v>
      </c>
      <c r="K745" s="49">
        <v>12</v>
      </c>
      <c r="L745" s="49">
        <f>Tabela1810[[#This Row],[ENC_DIDATICO]]/12</f>
        <v>1</v>
      </c>
      <c r="M745" s="1">
        <v>40</v>
      </c>
      <c r="N745" s="1">
        <v>30</v>
      </c>
      <c r="O745" s="1">
        <v>60</v>
      </c>
      <c r="P745"/>
    </row>
    <row r="746" spans="1:16" hidden="1">
      <c r="A746" t="s">
        <v>1768</v>
      </c>
      <c r="B746" t="s">
        <v>1802</v>
      </c>
      <c r="C746" t="s">
        <v>1740</v>
      </c>
      <c r="D746" s="1" t="s">
        <v>1605</v>
      </c>
      <c r="E746" s="1" t="s">
        <v>1924</v>
      </c>
      <c r="F746" s="1" t="s">
        <v>1717</v>
      </c>
      <c r="G746" s="1" t="s">
        <v>7</v>
      </c>
      <c r="H746" s="1" t="s">
        <v>288</v>
      </c>
      <c r="I746" t="s">
        <v>8</v>
      </c>
      <c r="J746" s="1" t="s">
        <v>1603</v>
      </c>
      <c r="K746" s="49">
        <v>12</v>
      </c>
      <c r="L746" s="49">
        <f>Tabela1810[[#This Row],[ENC_DIDATICO]]/12</f>
        <v>1</v>
      </c>
      <c r="M746" s="1">
        <v>41</v>
      </c>
      <c r="N746" s="1">
        <v>31</v>
      </c>
      <c r="O746" s="1">
        <v>60</v>
      </c>
      <c r="P746"/>
    </row>
    <row r="747" spans="1:16" hidden="1">
      <c r="A747" t="s">
        <v>1768</v>
      </c>
      <c r="B747" t="s">
        <v>1802</v>
      </c>
      <c r="C747" t="s">
        <v>1740</v>
      </c>
      <c r="D747" s="1" t="s">
        <v>1605</v>
      </c>
      <c r="E747" s="1" t="s">
        <v>1924</v>
      </c>
      <c r="F747" s="1" t="s">
        <v>1717</v>
      </c>
      <c r="G747" s="1" t="s">
        <v>7</v>
      </c>
      <c r="H747" s="1" t="s">
        <v>289</v>
      </c>
      <c r="I747" t="s">
        <v>8</v>
      </c>
      <c r="J747" s="1" t="s">
        <v>1603</v>
      </c>
      <c r="K747" s="49">
        <v>12</v>
      </c>
      <c r="L747" s="49">
        <f>Tabela1810[[#This Row],[ENC_DIDATICO]]/12</f>
        <v>1</v>
      </c>
      <c r="M747" s="1">
        <v>44</v>
      </c>
      <c r="N747" s="1">
        <v>33</v>
      </c>
      <c r="O747" s="1">
        <v>60</v>
      </c>
      <c r="P747"/>
    </row>
    <row r="748" spans="1:16" hidden="1">
      <c r="A748" t="s">
        <v>1768</v>
      </c>
      <c r="B748" t="s">
        <v>1802</v>
      </c>
      <c r="C748" t="s">
        <v>1740</v>
      </c>
      <c r="D748" s="1" t="s">
        <v>1605</v>
      </c>
      <c r="E748" s="1" t="s">
        <v>1924</v>
      </c>
      <c r="F748" s="1" t="s">
        <v>1717</v>
      </c>
      <c r="G748" s="1" t="s">
        <v>668</v>
      </c>
      <c r="H748" s="1" t="s">
        <v>893</v>
      </c>
      <c r="I748" t="s">
        <v>669</v>
      </c>
      <c r="J748" s="1" t="s">
        <v>1602</v>
      </c>
      <c r="K748" s="49">
        <v>12</v>
      </c>
      <c r="L748" s="49">
        <f>Tabela1810[[#This Row],[ENC_DIDATICO]]/12</f>
        <v>1</v>
      </c>
      <c r="M748" s="1">
        <v>43</v>
      </c>
      <c r="N748" s="1">
        <v>31</v>
      </c>
      <c r="O748" s="1">
        <v>66</v>
      </c>
      <c r="P748"/>
    </row>
    <row r="749" spans="1:16" hidden="1">
      <c r="A749" t="s">
        <v>1768</v>
      </c>
      <c r="B749" t="s">
        <v>1802</v>
      </c>
      <c r="C749" t="s">
        <v>1740</v>
      </c>
      <c r="D749" s="1" t="s">
        <v>1605</v>
      </c>
      <c r="E749" s="1" t="s">
        <v>1924</v>
      </c>
      <c r="F749" s="1" t="s">
        <v>1717</v>
      </c>
      <c r="G749" s="1" t="s">
        <v>668</v>
      </c>
      <c r="H749" s="1" t="s">
        <v>769</v>
      </c>
      <c r="I749" t="s">
        <v>669</v>
      </c>
      <c r="J749" s="1" t="s">
        <v>1602</v>
      </c>
      <c r="K749" s="49">
        <v>12</v>
      </c>
      <c r="L749" s="49">
        <f>Tabela1810[[#This Row],[ENC_DIDATICO]]/12</f>
        <v>1</v>
      </c>
      <c r="M749" s="1">
        <v>43</v>
      </c>
      <c r="N749" s="1">
        <v>32</v>
      </c>
      <c r="O749" s="1">
        <v>66</v>
      </c>
      <c r="P749"/>
    </row>
    <row r="750" spans="1:16" hidden="1">
      <c r="A750" t="s">
        <v>1768</v>
      </c>
      <c r="B750" t="s">
        <v>1802</v>
      </c>
      <c r="C750" t="s">
        <v>1740</v>
      </c>
      <c r="D750" s="1" t="s">
        <v>1605</v>
      </c>
      <c r="E750" s="1" t="s">
        <v>1924</v>
      </c>
      <c r="F750" s="1" t="s">
        <v>1717</v>
      </c>
      <c r="G750" s="1" t="s">
        <v>10</v>
      </c>
      <c r="H750" s="1" t="s">
        <v>1334</v>
      </c>
      <c r="I750" t="s">
        <v>11</v>
      </c>
      <c r="J750" s="1" t="s">
        <v>1601</v>
      </c>
      <c r="K750" s="49">
        <v>48</v>
      </c>
      <c r="L750" s="49">
        <f>Tabela1810[[#This Row],[ENC_DIDATICO]]/12</f>
        <v>4</v>
      </c>
      <c r="M750" s="1">
        <v>45</v>
      </c>
      <c r="N750" s="1">
        <v>27</v>
      </c>
      <c r="O750" s="1">
        <v>48</v>
      </c>
      <c r="P750"/>
    </row>
    <row r="751" spans="1:16" hidden="1">
      <c r="A751" t="s">
        <v>1768</v>
      </c>
      <c r="B751" t="s">
        <v>1802</v>
      </c>
      <c r="C751" t="s">
        <v>1740</v>
      </c>
      <c r="D751" s="1" t="s">
        <v>1605</v>
      </c>
      <c r="E751" s="1" t="s">
        <v>1924</v>
      </c>
      <c r="F751" s="1" t="s">
        <v>1717</v>
      </c>
      <c r="G751" s="1" t="s">
        <v>10</v>
      </c>
      <c r="H751" s="1" t="s">
        <v>1335</v>
      </c>
      <c r="I751" t="s">
        <v>11</v>
      </c>
      <c r="J751" s="1" t="s">
        <v>1601</v>
      </c>
      <c r="K751" s="49">
        <v>48</v>
      </c>
      <c r="L751" s="49">
        <f>Tabela1810[[#This Row],[ENC_DIDATICO]]/12</f>
        <v>4</v>
      </c>
      <c r="M751" s="1">
        <v>44</v>
      </c>
      <c r="N751" s="1">
        <v>28</v>
      </c>
      <c r="O751" s="1">
        <v>48</v>
      </c>
      <c r="P751"/>
    </row>
    <row r="752" spans="1:16" hidden="1">
      <c r="A752" t="s">
        <v>1768</v>
      </c>
      <c r="B752" t="s">
        <v>1802</v>
      </c>
      <c r="C752" t="s">
        <v>1740</v>
      </c>
      <c r="D752" s="1" t="s">
        <v>1605</v>
      </c>
      <c r="E752" s="1" t="s">
        <v>1924</v>
      </c>
      <c r="F752" s="1" t="s">
        <v>1717</v>
      </c>
      <c r="G752" s="1" t="s">
        <v>10</v>
      </c>
      <c r="H752" s="1" t="s">
        <v>1189</v>
      </c>
      <c r="I752" t="s">
        <v>11</v>
      </c>
      <c r="J752" s="1" t="s">
        <v>1601</v>
      </c>
      <c r="K752" s="49">
        <v>36</v>
      </c>
      <c r="L752" s="49">
        <f>Tabela1810[[#This Row],[ENC_DIDATICO]]/12</f>
        <v>3</v>
      </c>
      <c r="M752" s="1">
        <v>40</v>
      </c>
      <c r="N752" s="1">
        <v>27</v>
      </c>
      <c r="O752" s="1">
        <v>48</v>
      </c>
      <c r="P752"/>
    </row>
    <row r="753" spans="1:16" hidden="1">
      <c r="A753" t="s">
        <v>1768</v>
      </c>
      <c r="B753" t="s">
        <v>1802</v>
      </c>
      <c r="C753" t="s">
        <v>1740</v>
      </c>
      <c r="D753" s="1" t="s">
        <v>1605</v>
      </c>
      <c r="E753" s="1" t="s">
        <v>1926</v>
      </c>
      <c r="F753" s="1" t="s">
        <v>1719</v>
      </c>
      <c r="G753" s="1" t="s">
        <v>894</v>
      </c>
      <c r="H753" s="1" t="s">
        <v>896</v>
      </c>
      <c r="I753" s="14" t="s">
        <v>895</v>
      </c>
      <c r="J753" s="1" t="s">
        <v>1602</v>
      </c>
      <c r="K753" s="49">
        <v>48</v>
      </c>
      <c r="L753" s="49">
        <f>Tabela1810[[#This Row],[ENC_DIDATICO]]/12</f>
        <v>4</v>
      </c>
      <c r="M753" s="1">
        <v>40</v>
      </c>
      <c r="N753" s="1">
        <v>5</v>
      </c>
      <c r="O753" s="1">
        <v>48</v>
      </c>
      <c r="P753"/>
    </row>
    <row r="754" spans="1:16" hidden="1">
      <c r="A754" t="s">
        <v>1769</v>
      </c>
      <c r="B754" t="s">
        <v>1802</v>
      </c>
      <c r="C754" t="s">
        <v>1740</v>
      </c>
      <c r="D754" s="1" t="s">
        <v>1605</v>
      </c>
      <c r="E754" s="1" t="s">
        <v>1920</v>
      </c>
      <c r="F754" s="1" t="s">
        <v>1717</v>
      </c>
      <c r="G754" s="1" t="s">
        <v>1723</v>
      </c>
      <c r="H754" s="1" t="s">
        <v>1723</v>
      </c>
      <c r="I754" t="s">
        <v>1915</v>
      </c>
      <c r="J754" s="1" t="s">
        <v>1923</v>
      </c>
      <c r="K754" s="49">
        <v>12</v>
      </c>
      <c r="L754" s="49">
        <f>Tabela1810[[#This Row],[ENC_DIDATICO]]/12</f>
        <v>1</v>
      </c>
      <c r="P754"/>
    </row>
    <row r="755" spans="1:16" hidden="1">
      <c r="A755" s="29" t="s">
        <v>1769</v>
      </c>
      <c r="B755" t="s">
        <v>1802</v>
      </c>
      <c r="C755" t="s">
        <v>1740</v>
      </c>
      <c r="D755" s="1" t="s">
        <v>1605</v>
      </c>
      <c r="E755" s="1" t="s">
        <v>1926</v>
      </c>
      <c r="F755" s="1" t="s">
        <v>1719</v>
      </c>
      <c r="G755" s="1" t="s">
        <v>353</v>
      </c>
      <c r="H755" s="1" t="s">
        <v>355</v>
      </c>
      <c r="I755" t="s">
        <v>354</v>
      </c>
      <c r="J755" s="1" t="s">
        <v>1603</v>
      </c>
      <c r="K755" s="49">
        <v>48</v>
      </c>
      <c r="L755" s="49">
        <f>Tabela1810[[#This Row],[ENC_DIDATICO]]/12</f>
        <v>4</v>
      </c>
      <c r="M755" s="1">
        <v>40</v>
      </c>
      <c r="N755" s="1">
        <v>4</v>
      </c>
      <c r="O755" s="1">
        <v>48</v>
      </c>
      <c r="P755"/>
    </row>
    <row r="756" spans="1:16" hidden="1">
      <c r="A756" s="29" t="s">
        <v>1769</v>
      </c>
      <c r="B756" t="s">
        <v>1802</v>
      </c>
      <c r="C756" t="s">
        <v>1740</v>
      </c>
      <c r="D756" s="1" t="s">
        <v>1605</v>
      </c>
      <c r="E756" s="1" t="s">
        <v>1924</v>
      </c>
      <c r="F756" s="1" t="s">
        <v>1717</v>
      </c>
      <c r="G756" s="1" t="s">
        <v>668</v>
      </c>
      <c r="H756" s="1" t="s">
        <v>897</v>
      </c>
      <c r="I756" t="s">
        <v>669</v>
      </c>
      <c r="J756" s="1" t="s">
        <v>1602</v>
      </c>
      <c r="K756" s="49">
        <v>16</v>
      </c>
      <c r="L756" s="49">
        <f>Tabela1810[[#This Row],[ENC_DIDATICO]]/12</f>
        <v>1.3333333333333333</v>
      </c>
      <c r="M756" s="1">
        <v>40</v>
      </c>
      <c r="N756" s="1">
        <v>29</v>
      </c>
      <c r="O756" s="1">
        <v>66</v>
      </c>
      <c r="P756"/>
    </row>
    <row r="757" spans="1:16" hidden="1">
      <c r="A757" s="29" t="s">
        <v>1769</v>
      </c>
      <c r="B757" t="s">
        <v>1802</v>
      </c>
      <c r="C757" t="s">
        <v>1740</v>
      </c>
      <c r="D757" s="1" t="s">
        <v>1605</v>
      </c>
      <c r="E757" s="1" t="s">
        <v>1924</v>
      </c>
      <c r="F757" s="1" t="s">
        <v>1717</v>
      </c>
      <c r="G757" s="1" t="s">
        <v>668</v>
      </c>
      <c r="H757" s="1" t="s">
        <v>898</v>
      </c>
      <c r="I757" t="s">
        <v>669</v>
      </c>
      <c r="J757" s="1" t="s">
        <v>1602</v>
      </c>
      <c r="K757" s="49">
        <v>16</v>
      </c>
      <c r="L757" s="49">
        <f>Tabela1810[[#This Row],[ENC_DIDATICO]]/12</f>
        <v>1.3333333333333333</v>
      </c>
      <c r="M757" s="1">
        <v>40</v>
      </c>
      <c r="N757" s="1">
        <v>27</v>
      </c>
      <c r="O757" s="1">
        <v>66</v>
      </c>
      <c r="P757"/>
    </row>
    <row r="758" spans="1:16" hidden="1">
      <c r="A758" s="29" t="s">
        <v>1769</v>
      </c>
      <c r="B758" t="s">
        <v>1802</v>
      </c>
      <c r="C758" t="s">
        <v>1740</v>
      </c>
      <c r="D758" s="1" t="s">
        <v>1605</v>
      </c>
      <c r="E758" s="1" t="s">
        <v>1924</v>
      </c>
      <c r="F758" s="1" t="s">
        <v>1717</v>
      </c>
      <c r="G758" s="1" t="s">
        <v>668</v>
      </c>
      <c r="H758" s="1" t="s">
        <v>761</v>
      </c>
      <c r="I758" t="s">
        <v>669</v>
      </c>
      <c r="J758" s="1" t="s">
        <v>1602</v>
      </c>
      <c r="K758" s="49">
        <v>16</v>
      </c>
      <c r="L758" s="49">
        <f>Tabela1810[[#This Row],[ENC_DIDATICO]]/12</f>
        <v>1.3333333333333333</v>
      </c>
      <c r="M758" s="1">
        <v>40</v>
      </c>
      <c r="N758" s="1">
        <v>29</v>
      </c>
      <c r="O758" s="1">
        <v>66</v>
      </c>
      <c r="P758"/>
    </row>
    <row r="759" spans="1:16" hidden="1">
      <c r="A759" s="29" t="s">
        <v>1769</v>
      </c>
      <c r="B759" t="s">
        <v>1802</v>
      </c>
      <c r="C759" t="s">
        <v>1740</v>
      </c>
      <c r="D759" s="1" t="s">
        <v>1605</v>
      </c>
      <c r="E759" s="1" t="s">
        <v>1925</v>
      </c>
      <c r="F759" s="1" t="s">
        <v>1719</v>
      </c>
      <c r="G759" s="1" t="s">
        <v>1336</v>
      </c>
      <c r="H759" s="1" t="s">
        <v>1337</v>
      </c>
      <c r="I759" t="s">
        <v>1064</v>
      </c>
      <c r="J759" s="1" t="s">
        <v>1601</v>
      </c>
      <c r="K759" s="49">
        <v>48</v>
      </c>
      <c r="L759" s="49">
        <f>Tabela1810[[#This Row],[ENC_DIDATICO]]/12</f>
        <v>4</v>
      </c>
      <c r="M759" s="1">
        <v>40</v>
      </c>
      <c r="N759" s="1">
        <v>11</v>
      </c>
      <c r="O759" s="1">
        <v>48</v>
      </c>
      <c r="P759"/>
    </row>
    <row r="760" spans="1:16" hidden="1">
      <c r="A760" s="29" t="s">
        <v>1769</v>
      </c>
      <c r="B760" t="s">
        <v>1802</v>
      </c>
      <c r="C760" t="s">
        <v>1740</v>
      </c>
      <c r="D760" s="1" t="s">
        <v>1605</v>
      </c>
      <c r="E760" s="1" t="s">
        <v>1926</v>
      </c>
      <c r="F760" s="1" t="s">
        <v>1719</v>
      </c>
      <c r="G760" s="1" t="s">
        <v>708</v>
      </c>
      <c r="H760" s="1" t="s">
        <v>899</v>
      </c>
      <c r="I760" t="s">
        <v>709</v>
      </c>
      <c r="J760" s="1" t="s">
        <v>1602</v>
      </c>
      <c r="K760" s="49">
        <v>24</v>
      </c>
      <c r="L760" s="49">
        <f>Tabela1810[[#This Row],[ENC_DIDATICO]]/12</f>
        <v>2</v>
      </c>
      <c r="M760" s="1">
        <v>70</v>
      </c>
      <c r="N760" s="1">
        <v>38</v>
      </c>
      <c r="O760" s="1">
        <v>24</v>
      </c>
      <c r="P760"/>
    </row>
    <row r="761" spans="1:16" hidden="1">
      <c r="A761" s="29" t="s">
        <v>1769</v>
      </c>
      <c r="B761" t="s">
        <v>1802</v>
      </c>
      <c r="C761" t="s">
        <v>1740</v>
      </c>
      <c r="D761" s="1" t="s">
        <v>1609</v>
      </c>
      <c r="E761" s="1" t="s">
        <v>1927</v>
      </c>
      <c r="F761" s="1" t="s">
        <v>1723</v>
      </c>
      <c r="G761" s="1" t="s">
        <v>1548</v>
      </c>
      <c r="H761" s="1" t="s">
        <v>1550</v>
      </c>
      <c r="I761" t="s">
        <v>1549</v>
      </c>
      <c r="J761" s="1" t="s">
        <v>1607</v>
      </c>
      <c r="K761" s="49">
        <v>60</v>
      </c>
      <c r="L761" s="49">
        <f>Tabela1810[[#This Row],[ENC_DIDATICO]]/12</f>
        <v>5</v>
      </c>
      <c r="M761" s="1">
        <v>100</v>
      </c>
      <c r="N761" s="1">
        <v>16</v>
      </c>
      <c r="O761" s="1">
        <v>60</v>
      </c>
      <c r="P761"/>
    </row>
    <row r="762" spans="1:16" hidden="1">
      <c r="A762" s="29" t="s">
        <v>1769</v>
      </c>
      <c r="B762" t="s">
        <v>1802</v>
      </c>
      <c r="C762" t="s">
        <v>1740</v>
      </c>
      <c r="D762" s="1" t="s">
        <v>1609</v>
      </c>
      <c r="E762" s="1" t="s">
        <v>1927</v>
      </c>
      <c r="F762" s="1" t="s">
        <v>1723</v>
      </c>
      <c r="G762" s="1" t="s">
        <v>1338</v>
      </c>
      <c r="H762" s="1" t="s">
        <v>1340</v>
      </c>
      <c r="I762" t="s">
        <v>1339</v>
      </c>
      <c r="J762" s="1" t="s">
        <v>1607</v>
      </c>
      <c r="K762" s="49">
        <v>60</v>
      </c>
      <c r="L762" s="49">
        <f>Tabela1810[[#This Row],[ENC_DIDATICO]]/12</f>
        <v>5</v>
      </c>
      <c r="M762" s="1">
        <v>100</v>
      </c>
      <c r="N762" s="1">
        <v>18</v>
      </c>
      <c r="O762" s="1">
        <v>60</v>
      </c>
      <c r="P762"/>
    </row>
    <row r="763" spans="1:16" hidden="1">
      <c r="A763" s="29" t="s">
        <v>1769</v>
      </c>
      <c r="B763" t="s">
        <v>1802</v>
      </c>
      <c r="C763" t="s">
        <v>1740</v>
      </c>
      <c r="D763" s="1" t="s">
        <v>1609</v>
      </c>
      <c r="E763" s="1" t="s">
        <v>1927</v>
      </c>
      <c r="F763" s="1" t="s">
        <v>1723</v>
      </c>
      <c r="G763" s="1" t="s">
        <v>1338</v>
      </c>
      <c r="H763" s="1" t="s">
        <v>1340</v>
      </c>
      <c r="I763" t="s">
        <v>1339</v>
      </c>
      <c r="J763" s="1" t="s">
        <v>1601</v>
      </c>
      <c r="K763" s="49">
        <v>30</v>
      </c>
      <c r="L763" s="49">
        <f>Tabela1810[[#This Row],[ENC_DIDATICO]]/12</f>
        <v>2.5</v>
      </c>
      <c r="M763" s="1">
        <v>30</v>
      </c>
      <c r="N763" s="1">
        <v>0</v>
      </c>
      <c r="O763" s="1">
        <v>60</v>
      </c>
      <c r="P763"/>
    </row>
    <row r="764" spans="1:16" hidden="1">
      <c r="A764" s="29" t="s">
        <v>1769</v>
      </c>
      <c r="B764" s="29" t="s">
        <v>1802</v>
      </c>
      <c r="C764" s="29" t="s">
        <v>1740</v>
      </c>
      <c r="D764" s="1" t="s">
        <v>2084</v>
      </c>
      <c r="E764" s="2" t="s">
        <v>2085</v>
      </c>
      <c r="I764" s="7" t="s">
        <v>1977</v>
      </c>
      <c r="J764" s="1">
        <v>2016</v>
      </c>
      <c r="K764" s="49">
        <v>108</v>
      </c>
      <c r="L764" s="49">
        <f>Tabela1810[[#This Row],[ENC_DIDATICO]]/12</f>
        <v>9</v>
      </c>
      <c r="P764"/>
    </row>
    <row r="765" spans="1:16" hidden="1">
      <c r="A765" t="s">
        <v>360</v>
      </c>
      <c r="B765" t="s">
        <v>1803</v>
      </c>
      <c r="C765" t="s">
        <v>1742</v>
      </c>
      <c r="D765" s="1" t="s">
        <v>1605</v>
      </c>
      <c r="E765" s="1" t="s">
        <v>1924</v>
      </c>
      <c r="F765" s="1" t="s">
        <v>1717</v>
      </c>
      <c r="G765" s="1" t="s">
        <v>29</v>
      </c>
      <c r="H765" s="1" t="s">
        <v>191</v>
      </c>
      <c r="I765" t="s">
        <v>30</v>
      </c>
      <c r="J765" s="1" t="s">
        <v>1603</v>
      </c>
      <c r="K765" s="49">
        <v>24</v>
      </c>
      <c r="L765" s="49">
        <f>Tabela1810[[#This Row],[ENC_DIDATICO]]/12</f>
        <v>2</v>
      </c>
      <c r="M765" s="1">
        <v>40</v>
      </c>
      <c r="N765" s="1">
        <v>30</v>
      </c>
      <c r="O765" s="1">
        <v>60</v>
      </c>
      <c r="P765"/>
    </row>
    <row r="766" spans="1:16" hidden="1">
      <c r="A766" t="s">
        <v>360</v>
      </c>
      <c r="B766" t="s">
        <v>1803</v>
      </c>
      <c r="C766" t="s">
        <v>1742</v>
      </c>
      <c r="D766" s="1" t="s">
        <v>1605</v>
      </c>
      <c r="E766" s="1" t="s">
        <v>1924</v>
      </c>
      <c r="F766" s="1" t="s">
        <v>1717</v>
      </c>
      <c r="G766" s="1" t="s">
        <v>29</v>
      </c>
      <c r="H766" s="1" t="s">
        <v>361</v>
      </c>
      <c r="I766" s="15" t="s">
        <v>30</v>
      </c>
      <c r="J766" s="1" t="s">
        <v>1603</v>
      </c>
      <c r="K766" s="49">
        <v>18</v>
      </c>
      <c r="L766" s="49">
        <f>Tabela1810[[#This Row],[ENC_DIDATICO]]/12</f>
        <v>1.5</v>
      </c>
      <c r="M766" s="1">
        <v>40</v>
      </c>
      <c r="N766" s="1">
        <v>30</v>
      </c>
      <c r="O766" s="1">
        <v>60</v>
      </c>
      <c r="P766"/>
    </row>
    <row r="767" spans="1:16" hidden="1">
      <c r="A767" t="s">
        <v>360</v>
      </c>
      <c r="B767" t="s">
        <v>1803</v>
      </c>
      <c r="C767" t="s">
        <v>1742</v>
      </c>
      <c r="D767" s="1" t="s">
        <v>1605</v>
      </c>
      <c r="E767" s="1" t="s">
        <v>1924</v>
      </c>
      <c r="F767" s="1" t="s">
        <v>1717</v>
      </c>
      <c r="G767" s="1" t="s">
        <v>29</v>
      </c>
      <c r="H767" s="1" t="s">
        <v>362</v>
      </c>
      <c r="I767" t="s">
        <v>30</v>
      </c>
      <c r="J767" s="1" t="s">
        <v>1603</v>
      </c>
      <c r="K767" s="49">
        <v>18</v>
      </c>
      <c r="L767" s="49">
        <f>Tabela1810[[#This Row],[ENC_DIDATICO]]/12</f>
        <v>1.5</v>
      </c>
      <c r="M767" s="1">
        <v>40</v>
      </c>
      <c r="N767" s="1">
        <v>30</v>
      </c>
      <c r="O767" s="1">
        <v>60</v>
      </c>
      <c r="P767"/>
    </row>
    <row r="768" spans="1:16" hidden="1">
      <c r="A768" t="s">
        <v>360</v>
      </c>
      <c r="B768" t="s">
        <v>1803</v>
      </c>
      <c r="C768" t="s">
        <v>1742</v>
      </c>
      <c r="D768" s="1" t="s">
        <v>1605</v>
      </c>
      <c r="E768" s="1" t="s">
        <v>1924</v>
      </c>
      <c r="F768" s="1" t="s">
        <v>1717</v>
      </c>
      <c r="G768" s="1" t="s">
        <v>654</v>
      </c>
      <c r="H768" s="1" t="s">
        <v>905</v>
      </c>
      <c r="I768" s="16" t="s">
        <v>655</v>
      </c>
      <c r="J768" s="1" t="s">
        <v>1602</v>
      </c>
      <c r="K768" s="49">
        <v>36</v>
      </c>
      <c r="L768" s="49">
        <f>Tabela1810[[#This Row],[ENC_DIDATICO]]/12</f>
        <v>3</v>
      </c>
      <c r="M768" s="1">
        <v>40</v>
      </c>
      <c r="N768" s="1">
        <v>29</v>
      </c>
      <c r="O768" s="1">
        <v>38</v>
      </c>
      <c r="P768"/>
    </row>
    <row r="769" spans="1:16" hidden="1">
      <c r="A769" t="s">
        <v>360</v>
      </c>
      <c r="B769" t="s">
        <v>1803</v>
      </c>
      <c r="C769" t="s">
        <v>1742</v>
      </c>
      <c r="D769" s="1" t="s">
        <v>1605</v>
      </c>
      <c r="E769" s="1" t="s">
        <v>1924</v>
      </c>
      <c r="F769" s="1" t="s">
        <v>1717</v>
      </c>
      <c r="G769" s="1" t="s">
        <v>654</v>
      </c>
      <c r="H769" s="1" t="s">
        <v>906</v>
      </c>
      <c r="I769" t="s">
        <v>655</v>
      </c>
      <c r="J769" s="1" t="s">
        <v>1602</v>
      </c>
      <c r="K769" s="49">
        <v>36</v>
      </c>
      <c r="L769" s="49">
        <f>Tabela1810[[#This Row],[ENC_DIDATICO]]/12</f>
        <v>3</v>
      </c>
      <c r="M769" s="1">
        <v>40</v>
      </c>
      <c r="N769" s="1">
        <v>31</v>
      </c>
      <c r="O769" s="1">
        <v>38</v>
      </c>
      <c r="P769"/>
    </row>
    <row r="770" spans="1:16" hidden="1">
      <c r="A770" t="s">
        <v>360</v>
      </c>
      <c r="B770" t="s">
        <v>1803</v>
      </c>
      <c r="C770" t="s">
        <v>1742</v>
      </c>
      <c r="D770" s="1" t="s">
        <v>1605</v>
      </c>
      <c r="E770" s="1" t="s">
        <v>1924</v>
      </c>
      <c r="F770" s="1" t="s">
        <v>1717</v>
      </c>
      <c r="G770" s="1" t="s">
        <v>654</v>
      </c>
      <c r="H770" s="1" t="s">
        <v>907</v>
      </c>
      <c r="I770" t="s">
        <v>655</v>
      </c>
      <c r="J770" s="1" t="s">
        <v>1602</v>
      </c>
      <c r="K770" s="49">
        <v>36</v>
      </c>
      <c r="L770" s="49">
        <f>Tabela1810[[#This Row],[ENC_DIDATICO]]/12</f>
        <v>3</v>
      </c>
      <c r="M770" s="1">
        <v>41</v>
      </c>
      <c r="N770" s="1">
        <v>30</v>
      </c>
      <c r="O770" s="1">
        <v>38</v>
      </c>
      <c r="P770"/>
    </row>
    <row r="771" spans="1:16" hidden="1">
      <c r="A771" t="s">
        <v>1660</v>
      </c>
      <c r="B771" t="s">
        <v>1802</v>
      </c>
      <c r="C771" t="s">
        <v>1738</v>
      </c>
      <c r="D771" s="1" t="s">
        <v>1605</v>
      </c>
      <c r="E771" s="1" t="s">
        <v>1924</v>
      </c>
      <c r="F771" s="1" t="s">
        <v>1717</v>
      </c>
      <c r="G771" s="1" t="s">
        <v>654</v>
      </c>
      <c r="H771" s="1" t="s">
        <v>900</v>
      </c>
      <c r="I771" t="s">
        <v>655</v>
      </c>
      <c r="J771" s="1" t="s">
        <v>1602</v>
      </c>
      <c r="K771" s="49">
        <v>36</v>
      </c>
      <c r="L771" s="49">
        <f>Tabela1810[[#This Row],[ENC_DIDATICO]]/12</f>
        <v>3</v>
      </c>
      <c r="M771" s="1">
        <v>41</v>
      </c>
      <c r="N771" s="1">
        <v>31</v>
      </c>
      <c r="O771" s="1">
        <v>38</v>
      </c>
      <c r="P771"/>
    </row>
    <row r="772" spans="1:16" hidden="1">
      <c r="A772" t="s">
        <v>1660</v>
      </c>
      <c r="B772" t="s">
        <v>1802</v>
      </c>
      <c r="C772" t="s">
        <v>1738</v>
      </c>
      <c r="D772" s="1" t="s">
        <v>1605</v>
      </c>
      <c r="E772" s="1" t="s">
        <v>1924</v>
      </c>
      <c r="F772" s="1" t="s">
        <v>1717</v>
      </c>
      <c r="G772" s="1" t="s">
        <v>654</v>
      </c>
      <c r="H772" s="1" t="s">
        <v>901</v>
      </c>
      <c r="I772" t="s">
        <v>655</v>
      </c>
      <c r="J772" s="1" t="s">
        <v>1602</v>
      </c>
      <c r="K772" s="49">
        <v>36</v>
      </c>
      <c r="L772" s="49">
        <f>Tabela1810[[#This Row],[ENC_DIDATICO]]/12</f>
        <v>3</v>
      </c>
      <c r="M772" s="1">
        <v>41</v>
      </c>
      <c r="N772" s="1">
        <v>28</v>
      </c>
      <c r="O772" s="1">
        <v>38</v>
      </c>
      <c r="P772"/>
    </row>
    <row r="773" spans="1:16" hidden="1">
      <c r="A773" t="s">
        <v>1660</v>
      </c>
      <c r="B773" t="s">
        <v>1802</v>
      </c>
      <c r="C773" t="s">
        <v>1738</v>
      </c>
      <c r="D773" s="1" t="s">
        <v>1605</v>
      </c>
      <c r="E773" s="1" t="s">
        <v>1926</v>
      </c>
      <c r="F773" s="1" t="s">
        <v>1720</v>
      </c>
      <c r="G773" s="1" t="s">
        <v>1341</v>
      </c>
      <c r="H773" s="1" t="s">
        <v>1343</v>
      </c>
      <c r="I773" t="s">
        <v>1342</v>
      </c>
      <c r="J773" s="1" t="s">
        <v>1601</v>
      </c>
      <c r="K773" s="49">
        <v>48</v>
      </c>
      <c r="L773" s="49">
        <f>Tabela1810[[#This Row],[ENC_DIDATICO]]/12</f>
        <v>4</v>
      </c>
      <c r="M773" s="1">
        <v>40</v>
      </c>
      <c r="N773" s="1">
        <v>19</v>
      </c>
      <c r="O773" s="1">
        <v>48</v>
      </c>
      <c r="P773"/>
    </row>
    <row r="774" spans="1:16" hidden="1">
      <c r="A774" t="s">
        <v>1660</v>
      </c>
      <c r="B774" t="s">
        <v>1802</v>
      </c>
      <c r="C774" t="s">
        <v>1738</v>
      </c>
      <c r="D774" s="1" t="s">
        <v>1605</v>
      </c>
      <c r="E774" s="1" t="s">
        <v>1926</v>
      </c>
      <c r="F774" s="1" t="s">
        <v>1720</v>
      </c>
      <c r="G774" s="1" t="s">
        <v>1341</v>
      </c>
      <c r="H774" s="1" t="s">
        <v>1344</v>
      </c>
      <c r="I774" t="s">
        <v>1342</v>
      </c>
      <c r="J774" s="1" t="s">
        <v>1601</v>
      </c>
      <c r="K774" s="49">
        <v>48</v>
      </c>
      <c r="L774" s="49">
        <f>Tabela1810[[#This Row],[ENC_DIDATICO]]/12</f>
        <v>4</v>
      </c>
      <c r="M774" s="1">
        <v>40</v>
      </c>
      <c r="N774" s="1">
        <v>20</v>
      </c>
      <c r="O774" s="1">
        <v>48</v>
      </c>
      <c r="P774"/>
    </row>
    <row r="775" spans="1:16" hidden="1">
      <c r="A775" t="s">
        <v>1660</v>
      </c>
      <c r="B775" t="s">
        <v>1802</v>
      </c>
      <c r="C775" t="s">
        <v>1738</v>
      </c>
      <c r="D775" s="1" t="s">
        <v>1609</v>
      </c>
      <c r="E775" s="1" t="s">
        <v>1927</v>
      </c>
      <c r="F775" s="1" t="s">
        <v>1723</v>
      </c>
      <c r="G775" s="1" t="s">
        <v>1345</v>
      </c>
      <c r="H775" s="1" t="s">
        <v>1346</v>
      </c>
      <c r="I775" t="s">
        <v>1342</v>
      </c>
      <c r="J775" s="1" t="s">
        <v>1601</v>
      </c>
      <c r="K775" s="49">
        <v>48</v>
      </c>
      <c r="L775" s="49">
        <f>Tabela1810[[#This Row],[ENC_DIDATICO]]/12</f>
        <v>4</v>
      </c>
      <c r="M775" s="1">
        <v>100</v>
      </c>
      <c r="N775" s="1">
        <v>1</v>
      </c>
      <c r="O775" s="1">
        <v>144</v>
      </c>
      <c r="P775"/>
    </row>
    <row r="776" spans="1:16" hidden="1">
      <c r="A776" t="s">
        <v>1660</v>
      </c>
      <c r="B776" t="s">
        <v>1802</v>
      </c>
      <c r="C776" t="s">
        <v>1738</v>
      </c>
      <c r="D776" s="1" t="s">
        <v>1609</v>
      </c>
      <c r="E776" s="1" t="s">
        <v>1927</v>
      </c>
      <c r="F776" s="1" t="s">
        <v>1723</v>
      </c>
      <c r="G776" s="1" t="s">
        <v>1345</v>
      </c>
      <c r="H776" s="1" t="s">
        <v>1347</v>
      </c>
      <c r="I776" t="s">
        <v>1342</v>
      </c>
      <c r="J776" s="1" t="s">
        <v>1601</v>
      </c>
      <c r="K776" s="49">
        <v>0</v>
      </c>
      <c r="L776" s="49">
        <f>Tabela1810[[#This Row],[ENC_DIDATICO]]/12</f>
        <v>0</v>
      </c>
      <c r="M776" s="1">
        <v>40</v>
      </c>
      <c r="N776" s="1">
        <v>9</v>
      </c>
      <c r="O776" s="1">
        <v>144</v>
      </c>
      <c r="P776"/>
    </row>
    <row r="777" spans="1:16" hidden="1">
      <c r="A777" t="s">
        <v>1661</v>
      </c>
      <c r="B777" t="s">
        <v>1802</v>
      </c>
      <c r="C777" t="s">
        <v>1738</v>
      </c>
      <c r="D777" s="1" t="s">
        <v>1605</v>
      </c>
      <c r="E777" s="1" t="s">
        <v>1924</v>
      </c>
      <c r="F777" s="1" t="s">
        <v>1717</v>
      </c>
      <c r="G777" s="1" t="s">
        <v>635</v>
      </c>
      <c r="H777" s="1" t="s">
        <v>637</v>
      </c>
      <c r="I777" t="s">
        <v>636</v>
      </c>
      <c r="J777" s="1" t="s">
        <v>1601</v>
      </c>
      <c r="K777" s="49">
        <v>12</v>
      </c>
      <c r="L777" s="49">
        <f>Tabela1810[[#This Row],[ENC_DIDATICO]]/12</f>
        <v>1</v>
      </c>
      <c r="M777" s="1">
        <v>40</v>
      </c>
      <c r="N777" s="1">
        <v>28</v>
      </c>
      <c r="O777" s="1">
        <v>60</v>
      </c>
      <c r="P777"/>
    </row>
    <row r="778" spans="1:16" hidden="1">
      <c r="A778" t="s">
        <v>1661</v>
      </c>
      <c r="B778" t="s">
        <v>1802</v>
      </c>
      <c r="C778" t="s">
        <v>1738</v>
      </c>
      <c r="D778" s="1" t="s">
        <v>1605</v>
      </c>
      <c r="E778" s="1" t="s">
        <v>1924</v>
      </c>
      <c r="F778" s="1" t="s">
        <v>1717</v>
      </c>
      <c r="G778" s="1" t="s">
        <v>635</v>
      </c>
      <c r="H778" s="1" t="s">
        <v>638</v>
      </c>
      <c r="I778" t="s">
        <v>636</v>
      </c>
      <c r="J778" s="1" t="s">
        <v>1601</v>
      </c>
      <c r="K778" s="49">
        <v>12</v>
      </c>
      <c r="L778" s="49">
        <f>Tabela1810[[#This Row],[ENC_DIDATICO]]/12</f>
        <v>1</v>
      </c>
      <c r="M778" s="1">
        <v>40</v>
      </c>
      <c r="N778" s="1">
        <v>28</v>
      </c>
      <c r="O778" s="1">
        <v>60</v>
      </c>
      <c r="P778"/>
    </row>
    <row r="779" spans="1:16" hidden="1">
      <c r="A779" t="s">
        <v>1661</v>
      </c>
      <c r="B779" t="s">
        <v>1802</v>
      </c>
      <c r="C779" t="s">
        <v>1738</v>
      </c>
      <c r="D779" s="1" t="s">
        <v>1605</v>
      </c>
      <c r="E779" s="1" t="s">
        <v>1924</v>
      </c>
      <c r="F779" s="1" t="s">
        <v>1717</v>
      </c>
      <c r="G779" s="1" t="s">
        <v>635</v>
      </c>
      <c r="H779" s="1" t="s">
        <v>639</v>
      </c>
      <c r="I779" t="s">
        <v>636</v>
      </c>
      <c r="J779" s="1" t="s">
        <v>1601</v>
      </c>
      <c r="K779" s="49">
        <v>12</v>
      </c>
      <c r="L779" s="49">
        <f>Tabela1810[[#This Row],[ENC_DIDATICO]]/12</f>
        <v>1</v>
      </c>
      <c r="M779" s="1">
        <v>40</v>
      </c>
      <c r="N779" s="1">
        <v>27</v>
      </c>
      <c r="O779" s="1">
        <v>60</v>
      </c>
      <c r="P779"/>
    </row>
    <row r="780" spans="1:16" hidden="1">
      <c r="A780" t="s">
        <v>1661</v>
      </c>
      <c r="B780" t="s">
        <v>1802</v>
      </c>
      <c r="C780" t="s">
        <v>1738</v>
      </c>
      <c r="D780" s="1" t="s">
        <v>1605</v>
      </c>
      <c r="E780" s="1" t="s">
        <v>1924</v>
      </c>
      <c r="F780" s="1" t="s">
        <v>1717</v>
      </c>
      <c r="G780" s="1" t="s">
        <v>635</v>
      </c>
      <c r="H780" s="1" t="s">
        <v>1308</v>
      </c>
      <c r="I780" s="17" t="s">
        <v>636</v>
      </c>
      <c r="J780" s="1" t="s">
        <v>1601</v>
      </c>
      <c r="K780" s="49">
        <v>12</v>
      </c>
      <c r="L780" s="49">
        <f>Tabela1810[[#This Row],[ENC_DIDATICO]]/12</f>
        <v>1</v>
      </c>
      <c r="M780" s="1">
        <v>40</v>
      </c>
      <c r="N780" s="1">
        <v>27</v>
      </c>
      <c r="O780" s="1">
        <v>60</v>
      </c>
      <c r="P780"/>
    </row>
    <row r="781" spans="1:16" hidden="1">
      <c r="A781" t="s">
        <v>1661</v>
      </c>
      <c r="B781" t="s">
        <v>1802</v>
      </c>
      <c r="C781" t="s">
        <v>1738</v>
      </c>
      <c r="D781" s="1" t="s">
        <v>1605</v>
      </c>
      <c r="E781" s="1" t="s">
        <v>1924</v>
      </c>
      <c r="F781" s="1" t="s">
        <v>1717</v>
      </c>
      <c r="G781" s="1" t="s">
        <v>635</v>
      </c>
      <c r="H781" s="1" t="s">
        <v>1355</v>
      </c>
      <c r="I781" s="18" t="s">
        <v>636</v>
      </c>
      <c r="J781" s="1" t="s">
        <v>1601</v>
      </c>
      <c r="K781" s="49">
        <v>12</v>
      </c>
      <c r="L781" s="49">
        <f>Tabela1810[[#This Row],[ENC_DIDATICO]]/12</f>
        <v>1</v>
      </c>
      <c r="M781" s="1">
        <v>40</v>
      </c>
      <c r="N781" s="1">
        <v>28</v>
      </c>
      <c r="O781" s="1">
        <v>60</v>
      </c>
      <c r="P781"/>
    </row>
    <row r="782" spans="1:16" hidden="1">
      <c r="A782" t="s">
        <v>1661</v>
      </c>
      <c r="B782" t="s">
        <v>1802</v>
      </c>
      <c r="C782" t="s">
        <v>1738</v>
      </c>
      <c r="D782" s="1" t="s">
        <v>1605</v>
      </c>
      <c r="E782" s="1" t="s">
        <v>1924</v>
      </c>
      <c r="F782" s="1" t="s">
        <v>1717</v>
      </c>
      <c r="G782" s="1" t="s">
        <v>635</v>
      </c>
      <c r="H782" s="1" t="s">
        <v>1356</v>
      </c>
      <c r="I782" s="19" t="s">
        <v>636</v>
      </c>
      <c r="J782" s="1" t="s">
        <v>1601</v>
      </c>
      <c r="K782" s="49">
        <v>12</v>
      </c>
      <c r="L782" s="49">
        <f>Tabela1810[[#This Row],[ENC_DIDATICO]]/12</f>
        <v>1</v>
      </c>
      <c r="M782" s="1">
        <v>40</v>
      </c>
      <c r="N782" s="1">
        <v>30</v>
      </c>
      <c r="O782" s="1">
        <v>60</v>
      </c>
      <c r="P782"/>
    </row>
    <row r="783" spans="1:16" hidden="1">
      <c r="A783" t="s">
        <v>1661</v>
      </c>
      <c r="B783" t="s">
        <v>1802</v>
      </c>
      <c r="C783" t="s">
        <v>1738</v>
      </c>
      <c r="D783" s="1" t="s">
        <v>1605</v>
      </c>
      <c r="E783" s="1" t="s">
        <v>1924</v>
      </c>
      <c r="F783" s="1" t="s">
        <v>1717</v>
      </c>
      <c r="G783" s="1" t="s">
        <v>635</v>
      </c>
      <c r="H783" s="1" t="s">
        <v>692</v>
      </c>
      <c r="I783" t="s">
        <v>636</v>
      </c>
      <c r="J783" s="1" t="s">
        <v>1602</v>
      </c>
      <c r="K783" s="49">
        <v>24</v>
      </c>
      <c r="L783" s="49">
        <f>Tabela1810[[#This Row],[ENC_DIDATICO]]/12</f>
        <v>2</v>
      </c>
      <c r="M783" s="1">
        <v>40</v>
      </c>
      <c r="N783" s="1">
        <v>24</v>
      </c>
      <c r="O783" s="1">
        <v>60</v>
      </c>
      <c r="P783"/>
    </row>
    <row r="784" spans="1:16" hidden="1">
      <c r="A784" t="s">
        <v>1661</v>
      </c>
      <c r="B784" t="s">
        <v>1802</v>
      </c>
      <c r="C784" t="s">
        <v>1738</v>
      </c>
      <c r="D784" s="1" t="s">
        <v>1605</v>
      </c>
      <c r="E784" s="1" t="s">
        <v>1925</v>
      </c>
      <c r="F784" s="1" t="s">
        <v>1720</v>
      </c>
      <c r="G784" s="1" t="s">
        <v>676</v>
      </c>
      <c r="H784" s="1" t="s">
        <v>678</v>
      </c>
      <c r="I784" t="s">
        <v>677</v>
      </c>
      <c r="J784" s="1" t="s">
        <v>1602</v>
      </c>
      <c r="K784" s="49">
        <v>48</v>
      </c>
      <c r="L784" s="49">
        <f>Tabela1810[[#This Row],[ENC_DIDATICO]]/12</f>
        <v>4</v>
      </c>
      <c r="M784" s="1">
        <v>40</v>
      </c>
      <c r="N784" s="1">
        <v>18</v>
      </c>
      <c r="O784" s="1">
        <v>96</v>
      </c>
      <c r="P784"/>
    </row>
    <row r="785" spans="1:16" hidden="1">
      <c r="A785" t="s">
        <v>1661</v>
      </c>
      <c r="B785" t="s">
        <v>1802</v>
      </c>
      <c r="C785" t="s">
        <v>1738</v>
      </c>
      <c r="D785" s="1" t="s">
        <v>1605</v>
      </c>
      <c r="E785" s="1" t="s">
        <v>1925</v>
      </c>
      <c r="F785" s="1" t="s">
        <v>1720</v>
      </c>
      <c r="G785" s="1" t="s">
        <v>676</v>
      </c>
      <c r="H785" s="1" t="s">
        <v>679</v>
      </c>
      <c r="I785" t="s">
        <v>677</v>
      </c>
      <c r="J785" s="1" t="s">
        <v>1602</v>
      </c>
      <c r="K785" s="49">
        <v>48</v>
      </c>
      <c r="L785" s="49">
        <f>Tabela1810[[#This Row],[ENC_DIDATICO]]/12</f>
        <v>4</v>
      </c>
      <c r="M785" s="1">
        <v>40</v>
      </c>
      <c r="N785" s="1">
        <v>28</v>
      </c>
      <c r="O785" s="1">
        <v>96</v>
      </c>
      <c r="P785"/>
    </row>
    <row r="786" spans="1:16" hidden="1">
      <c r="A786" t="s">
        <v>1098</v>
      </c>
      <c r="B786" t="s">
        <v>1799</v>
      </c>
      <c r="C786" t="s">
        <v>1738</v>
      </c>
      <c r="D786" s="1" t="s">
        <v>1609</v>
      </c>
      <c r="E786" s="1" t="s">
        <v>1927</v>
      </c>
      <c r="F786" s="1" t="s">
        <v>1723</v>
      </c>
      <c r="G786" s="1" t="s">
        <v>642</v>
      </c>
      <c r="H786" s="1" t="s">
        <v>644</v>
      </c>
      <c r="I786" t="s">
        <v>643</v>
      </c>
      <c r="J786" s="1" t="s">
        <v>1602</v>
      </c>
      <c r="K786" s="49">
        <v>8</v>
      </c>
      <c r="L786" s="49">
        <f>Tabela1810[[#This Row],[ENC_DIDATICO]]/12</f>
        <v>0.66666666666666663</v>
      </c>
      <c r="M786" s="1">
        <v>100</v>
      </c>
      <c r="N786" s="1">
        <v>9</v>
      </c>
      <c r="O786" s="1">
        <v>48</v>
      </c>
      <c r="P786"/>
    </row>
    <row r="787" spans="1:16" hidden="1">
      <c r="A787" t="s">
        <v>1098</v>
      </c>
      <c r="B787" t="s">
        <v>1799</v>
      </c>
      <c r="C787" t="s">
        <v>1738</v>
      </c>
      <c r="D787" s="1" t="s">
        <v>1609</v>
      </c>
      <c r="E787" s="1" t="s">
        <v>1927</v>
      </c>
      <c r="F787" s="1" t="s">
        <v>1723</v>
      </c>
      <c r="G787" s="1" t="s">
        <v>642</v>
      </c>
      <c r="H787" s="1" t="s">
        <v>645</v>
      </c>
      <c r="I787" t="s">
        <v>643</v>
      </c>
      <c r="J787" s="1" t="s">
        <v>1602</v>
      </c>
      <c r="K787" s="49">
        <v>8</v>
      </c>
      <c r="L787" s="49">
        <f>Tabela1810[[#This Row],[ENC_DIDATICO]]/12</f>
        <v>0.66666666666666663</v>
      </c>
      <c r="M787" s="1">
        <v>50</v>
      </c>
      <c r="N787" s="1">
        <v>14</v>
      </c>
      <c r="O787" s="1">
        <v>48</v>
      </c>
      <c r="P787"/>
    </row>
    <row r="788" spans="1:16" hidden="1">
      <c r="A788" t="s">
        <v>1662</v>
      </c>
      <c r="B788" t="s">
        <v>1802</v>
      </c>
      <c r="C788" t="s">
        <v>1744</v>
      </c>
      <c r="D788" s="1" t="s">
        <v>1605</v>
      </c>
      <c r="E788" s="1" t="s">
        <v>1924</v>
      </c>
      <c r="F788" s="1" t="s">
        <v>1717</v>
      </c>
      <c r="G788" s="1" t="s">
        <v>165</v>
      </c>
      <c r="H788" s="1" t="s">
        <v>703</v>
      </c>
      <c r="I788" t="s">
        <v>166</v>
      </c>
      <c r="J788" s="1" t="s">
        <v>1601</v>
      </c>
      <c r="K788" s="49">
        <v>36</v>
      </c>
      <c r="L788" s="49">
        <f>Tabela1810[[#This Row],[ENC_DIDATICO]]/12</f>
        <v>3</v>
      </c>
      <c r="M788" s="1">
        <v>100</v>
      </c>
      <c r="N788" s="1">
        <v>73</v>
      </c>
      <c r="O788" s="1">
        <v>36</v>
      </c>
      <c r="P788"/>
    </row>
    <row r="789" spans="1:16" hidden="1">
      <c r="A789" s="29" t="s">
        <v>1662</v>
      </c>
      <c r="B789" t="s">
        <v>1802</v>
      </c>
      <c r="C789" t="s">
        <v>1744</v>
      </c>
      <c r="D789" s="1" t="s">
        <v>1605</v>
      </c>
      <c r="E789" s="1" t="s">
        <v>1924</v>
      </c>
      <c r="F789" s="1" t="s">
        <v>1717</v>
      </c>
      <c r="G789" s="1" t="s">
        <v>165</v>
      </c>
      <c r="H789" s="1" t="s">
        <v>1357</v>
      </c>
      <c r="I789" t="s">
        <v>166</v>
      </c>
      <c r="J789" s="1" t="s">
        <v>1601</v>
      </c>
      <c r="K789" s="49">
        <v>36</v>
      </c>
      <c r="L789" s="49">
        <f>Tabela1810[[#This Row],[ENC_DIDATICO]]/12</f>
        <v>3</v>
      </c>
      <c r="M789" s="1">
        <v>103</v>
      </c>
      <c r="N789" s="1">
        <v>88</v>
      </c>
      <c r="O789" s="1">
        <v>36</v>
      </c>
      <c r="P789"/>
    </row>
    <row r="790" spans="1:16" hidden="1">
      <c r="A790" s="29" t="s">
        <v>1662</v>
      </c>
      <c r="B790" t="s">
        <v>1802</v>
      </c>
      <c r="C790" t="s">
        <v>1744</v>
      </c>
      <c r="D790" s="1" t="s">
        <v>1605</v>
      </c>
      <c r="E790" s="1" t="s">
        <v>1925</v>
      </c>
      <c r="F790" s="1" t="s">
        <v>1716</v>
      </c>
      <c r="G790" s="1" t="s">
        <v>908</v>
      </c>
      <c r="H790" s="1" t="s">
        <v>910</v>
      </c>
      <c r="I790" t="s">
        <v>909</v>
      </c>
      <c r="J790" s="1" t="s">
        <v>1602</v>
      </c>
      <c r="K790" s="49">
        <v>48</v>
      </c>
      <c r="L790" s="49">
        <f>Tabela1810[[#This Row],[ENC_DIDATICO]]/12</f>
        <v>4</v>
      </c>
      <c r="M790" s="1">
        <v>50</v>
      </c>
      <c r="N790" s="1">
        <v>20</v>
      </c>
      <c r="O790" s="1">
        <v>48</v>
      </c>
      <c r="P790"/>
    </row>
    <row r="791" spans="1:16" hidden="1">
      <c r="A791" s="29" t="s">
        <v>1662</v>
      </c>
      <c r="B791" t="s">
        <v>1802</v>
      </c>
      <c r="C791" t="s">
        <v>1744</v>
      </c>
      <c r="D791" s="1" t="s">
        <v>1605</v>
      </c>
      <c r="E791" s="1" t="s">
        <v>1925</v>
      </c>
      <c r="F791" s="1" t="s">
        <v>1716</v>
      </c>
      <c r="G791" s="1" t="s">
        <v>908</v>
      </c>
      <c r="H791" s="1" t="s">
        <v>911</v>
      </c>
      <c r="I791" t="s">
        <v>909</v>
      </c>
      <c r="J791" s="1" t="s">
        <v>1602</v>
      </c>
      <c r="K791" s="49">
        <v>48</v>
      </c>
      <c r="L791" s="49">
        <f>Tabela1810[[#This Row],[ENC_DIDATICO]]/12</f>
        <v>4</v>
      </c>
      <c r="M791" s="1">
        <v>50</v>
      </c>
      <c r="N791" s="1">
        <v>28</v>
      </c>
      <c r="O791" s="1">
        <v>48</v>
      </c>
      <c r="P791"/>
    </row>
    <row r="792" spans="1:16" hidden="1">
      <c r="A792" s="29" t="s">
        <v>1662</v>
      </c>
      <c r="B792" t="s">
        <v>1802</v>
      </c>
      <c r="C792" t="s">
        <v>1744</v>
      </c>
      <c r="D792" s="1" t="s">
        <v>1605</v>
      </c>
      <c r="E792" s="1" t="s">
        <v>1926</v>
      </c>
      <c r="F792" s="1" t="s">
        <v>1719</v>
      </c>
      <c r="G792" s="1" t="s">
        <v>363</v>
      </c>
      <c r="H792" s="1" t="s">
        <v>365</v>
      </c>
      <c r="I792" t="s">
        <v>364</v>
      </c>
      <c r="J792" s="1" t="s">
        <v>1603</v>
      </c>
      <c r="K792" s="49">
        <v>48</v>
      </c>
      <c r="L792" s="49">
        <f>Tabela1810[[#This Row],[ENC_DIDATICO]]/12</f>
        <v>4</v>
      </c>
      <c r="M792" s="1">
        <v>100</v>
      </c>
      <c r="N792" s="1">
        <v>83</v>
      </c>
      <c r="O792" s="1">
        <v>48</v>
      </c>
      <c r="P792"/>
    </row>
    <row r="793" spans="1:16" hidden="1">
      <c r="A793" t="s">
        <v>1938</v>
      </c>
      <c r="B793" s="29" t="s">
        <v>1802</v>
      </c>
      <c r="C793" s="29" t="s">
        <v>1740</v>
      </c>
      <c r="D793" s="1" t="s">
        <v>2084</v>
      </c>
      <c r="E793" s="2" t="s">
        <v>2085</v>
      </c>
      <c r="I793" s="7" t="s">
        <v>1941</v>
      </c>
      <c r="J793" s="1">
        <v>2016</v>
      </c>
      <c r="K793" s="49">
        <v>216</v>
      </c>
      <c r="L793" s="49">
        <f>Tabela1810[[#This Row],[ENC_DIDATICO]]/12</f>
        <v>18</v>
      </c>
      <c r="P793"/>
    </row>
    <row r="794" spans="1:16" hidden="1">
      <c r="A794" t="s">
        <v>1663</v>
      </c>
      <c r="B794" t="s">
        <v>1802</v>
      </c>
      <c r="C794" t="s">
        <v>1740</v>
      </c>
      <c r="D794" s="1" t="s">
        <v>1605</v>
      </c>
      <c r="E794" s="1" t="s">
        <v>1920</v>
      </c>
      <c r="F794" s="1" t="s">
        <v>1717</v>
      </c>
      <c r="G794" s="1" t="s">
        <v>1723</v>
      </c>
      <c r="H794" s="1" t="s">
        <v>1723</v>
      </c>
      <c r="I794" t="s">
        <v>1910</v>
      </c>
      <c r="J794" s="1" t="s">
        <v>1922</v>
      </c>
      <c r="K794" s="49">
        <v>12</v>
      </c>
      <c r="L794" s="49">
        <f>Tabela1810[[#This Row],[ENC_DIDATICO]]/12</f>
        <v>1</v>
      </c>
      <c r="P794"/>
    </row>
    <row r="795" spans="1:16" hidden="1">
      <c r="A795" t="s">
        <v>1663</v>
      </c>
      <c r="B795" t="s">
        <v>1802</v>
      </c>
      <c r="C795" t="s">
        <v>1740</v>
      </c>
      <c r="D795" s="1" t="s">
        <v>1605</v>
      </c>
      <c r="E795" s="1" t="s">
        <v>1924</v>
      </c>
      <c r="F795" s="1" t="s">
        <v>1717</v>
      </c>
      <c r="G795" s="1" t="s">
        <v>668</v>
      </c>
      <c r="H795" s="1" t="s">
        <v>781</v>
      </c>
      <c r="I795" t="s">
        <v>669</v>
      </c>
      <c r="J795" s="1" t="s">
        <v>1602</v>
      </c>
      <c r="K795" s="49">
        <v>12</v>
      </c>
      <c r="L795" s="49">
        <f>Tabela1810[[#This Row],[ENC_DIDATICO]]/12</f>
        <v>1</v>
      </c>
      <c r="M795" s="1">
        <v>40</v>
      </c>
      <c r="N795" s="1">
        <v>30</v>
      </c>
      <c r="O795" s="1">
        <v>66</v>
      </c>
      <c r="P795"/>
    </row>
    <row r="796" spans="1:16" hidden="1">
      <c r="A796" s="29" t="s">
        <v>1663</v>
      </c>
      <c r="B796" t="s">
        <v>1802</v>
      </c>
      <c r="C796" t="s">
        <v>1740</v>
      </c>
      <c r="D796" s="1" t="s">
        <v>1605</v>
      </c>
      <c r="E796" s="1" t="s">
        <v>1924</v>
      </c>
      <c r="F796" s="1" t="s">
        <v>1717</v>
      </c>
      <c r="G796" s="1" t="s">
        <v>668</v>
      </c>
      <c r="H796" s="1" t="s">
        <v>912</v>
      </c>
      <c r="I796" t="s">
        <v>669</v>
      </c>
      <c r="J796" s="1" t="s">
        <v>1602</v>
      </c>
      <c r="K796" s="49">
        <v>12</v>
      </c>
      <c r="L796" s="49">
        <f>Tabela1810[[#This Row],[ENC_DIDATICO]]/12</f>
        <v>1</v>
      </c>
      <c r="M796" s="1">
        <v>40</v>
      </c>
      <c r="N796" s="1">
        <v>26</v>
      </c>
      <c r="O796" s="1">
        <v>66</v>
      </c>
      <c r="P796"/>
    </row>
    <row r="797" spans="1:16" hidden="1">
      <c r="A797" s="29" t="s">
        <v>1663</v>
      </c>
      <c r="B797" t="s">
        <v>1802</v>
      </c>
      <c r="C797" t="s">
        <v>1740</v>
      </c>
      <c r="D797" s="1" t="s">
        <v>1605</v>
      </c>
      <c r="E797" s="1" t="s">
        <v>1924</v>
      </c>
      <c r="F797" s="1" t="s">
        <v>1717</v>
      </c>
      <c r="G797" s="1" t="s">
        <v>668</v>
      </c>
      <c r="H797" s="1" t="s">
        <v>913</v>
      </c>
      <c r="I797" t="s">
        <v>669</v>
      </c>
      <c r="J797" s="1" t="s">
        <v>1602</v>
      </c>
      <c r="K797" s="49">
        <v>36</v>
      </c>
      <c r="L797" s="49">
        <f>Tabela1810[[#This Row],[ENC_DIDATICO]]/12</f>
        <v>3</v>
      </c>
      <c r="M797" s="1">
        <v>40</v>
      </c>
      <c r="N797" s="1">
        <v>26</v>
      </c>
      <c r="O797" s="1">
        <v>66</v>
      </c>
      <c r="P797"/>
    </row>
    <row r="798" spans="1:16" hidden="1">
      <c r="A798" s="29" t="s">
        <v>1663</v>
      </c>
      <c r="B798" t="s">
        <v>1802</v>
      </c>
      <c r="C798" t="s">
        <v>1740</v>
      </c>
      <c r="D798" s="1" t="s">
        <v>1605</v>
      </c>
      <c r="E798" s="1" t="s">
        <v>1924</v>
      </c>
      <c r="F798" s="1" t="s">
        <v>1717</v>
      </c>
      <c r="G798" s="1" t="s">
        <v>668</v>
      </c>
      <c r="H798" s="1" t="s">
        <v>914</v>
      </c>
      <c r="I798" t="s">
        <v>669</v>
      </c>
      <c r="J798" s="1" t="s">
        <v>1602</v>
      </c>
      <c r="K798" s="49">
        <v>24</v>
      </c>
      <c r="L798" s="49">
        <f>Tabela1810[[#This Row],[ENC_DIDATICO]]/12</f>
        <v>2</v>
      </c>
      <c r="M798" s="1">
        <v>40</v>
      </c>
      <c r="N798" s="1">
        <v>26</v>
      </c>
      <c r="O798" s="1">
        <v>66</v>
      </c>
      <c r="P798"/>
    </row>
    <row r="799" spans="1:16" hidden="1">
      <c r="A799" s="29" t="s">
        <v>1663</v>
      </c>
      <c r="B799" t="s">
        <v>1802</v>
      </c>
      <c r="C799" t="s">
        <v>1740</v>
      </c>
      <c r="D799" s="1" t="s">
        <v>1605</v>
      </c>
      <c r="E799" s="1" t="s">
        <v>1924</v>
      </c>
      <c r="F799" s="1" t="s">
        <v>1717</v>
      </c>
      <c r="G799" s="1" t="s">
        <v>7</v>
      </c>
      <c r="H799" s="1" t="s">
        <v>261</v>
      </c>
      <c r="I799" t="s">
        <v>8</v>
      </c>
      <c r="J799" s="1" t="s">
        <v>1603</v>
      </c>
      <c r="K799" s="49">
        <v>12</v>
      </c>
      <c r="L799" s="49">
        <f>Tabela1810[[#This Row],[ENC_DIDATICO]]/12</f>
        <v>1</v>
      </c>
      <c r="M799" s="1">
        <v>43</v>
      </c>
      <c r="N799" s="1">
        <v>32</v>
      </c>
      <c r="O799" s="1">
        <v>60</v>
      </c>
      <c r="P799"/>
    </row>
    <row r="800" spans="1:16" hidden="1">
      <c r="A800" s="29" t="s">
        <v>1663</v>
      </c>
      <c r="B800" t="s">
        <v>1802</v>
      </c>
      <c r="C800" t="s">
        <v>1740</v>
      </c>
      <c r="D800" s="1" t="s">
        <v>1605</v>
      </c>
      <c r="E800" s="1" t="s">
        <v>1924</v>
      </c>
      <c r="F800" s="1" t="s">
        <v>1717</v>
      </c>
      <c r="G800" s="1" t="s">
        <v>7</v>
      </c>
      <c r="H800" s="1" t="s">
        <v>262</v>
      </c>
      <c r="I800" t="s">
        <v>8</v>
      </c>
      <c r="J800" s="1" t="s">
        <v>1603</v>
      </c>
      <c r="K800" s="49">
        <v>12</v>
      </c>
      <c r="L800" s="49">
        <f>Tabela1810[[#This Row],[ENC_DIDATICO]]/12</f>
        <v>1</v>
      </c>
      <c r="M800" s="1">
        <v>43</v>
      </c>
      <c r="N800" s="1">
        <v>32</v>
      </c>
      <c r="O800" s="1">
        <v>60</v>
      </c>
      <c r="P800"/>
    </row>
    <row r="801" spans="1:16" hidden="1">
      <c r="A801" s="29" t="s">
        <v>1663</v>
      </c>
      <c r="B801" t="s">
        <v>1802</v>
      </c>
      <c r="C801" t="s">
        <v>1740</v>
      </c>
      <c r="D801" s="1" t="s">
        <v>1605</v>
      </c>
      <c r="E801" s="1" t="s">
        <v>1924</v>
      </c>
      <c r="F801" s="1" t="s">
        <v>1717</v>
      </c>
      <c r="G801" s="1" t="s">
        <v>10</v>
      </c>
      <c r="H801" s="1" t="s">
        <v>299</v>
      </c>
      <c r="I801" t="s">
        <v>11</v>
      </c>
      <c r="J801" s="1" t="s">
        <v>1601</v>
      </c>
      <c r="K801" s="49">
        <v>12</v>
      </c>
      <c r="L801" s="49">
        <f>Tabela1810[[#This Row],[ENC_DIDATICO]]/12</f>
        <v>1</v>
      </c>
      <c r="M801" s="1">
        <v>40</v>
      </c>
      <c r="N801" s="1">
        <v>27</v>
      </c>
      <c r="O801" s="1">
        <v>48</v>
      </c>
      <c r="P801"/>
    </row>
    <row r="802" spans="1:16" hidden="1">
      <c r="A802" s="29" t="s">
        <v>1663</v>
      </c>
      <c r="B802" t="s">
        <v>1802</v>
      </c>
      <c r="C802" t="s">
        <v>1740</v>
      </c>
      <c r="D802" s="1" t="s">
        <v>1605</v>
      </c>
      <c r="E802" s="1" t="s">
        <v>1924</v>
      </c>
      <c r="F802" s="1" t="s">
        <v>1717</v>
      </c>
      <c r="G802" s="1" t="s">
        <v>10</v>
      </c>
      <c r="H802" s="1" t="s">
        <v>1358</v>
      </c>
      <c r="I802" t="s">
        <v>11</v>
      </c>
      <c r="J802" s="1" t="s">
        <v>1601</v>
      </c>
      <c r="K802" s="49">
        <v>12</v>
      </c>
      <c r="L802" s="49">
        <f>Tabela1810[[#This Row],[ENC_DIDATICO]]/12</f>
        <v>1</v>
      </c>
      <c r="M802" s="1">
        <v>40</v>
      </c>
      <c r="N802" s="1">
        <v>27</v>
      </c>
      <c r="O802" s="1">
        <v>48</v>
      </c>
      <c r="P802"/>
    </row>
    <row r="803" spans="1:16" hidden="1">
      <c r="A803" s="29" t="s">
        <v>1663</v>
      </c>
      <c r="B803" t="s">
        <v>1802</v>
      </c>
      <c r="C803" t="s">
        <v>1740</v>
      </c>
      <c r="D803" s="1" t="s">
        <v>1605</v>
      </c>
      <c r="E803" s="1" t="s">
        <v>1925</v>
      </c>
      <c r="F803" s="1" t="s">
        <v>1719</v>
      </c>
      <c r="G803" s="1" t="s">
        <v>15</v>
      </c>
      <c r="H803" s="1" t="s">
        <v>539</v>
      </c>
      <c r="I803" t="s">
        <v>16</v>
      </c>
      <c r="J803" s="1" t="s">
        <v>1602</v>
      </c>
      <c r="K803" s="49">
        <v>48</v>
      </c>
      <c r="L803" s="49">
        <f>Tabela1810[[#This Row],[ENC_DIDATICO]]/12</f>
        <v>4</v>
      </c>
      <c r="M803" s="1">
        <v>41</v>
      </c>
      <c r="N803" s="1">
        <v>29</v>
      </c>
      <c r="O803" s="1">
        <v>48</v>
      </c>
      <c r="P803"/>
    </row>
    <row r="804" spans="1:16" hidden="1">
      <c r="A804" s="29" t="s">
        <v>1663</v>
      </c>
      <c r="B804" t="s">
        <v>1802</v>
      </c>
      <c r="C804" t="s">
        <v>1740</v>
      </c>
      <c r="D804" s="1" t="s">
        <v>1605</v>
      </c>
      <c r="E804" s="1" t="s">
        <v>1926</v>
      </c>
      <c r="F804" s="1" t="s">
        <v>1719</v>
      </c>
      <c r="G804" s="1" t="s">
        <v>851</v>
      </c>
      <c r="H804" s="1" t="s">
        <v>915</v>
      </c>
      <c r="I804" t="s">
        <v>852</v>
      </c>
      <c r="J804" s="1" t="s">
        <v>1602</v>
      </c>
      <c r="K804" s="49">
        <v>48</v>
      </c>
      <c r="L804" s="49">
        <f>Tabela1810[[#This Row],[ENC_DIDATICO]]/12</f>
        <v>4</v>
      </c>
      <c r="M804" s="1">
        <v>40</v>
      </c>
      <c r="N804" s="1">
        <v>22</v>
      </c>
      <c r="O804" s="1">
        <v>48</v>
      </c>
      <c r="P804"/>
    </row>
    <row r="805" spans="1:16" hidden="1">
      <c r="A805" s="29" t="s">
        <v>1663</v>
      </c>
      <c r="B805" t="s">
        <v>1802</v>
      </c>
      <c r="C805" t="s">
        <v>1740</v>
      </c>
      <c r="D805" s="1" t="s">
        <v>1605</v>
      </c>
      <c r="E805" s="1" t="s">
        <v>1926</v>
      </c>
      <c r="F805" s="1" t="s">
        <v>1719</v>
      </c>
      <c r="G805" s="1" t="s">
        <v>366</v>
      </c>
      <c r="H805" s="1" t="s">
        <v>368</v>
      </c>
      <c r="I805" t="s">
        <v>367</v>
      </c>
      <c r="J805" s="1" t="s">
        <v>1603</v>
      </c>
      <c r="K805" s="49">
        <v>24</v>
      </c>
      <c r="L805" s="49">
        <f>Tabela1810[[#This Row],[ENC_DIDATICO]]/12</f>
        <v>2</v>
      </c>
      <c r="M805" s="1">
        <v>40</v>
      </c>
      <c r="N805" s="1">
        <v>23</v>
      </c>
      <c r="O805" s="1">
        <v>48</v>
      </c>
      <c r="P805"/>
    </row>
    <row r="806" spans="1:16" hidden="1">
      <c r="A806" s="29" t="s">
        <v>1663</v>
      </c>
      <c r="B806" t="s">
        <v>1802</v>
      </c>
      <c r="C806" t="s">
        <v>1740</v>
      </c>
      <c r="D806" s="1" t="s">
        <v>1609</v>
      </c>
      <c r="E806" s="1" t="s">
        <v>1927</v>
      </c>
      <c r="F806" s="1" t="s">
        <v>1723</v>
      </c>
      <c r="G806" s="1" t="s">
        <v>1359</v>
      </c>
      <c r="H806" s="1" t="s">
        <v>1551</v>
      </c>
      <c r="I806" t="s">
        <v>1360</v>
      </c>
      <c r="J806" s="1" t="s">
        <v>1607</v>
      </c>
      <c r="K806" s="49">
        <v>24</v>
      </c>
      <c r="L806" s="49">
        <f>Tabela1810[[#This Row],[ENC_DIDATICO]]/12</f>
        <v>2</v>
      </c>
      <c r="M806" s="1">
        <v>100</v>
      </c>
      <c r="N806" s="1">
        <v>14</v>
      </c>
      <c r="O806" s="1">
        <v>60</v>
      </c>
      <c r="P806"/>
    </row>
    <row r="807" spans="1:16" hidden="1">
      <c r="A807" t="s">
        <v>1728</v>
      </c>
      <c r="B807" t="s">
        <v>1802</v>
      </c>
      <c r="C807" t="s">
        <v>1738</v>
      </c>
      <c r="D807" s="1" t="s">
        <v>1605</v>
      </c>
      <c r="E807" s="1" t="s">
        <v>1920</v>
      </c>
      <c r="F807" s="1" t="s">
        <v>1717</v>
      </c>
      <c r="G807" s="1" t="s">
        <v>1723</v>
      </c>
      <c r="H807" s="1" t="s">
        <v>1723</v>
      </c>
      <c r="I807" t="s">
        <v>1916</v>
      </c>
      <c r="J807" s="1" t="s">
        <v>1923</v>
      </c>
      <c r="K807" s="49">
        <v>12</v>
      </c>
      <c r="L807" s="49">
        <f>Tabela1810[[#This Row],[ENC_DIDATICO]]/12</f>
        <v>1</v>
      </c>
      <c r="P807"/>
    </row>
    <row r="808" spans="1:16" hidden="1">
      <c r="A808" s="29" t="s">
        <v>1728</v>
      </c>
      <c r="B808" t="s">
        <v>1802</v>
      </c>
      <c r="C808" t="s">
        <v>1738</v>
      </c>
      <c r="D808" s="1" t="s">
        <v>1605</v>
      </c>
      <c r="E808" s="1" t="s">
        <v>1925</v>
      </c>
      <c r="F808" s="1" t="s">
        <v>1720</v>
      </c>
      <c r="G808" s="1" t="s">
        <v>1445</v>
      </c>
      <c r="H808" s="1" t="s">
        <v>2026</v>
      </c>
      <c r="I808" t="s">
        <v>1446</v>
      </c>
      <c r="J808" s="1" t="s">
        <v>1601</v>
      </c>
      <c r="K808" s="49">
        <v>48</v>
      </c>
      <c r="L808" s="49">
        <f>Tabela1810[[#This Row],[ENC_DIDATICO]]/12</f>
        <v>4</v>
      </c>
      <c r="P808"/>
    </row>
    <row r="809" spans="1:16" hidden="1">
      <c r="A809" s="29" t="s">
        <v>1728</v>
      </c>
      <c r="B809" t="s">
        <v>1802</v>
      </c>
      <c r="C809" t="s">
        <v>1738</v>
      </c>
      <c r="D809" s="1" t="s">
        <v>1605</v>
      </c>
      <c r="E809" s="1" t="s">
        <v>1925</v>
      </c>
      <c r="F809" s="1" t="s">
        <v>1720</v>
      </c>
      <c r="G809" s="1" t="s">
        <v>646</v>
      </c>
      <c r="H809" s="1" t="s">
        <v>2027</v>
      </c>
      <c r="I809" t="s">
        <v>647</v>
      </c>
      <c r="J809" s="1" t="s">
        <v>1602</v>
      </c>
      <c r="K809" s="49">
        <v>48</v>
      </c>
      <c r="L809" s="49">
        <f>Tabela1810[[#This Row],[ENC_DIDATICO]]/12</f>
        <v>4</v>
      </c>
      <c r="P809"/>
    </row>
    <row r="810" spans="1:16" hidden="1">
      <c r="A810" s="29" t="s">
        <v>1728</v>
      </c>
      <c r="B810" s="29" t="s">
        <v>1802</v>
      </c>
      <c r="C810" s="29" t="s">
        <v>1738</v>
      </c>
      <c r="D810" s="1" t="s">
        <v>2084</v>
      </c>
      <c r="E810" s="2" t="s">
        <v>2085</v>
      </c>
      <c r="I810" s="7" t="s">
        <v>1948</v>
      </c>
      <c r="J810" s="1">
        <v>2016</v>
      </c>
      <c r="K810" s="49">
        <v>94.448219178082184</v>
      </c>
      <c r="L810" s="49">
        <f>Tabela1810[[#This Row],[ENC_DIDATICO]]/12</f>
        <v>7.8706849315068483</v>
      </c>
      <c r="P810"/>
    </row>
    <row r="811" spans="1:16" hidden="1">
      <c r="A811" t="s">
        <v>1818</v>
      </c>
      <c r="B811" t="s">
        <v>1799</v>
      </c>
      <c r="C811" t="s">
        <v>1740</v>
      </c>
      <c r="D811" s="1" t="s">
        <v>1605</v>
      </c>
      <c r="E811" s="1" t="s">
        <v>1924</v>
      </c>
      <c r="F811" s="1" t="s">
        <v>1717</v>
      </c>
      <c r="G811" s="1" t="s">
        <v>7</v>
      </c>
      <c r="H811" s="1" t="s">
        <v>173</v>
      </c>
      <c r="I811" t="s">
        <v>8</v>
      </c>
      <c r="J811" s="1" t="s">
        <v>1603</v>
      </c>
      <c r="K811" s="49">
        <v>12</v>
      </c>
      <c r="L811" s="49">
        <f>Tabela1810[[#This Row],[ENC_DIDATICO]]/12</f>
        <v>1</v>
      </c>
      <c r="M811" s="1">
        <v>43</v>
      </c>
      <c r="N811" s="1">
        <v>33</v>
      </c>
      <c r="O811" s="1">
        <v>60</v>
      </c>
      <c r="P811"/>
    </row>
    <row r="812" spans="1:16" hidden="1">
      <c r="A812" t="s">
        <v>391</v>
      </c>
      <c r="B812" t="s">
        <v>1802</v>
      </c>
      <c r="C812" t="s">
        <v>1740</v>
      </c>
      <c r="D812" s="1" t="s">
        <v>1605</v>
      </c>
      <c r="E812" s="1" t="s">
        <v>1920</v>
      </c>
      <c r="F812" s="1" t="s">
        <v>1717</v>
      </c>
      <c r="G812" s="1" t="s">
        <v>1723</v>
      </c>
      <c r="H812" s="1" t="s">
        <v>1723</v>
      </c>
      <c r="I812" t="s">
        <v>1910</v>
      </c>
      <c r="J812" s="1" t="s">
        <v>1921</v>
      </c>
      <c r="K812" s="49">
        <v>18</v>
      </c>
      <c r="L812" s="49">
        <f>Tabela1810[[#This Row],[ENC_DIDATICO]]/12</f>
        <v>1.5</v>
      </c>
      <c r="P812"/>
    </row>
    <row r="813" spans="1:16" hidden="1">
      <c r="A813" t="s">
        <v>391</v>
      </c>
      <c r="B813" t="s">
        <v>1802</v>
      </c>
      <c r="C813" t="s">
        <v>1740</v>
      </c>
      <c r="D813" s="1" t="s">
        <v>1605</v>
      </c>
      <c r="E813" s="1" t="s">
        <v>1924</v>
      </c>
      <c r="F813" s="1" t="s">
        <v>1717</v>
      </c>
      <c r="G813" s="1" t="s">
        <v>7</v>
      </c>
      <c r="H813" s="1" t="s">
        <v>285</v>
      </c>
      <c r="I813" t="s">
        <v>8</v>
      </c>
      <c r="J813" s="1" t="s">
        <v>1603</v>
      </c>
      <c r="K813" s="49">
        <v>12</v>
      </c>
      <c r="L813" s="49">
        <f>Tabela1810[[#This Row],[ENC_DIDATICO]]/12</f>
        <v>1</v>
      </c>
      <c r="M813" s="1">
        <v>40</v>
      </c>
      <c r="N813" s="1">
        <v>30</v>
      </c>
      <c r="O813" s="1">
        <v>60</v>
      </c>
      <c r="P813"/>
    </row>
    <row r="814" spans="1:16" hidden="1">
      <c r="A814" t="s">
        <v>391</v>
      </c>
      <c r="B814" t="s">
        <v>1802</v>
      </c>
      <c r="C814" t="s">
        <v>1740</v>
      </c>
      <c r="D814" s="1" t="s">
        <v>1605</v>
      </c>
      <c r="E814" s="1" t="s">
        <v>1924</v>
      </c>
      <c r="F814" s="1" t="s">
        <v>1717</v>
      </c>
      <c r="G814" s="1" t="s">
        <v>7</v>
      </c>
      <c r="H814" s="1" t="s">
        <v>286</v>
      </c>
      <c r="I814" t="s">
        <v>8</v>
      </c>
      <c r="J814" s="1" t="s">
        <v>1603</v>
      </c>
      <c r="K814" s="49">
        <v>12</v>
      </c>
      <c r="L814" s="49">
        <f>Tabela1810[[#This Row],[ENC_DIDATICO]]/12</f>
        <v>1</v>
      </c>
      <c r="M814" s="1">
        <v>40</v>
      </c>
      <c r="N814" s="1">
        <v>30</v>
      </c>
      <c r="O814" s="1">
        <v>60</v>
      </c>
      <c r="P814"/>
    </row>
    <row r="815" spans="1:16" hidden="1">
      <c r="A815" t="s">
        <v>391</v>
      </c>
      <c r="B815" t="s">
        <v>1802</v>
      </c>
      <c r="C815" t="s">
        <v>1740</v>
      </c>
      <c r="D815" s="1" t="s">
        <v>1605</v>
      </c>
      <c r="E815" s="1" t="s">
        <v>1924</v>
      </c>
      <c r="F815" s="1" t="s">
        <v>1717</v>
      </c>
      <c r="G815" s="1" t="s">
        <v>7</v>
      </c>
      <c r="H815" s="1" t="s">
        <v>290</v>
      </c>
      <c r="I815" t="s">
        <v>8</v>
      </c>
      <c r="J815" s="1" t="s">
        <v>1603</v>
      </c>
      <c r="K815" s="49">
        <v>12</v>
      </c>
      <c r="L815" s="49">
        <f>Tabela1810[[#This Row],[ENC_DIDATICO]]/12</f>
        <v>1</v>
      </c>
      <c r="M815" s="1">
        <v>43</v>
      </c>
      <c r="N815" s="1">
        <v>32</v>
      </c>
      <c r="O815" s="1">
        <v>60</v>
      </c>
      <c r="P815"/>
    </row>
    <row r="816" spans="1:16" hidden="1">
      <c r="A816" t="s">
        <v>391</v>
      </c>
      <c r="B816" t="s">
        <v>1802</v>
      </c>
      <c r="C816" t="s">
        <v>1740</v>
      </c>
      <c r="D816" s="1" t="s">
        <v>1605</v>
      </c>
      <c r="E816" s="1" t="s">
        <v>1924</v>
      </c>
      <c r="F816" s="1" t="s">
        <v>1717</v>
      </c>
      <c r="G816" s="1" t="s">
        <v>10</v>
      </c>
      <c r="H816" s="1" t="s">
        <v>12</v>
      </c>
      <c r="I816" t="s">
        <v>11</v>
      </c>
      <c r="J816" s="1" t="s">
        <v>1601</v>
      </c>
      <c r="K816" s="49">
        <v>12</v>
      </c>
      <c r="L816" s="49">
        <f>Tabela1810[[#This Row],[ENC_DIDATICO]]/12</f>
        <v>1</v>
      </c>
      <c r="M816" s="1">
        <v>45</v>
      </c>
      <c r="N816" s="1">
        <v>35</v>
      </c>
      <c r="O816" s="1">
        <v>48</v>
      </c>
      <c r="P816"/>
    </row>
    <row r="817" spans="1:16" hidden="1">
      <c r="A817" t="s">
        <v>391</v>
      </c>
      <c r="B817" t="s">
        <v>1802</v>
      </c>
      <c r="C817" t="s">
        <v>1740</v>
      </c>
      <c r="D817" s="1" t="s">
        <v>1605</v>
      </c>
      <c r="E817" s="1" t="s">
        <v>1924</v>
      </c>
      <c r="F817" s="1" t="s">
        <v>1717</v>
      </c>
      <c r="G817" s="1" t="s">
        <v>10</v>
      </c>
      <c r="H817" s="1" t="s">
        <v>13</v>
      </c>
      <c r="I817" t="s">
        <v>11</v>
      </c>
      <c r="J817" s="1" t="s">
        <v>1601</v>
      </c>
      <c r="K817" s="49">
        <v>12</v>
      </c>
      <c r="L817" s="49">
        <f>Tabela1810[[#This Row],[ENC_DIDATICO]]/12</f>
        <v>1</v>
      </c>
      <c r="M817" s="1">
        <v>45</v>
      </c>
      <c r="N817" s="1">
        <v>34</v>
      </c>
      <c r="O817" s="1">
        <v>48</v>
      </c>
      <c r="P817"/>
    </row>
    <row r="818" spans="1:16" hidden="1">
      <c r="A818" t="s">
        <v>391</v>
      </c>
      <c r="B818" t="s">
        <v>1802</v>
      </c>
      <c r="C818" t="s">
        <v>1740</v>
      </c>
      <c r="D818" s="1" t="s">
        <v>1605</v>
      </c>
      <c r="E818" s="1" t="s">
        <v>1924</v>
      </c>
      <c r="F818" s="1" t="s">
        <v>1717</v>
      </c>
      <c r="G818" s="1" t="s">
        <v>10</v>
      </c>
      <c r="H818" s="1" t="s">
        <v>14</v>
      </c>
      <c r="I818" t="s">
        <v>11</v>
      </c>
      <c r="J818" s="1" t="s">
        <v>1601</v>
      </c>
      <c r="K818" s="49">
        <v>12</v>
      </c>
      <c r="L818" s="49">
        <f>Tabela1810[[#This Row],[ENC_DIDATICO]]/12</f>
        <v>1</v>
      </c>
      <c r="M818" s="1">
        <v>45</v>
      </c>
      <c r="N818" s="1">
        <v>29</v>
      </c>
      <c r="O818" s="1">
        <v>48</v>
      </c>
      <c r="P818"/>
    </row>
    <row r="819" spans="1:16" hidden="1">
      <c r="A819" t="s">
        <v>391</v>
      </c>
      <c r="B819" t="s">
        <v>1802</v>
      </c>
      <c r="C819" t="s">
        <v>1740</v>
      </c>
      <c r="D819" s="1" t="s">
        <v>1605</v>
      </c>
      <c r="E819" s="1" t="s">
        <v>1924</v>
      </c>
      <c r="F819" s="1" t="s">
        <v>1717</v>
      </c>
      <c r="G819" s="1" t="s">
        <v>10</v>
      </c>
      <c r="H819" s="1" t="s">
        <v>1314</v>
      </c>
      <c r="I819" t="s">
        <v>11</v>
      </c>
      <c r="J819" s="1" t="s">
        <v>1601</v>
      </c>
      <c r="K819" s="49">
        <v>12</v>
      </c>
      <c r="L819" s="49">
        <f>Tabela1810[[#This Row],[ENC_DIDATICO]]/12</f>
        <v>1</v>
      </c>
      <c r="M819" s="1">
        <v>45</v>
      </c>
      <c r="N819" s="1">
        <v>32</v>
      </c>
      <c r="O819" s="1">
        <v>48</v>
      </c>
      <c r="P819"/>
    </row>
    <row r="820" spans="1:16" hidden="1">
      <c r="A820" t="s">
        <v>391</v>
      </c>
      <c r="B820" t="s">
        <v>1802</v>
      </c>
      <c r="C820" t="s">
        <v>1740</v>
      </c>
      <c r="D820" s="1" t="s">
        <v>1605</v>
      </c>
      <c r="E820" s="1" t="s">
        <v>1924</v>
      </c>
      <c r="F820" s="1" t="s">
        <v>1717</v>
      </c>
      <c r="G820" s="1" t="s">
        <v>10</v>
      </c>
      <c r="H820" s="1" t="s">
        <v>1315</v>
      </c>
      <c r="I820" t="s">
        <v>11</v>
      </c>
      <c r="J820" s="1" t="s">
        <v>1601</v>
      </c>
      <c r="K820" s="49">
        <v>12</v>
      </c>
      <c r="L820" s="49">
        <f>Tabela1810[[#This Row],[ENC_DIDATICO]]/12</f>
        <v>1</v>
      </c>
      <c r="M820" s="1">
        <v>45</v>
      </c>
      <c r="N820" s="1">
        <v>34</v>
      </c>
      <c r="O820" s="1">
        <v>48</v>
      </c>
      <c r="P820"/>
    </row>
    <row r="821" spans="1:16" hidden="1">
      <c r="A821" t="s">
        <v>391</v>
      </c>
      <c r="B821" t="s">
        <v>1802</v>
      </c>
      <c r="C821" t="s">
        <v>1740</v>
      </c>
      <c r="D821" s="1" t="s">
        <v>1605</v>
      </c>
      <c r="E821" s="1" t="s">
        <v>1924</v>
      </c>
      <c r="F821" s="1" t="s">
        <v>1717</v>
      </c>
      <c r="G821" s="1" t="s">
        <v>10</v>
      </c>
      <c r="H821" s="1" t="s">
        <v>1256</v>
      </c>
      <c r="I821" t="s">
        <v>11</v>
      </c>
      <c r="J821" s="1" t="s">
        <v>1601</v>
      </c>
      <c r="K821" s="49">
        <v>12</v>
      </c>
      <c r="L821" s="49">
        <f>Tabela1810[[#This Row],[ENC_DIDATICO]]/12</f>
        <v>1</v>
      </c>
      <c r="M821" s="1">
        <v>45</v>
      </c>
      <c r="N821" s="1">
        <v>32</v>
      </c>
      <c r="O821" s="1">
        <v>48</v>
      </c>
      <c r="P821"/>
    </row>
    <row r="822" spans="1:16" hidden="1">
      <c r="A822" t="s">
        <v>391</v>
      </c>
      <c r="B822" t="s">
        <v>1802</v>
      </c>
      <c r="C822" t="s">
        <v>1740</v>
      </c>
      <c r="D822" s="1" t="s">
        <v>1605</v>
      </c>
      <c r="E822" s="1" t="s">
        <v>1925</v>
      </c>
      <c r="F822" s="1" t="s">
        <v>1719</v>
      </c>
      <c r="G822" s="1" t="s">
        <v>684</v>
      </c>
      <c r="H822" s="1" t="s">
        <v>930</v>
      </c>
      <c r="I822" t="s">
        <v>685</v>
      </c>
      <c r="J822" s="1" t="s">
        <v>1602</v>
      </c>
      <c r="K822" s="49">
        <v>36</v>
      </c>
      <c r="L822" s="49">
        <f>Tabela1810[[#This Row],[ENC_DIDATICO]]/12</f>
        <v>3</v>
      </c>
      <c r="M822" s="1">
        <v>40</v>
      </c>
      <c r="N822" s="1">
        <v>4</v>
      </c>
      <c r="O822" s="1">
        <v>36</v>
      </c>
      <c r="P822"/>
    </row>
    <row r="823" spans="1:16" hidden="1">
      <c r="A823" t="s">
        <v>391</v>
      </c>
      <c r="B823" t="s">
        <v>1802</v>
      </c>
      <c r="C823" t="s">
        <v>1740</v>
      </c>
      <c r="D823" s="1" t="s">
        <v>1605</v>
      </c>
      <c r="E823" s="1" t="s">
        <v>1925</v>
      </c>
      <c r="F823" s="1" t="s">
        <v>1719</v>
      </c>
      <c r="G823" s="1" t="s">
        <v>392</v>
      </c>
      <c r="H823" s="1" t="s">
        <v>394</v>
      </c>
      <c r="I823" t="s">
        <v>393</v>
      </c>
      <c r="J823" s="1" t="s">
        <v>1603</v>
      </c>
      <c r="K823" s="49">
        <v>36</v>
      </c>
      <c r="L823" s="49">
        <f>Tabela1810[[#This Row],[ENC_DIDATICO]]/12</f>
        <v>3</v>
      </c>
      <c r="M823" s="1">
        <v>40</v>
      </c>
      <c r="N823" s="1">
        <v>18</v>
      </c>
      <c r="O823" s="1">
        <v>36</v>
      </c>
      <c r="P823"/>
    </row>
    <row r="824" spans="1:16" hidden="1">
      <c r="A824" t="s">
        <v>391</v>
      </c>
      <c r="B824" t="s">
        <v>1802</v>
      </c>
      <c r="C824" t="s">
        <v>1740</v>
      </c>
      <c r="D824" s="1" t="s">
        <v>1609</v>
      </c>
      <c r="E824" s="1" t="s">
        <v>1927</v>
      </c>
      <c r="F824" s="1" t="s">
        <v>1723</v>
      </c>
      <c r="G824" s="1" t="s">
        <v>1359</v>
      </c>
      <c r="H824" s="1" t="s">
        <v>1551</v>
      </c>
      <c r="I824" t="s">
        <v>1360</v>
      </c>
      <c r="J824" s="1" t="s">
        <v>1607</v>
      </c>
      <c r="K824" s="49">
        <v>12</v>
      </c>
      <c r="L824" s="49">
        <f>Tabela1810[[#This Row],[ENC_DIDATICO]]/12</f>
        <v>1</v>
      </c>
      <c r="M824" s="1">
        <v>100</v>
      </c>
      <c r="N824" s="1">
        <v>14</v>
      </c>
      <c r="O824" s="1">
        <v>60</v>
      </c>
      <c r="P824"/>
    </row>
    <row r="825" spans="1:16" hidden="1">
      <c r="A825" t="s">
        <v>395</v>
      </c>
      <c r="B825" t="s">
        <v>1802</v>
      </c>
      <c r="C825" t="s">
        <v>1744</v>
      </c>
      <c r="D825" s="1" t="s">
        <v>1605</v>
      </c>
      <c r="E825" s="1" t="s">
        <v>1920</v>
      </c>
      <c r="F825" s="1" t="s">
        <v>1717</v>
      </c>
      <c r="G825" s="1" t="s">
        <v>1723</v>
      </c>
      <c r="H825" s="1" t="s">
        <v>1723</v>
      </c>
      <c r="I825" t="s">
        <v>1917</v>
      </c>
      <c r="J825" s="1" t="s">
        <v>1921</v>
      </c>
      <c r="K825" s="49">
        <v>24</v>
      </c>
      <c r="L825" s="49">
        <f>Tabela1810[[#This Row],[ENC_DIDATICO]]/12</f>
        <v>2</v>
      </c>
      <c r="P825"/>
    </row>
    <row r="826" spans="1:16" hidden="1">
      <c r="A826" t="s">
        <v>395</v>
      </c>
      <c r="B826" t="s">
        <v>1802</v>
      </c>
      <c r="C826" t="s">
        <v>1744</v>
      </c>
      <c r="D826" s="1" t="s">
        <v>1605</v>
      </c>
      <c r="E826" s="1" t="s">
        <v>1920</v>
      </c>
      <c r="F826" s="1" t="s">
        <v>1717</v>
      </c>
      <c r="G826" s="1" t="s">
        <v>1723</v>
      </c>
      <c r="H826" s="1" t="s">
        <v>1723</v>
      </c>
      <c r="I826" t="s">
        <v>1917</v>
      </c>
      <c r="J826" s="1" t="s">
        <v>1923</v>
      </c>
      <c r="K826" s="49">
        <v>12</v>
      </c>
      <c r="L826" s="49">
        <f>Tabela1810[[#This Row],[ENC_DIDATICO]]/12</f>
        <v>1</v>
      </c>
      <c r="P826"/>
    </row>
    <row r="827" spans="1:16" hidden="1">
      <c r="A827" t="s">
        <v>395</v>
      </c>
      <c r="B827" t="s">
        <v>1802</v>
      </c>
      <c r="C827" t="s">
        <v>1744</v>
      </c>
      <c r="D827" s="1" t="s">
        <v>1605</v>
      </c>
      <c r="E827" s="1" t="s">
        <v>1920</v>
      </c>
      <c r="F827" s="1" t="s">
        <v>1717</v>
      </c>
      <c r="G827" s="1" t="s">
        <v>1723</v>
      </c>
      <c r="H827" s="1" t="s">
        <v>1723</v>
      </c>
      <c r="I827" t="s">
        <v>1917</v>
      </c>
      <c r="J827" s="1" t="s">
        <v>1922</v>
      </c>
      <c r="K827" s="49">
        <v>12</v>
      </c>
      <c r="L827" s="49">
        <f>Tabela1810[[#This Row],[ENC_DIDATICO]]/12</f>
        <v>1</v>
      </c>
      <c r="P827"/>
    </row>
    <row r="828" spans="1:16" hidden="1">
      <c r="A828" t="s">
        <v>395</v>
      </c>
      <c r="B828" t="s">
        <v>1802</v>
      </c>
      <c r="C828" t="s">
        <v>1744</v>
      </c>
      <c r="D828" s="1" t="s">
        <v>1605</v>
      </c>
      <c r="E828" s="1" t="s">
        <v>1924</v>
      </c>
      <c r="F828" s="1" t="s">
        <v>1717</v>
      </c>
      <c r="G828" s="1" t="s">
        <v>396</v>
      </c>
      <c r="H828" s="1" t="s">
        <v>398</v>
      </c>
      <c r="I828" t="s">
        <v>397</v>
      </c>
      <c r="J828" s="1" t="s">
        <v>1603</v>
      </c>
      <c r="K828" s="49">
        <v>24</v>
      </c>
      <c r="L828" s="49">
        <f>Tabela1810[[#This Row],[ENC_DIDATICO]]/12</f>
        <v>2</v>
      </c>
      <c r="M828" s="1">
        <v>130</v>
      </c>
      <c r="N828" s="1">
        <v>119</v>
      </c>
      <c r="O828" s="1">
        <v>48</v>
      </c>
      <c r="P828"/>
    </row>
    <row r="829" spans="1:16" hidden="1">
      <c r="A829" t="s">
        <v>395</v>
      </c>
      <c r="B829" t="s">
        <v>1802</v>
      </c>
      <c r="C829" t="s">
        <v>1744</v>
      </c>
      <c r="D829" s="1" t="s">
        <v>1605</v>
      </c>
      <c r="E829" s="1" t="s">
        <v>1924</v>
      </c>
      <c r="F829" s="1" t="s">
        <v>1717</v>
      </c>
      <c r="G829" s="1" t="s">
        <v>165</v>
      </c>
      <c r="H829" s="1" t="s">
        <v>332</v>
      </c>
      <c r="I829" t="s">
        <v>166</v>
      </c>
      <c r="J829" s="1" t="s">
        <v>1601</v>
      </c>
      <c r="K829" s="49">
        <v>36</v>
      </c>
      <c r="L829" s="49">
        <f>Tabela1810[[#This Row],[ENC_DIDATICO]]/12</f>
        <v>3</v>
      </c>
      <c r="M829" s="1">
        <v>102</v>
      </c>
      <c r="N829" s="1">
        <v>65</v>
      </c>
      <c r="O829" s="1">
        <v>36</v>
      </c>
      <c r="P829"/>
    </row>
    <row r="830" spans="1:16" hidden="1">
      <c r="A830" t="s">
        <v>395</v>
      </c>
      <c r="B830" t="s">
        <v>1802</v>
      </c>
      <c r="C830" t="s">
        <v>1744</v>
      </c>
      <c r="D830" s="1" t="s">
        <v>1605</v>
      </c>
      <c r="E830" s="1" t="s">
        <v>1925</v>
      </c>
      <c r="F830" s="1" t="s">
        <v>1716</v>
      </c>
      <c r="G830" s="1" t="s">
        <v>1377</v>
      </c>
      <c r="H830" s="1" t="s">
        <v>1379</v>
      </c>
      <c r="I830" t="s">
        <v>1378</v>
      </c>
      <c r="J830" s="1" t="s">
        <v>1601</v>
      </c>
      <c r="K830" s="49">
        <v>48</v>
      </c>
      <c r="L830" s="49">
        <f>Tabela1810[[#This Row],[ENC_DIDATICO]]/12</f>
        <v>4</v>
      </c>
      <c r="M830" s="1">
        <v>50</v>
      </c>
      <c r="N830" s="1">
        <v>4</v>
      </c>
      <c r="O830" s="1">
        <v>48</v>
      </c>
      <c r="P830"/>
    </row>
    <row r="831" spans="1:16" hidden="1">
      <c r="A831" t="s">
        <v>395</v>
      </c>
      <c r="B831" t="s">
        <v>1802</v>
      </c>
      <c r="C831" t="s">
        <v>1744</v>
      </c>
      <c r="D831" s="1" t="s">
        <v>1605</v>
      </c>
      <c r="E831" s="1" t="s">
        <v>1925</v>
      </c>
      <c r="F831" s="1" t="s">
        <v>1716</v>
      </c>
      <c r="G831" s="1" t="s">
        <v>399</v>
      </c>
      <c r="H831" s="1" t="s">
        <v>401</v>
      </c>
      <c r="I831" t="s">
        <v>400</v>
      </c>
      <c r="J831" s="1" t="s">
        <v>1603</v>
      </c>
      <c r="K831" s="49">
        <v>48</v>
      </c>
      <c r="L831" s="49">
        <f>Tabela1810[[#This Row],[ENC_DIDATICO]]/12</f>
        <v>4</v>
      </c>
      <c r="M831" s="1">
        <v>50</v>
      </c>
      <c r="N831" s="1">
        <v>19</v>
      </c>
      <c r="O831" s="1">
        <v>48</v>
      </c>
      <c r="P831"/>
    </row>
    <row r="832" spans="1:16" hidden="1">
      <c r="A832" t="s">
        <v>395</v>
      </c>
      <c r="B832" t="s">
        <v>1802</v>
      </c>
      <c r="C832" t="s">
        <v>1744</v>
      </c>
      <c r="D832" s="1" t="s">
        <v>1605</v>
      </c>
      <c r="E832" s="1" t="s">
        <v>1926</v>
      </c>
      <c r="F832" s="1" t="s">
        <v>1716</v>
      </c>
      <c r="G832" s="1" t="s">
        <v>1380</v>
      </c>
      <c r="H832" s="1" t="s">
        <v>1382</v>
      </c>
      <c r="I832" t="s">
        <v>1381</v>
      </c>
      <c r="J832" s="1" t="s">
        <v>1601</v>
      </c>
      <c r="K832" s="49">
        <v>48</v>
      </c>
      <c r="L832" s="49">
        <f>Tabela1810[[#This Row],[ENC_DIDATICO]]/12</f>
        <v>4</v>
      </c>
      <c r="M832" s="1">
        <v>50</v>
      </c>
      <c r="N832" s="1">
        <v>2</v>
      </c>
      <c r="O832" s="1">
        <v>48</v>
      </c>
      <c r="P832"/>
    </row>
    <row r="833" spans="1:16" hidden="1">
      <c r="A833" t="s">
        <v>402</v>
      </c>
      <c r="B833" t="s">
        <v>1802</v>
      </c>
      <c r="C833" t="s">
        <v>1740</v>
      </c>
      <c r="D833" s="1" t="s">
        <v>1605</v>
      </c>
      <c r="E833" s="1" t="s">
        <v>1924</v>
      </c>
      <c r="F833" s="1" t="s">
        <v>1717</v>
      </c>
      <c r="G833" s="1" t="s">
        <v>7</v>
      </c>
      <c r="H833" s="1" t="s">
        <v>261</v>
      </c>
      <c r="I833" t="s">
        <v>8</v>
      </c>
      <c r="J833" s="1" t="s">
        <v>1601</v>
      </c>
      <c r="K833" s="49">
        <v>18</v>
      </c>
      <c r="L833" s="49">
        <f>Tabela1810[[#This Row],[ENC_DIDATICO]]/12</f>
        <v>1.5</v>
      </c>
      <c r="M833" s="1">
        <v>44</v>
      </c>
      <c r="N833" s="1">
        <v>25</v>
      </c>
      <c r="O833" s="1">
        <v>60</v>
      </c>
      <c r="P833"/>
    </row>
    <row r="834" spans="1:16" hidden="1">
      <c r="A834" t="s">
        <v>402</v>
      </c>
      <c r="B834" t="s">
        <v>1802</v>
      </c>
      <c r="C834" t="s">
        <v>1740</v>
      </c>
      <c r="D834" s="1" t="s">
        <v>1605</v>
      </c>
      <c r="E834" s="1" t="s">
        <v>1924</v>
      </c>
      <c r="F834" s="1" t="s">
        <v>1717</v>
      </c>
      <c r="G834" s="1" t="s">
        <v>7</v>
      </c>
      <c r="H834" s="1" t="s">
        <v>262</v>
      </c>
      <c r="I834" t="s">
        <v>8</v>
      </c>
      <c r="J834" s="1" t="s">
        <v>1601</v>
      </c>
      <c r="K834" s="49">
        <v>42</v>
      </c>
      <c r="L834" s="49">
        <f>Tabela1810[[#This Row],[ENC_DIDATICO]]/12</f>
        <v>3.5</v>
      </c>
      <c r="M834" s="1">
        <v>41</v>
      </c>
      <c r="N834" s="1">
        <v>24</v>
      </c>
      <c r="O834" s="1">
        <v>60</v>
      </c>
      <c r="P834"/>
    </row>
    <row r="835" spans="1:16" hidden="1">
      <c r="A835" t="s">
        <v>402</v>
      </c>
      <c r="B835" t="s">
        <v>1802</v>
      </c>
      <c r="C835" t="s">
        <v>1740</v>
      </c>
      <c r="D835" s="1" t="s">
        <v>1605</v>
      </c>
      <c r="E835" s="1" t="s">
        <v>1924</v>
      </c>
      <c r="F835" s="1" t="s">
        <v>1717</v>
      </c>
      <c r="G835" s="1" t="s">
        <v>7</v>
      </c>
      <c r="H835" s="1" t="s">
        <v>48</v>
      </c>
      <c r="I835" t="s">
        <v>8</v>
      </c>
      <c r="J835" s="1" t="s">
        <v>1601</v>
      </c>
      <c r="K835" s="49">
        <v>18</v>
      </c>
      <c r="L835" s="49">
        <f>Tabela1810[[#This Row],[ENC_DIDATICO]]/12</f>
        <v>1.5</v>
      </c>
      <c r="M835" s="1">
        <v>41</v>
      </c>
      <c r="N835" s="1">
        <v>29</v>
      </c>
      <c r="O835" s="1">
        <v>60</v>
      </c>
      <c r="P835"/>
    </row>
    <row r="836" spans="1:16" hidden="1">
      <c r="A836" t="s">
        <v>402</v>
      </c>
      <c r="B836" t="s">
        <v>1802</v>
      </c>
      <c r="C836" t="s">
        <v>1740</v>
      </c>
      <c r="D836" s="1" t="s">
        <v>1605</v>
      </c>
      <c r="E836" s="1" t="s">
        <v>1924</v>
      </c>
      <c r="F836" s="1" t="s">
        <v>1717</v>
      </c>
      <c r="G836" s="1" t="s">
        <v>7</v>
      </c>
      <c r="H836" s="1" t="s">
        <v>403</v>
      </c>
      <c r="I836" t="s">
        <v>8</v>
      </c>
      <c r="J836" s="1" t="s">
        <v>1603</v>
      </c>
      <c r="K836" s="49">
        <v>16</v>
      </c>
      <c r="L836" s="49">
        <f>Tabela1810[[#This Row],[ENC_DIDATICO]]/12</f>
        <v>1.3333333333333333</v>
      </c>
      <c r="M836" s="1">
        <v>40</v>
      </c>
      <c r="N836" s="1">
        <v>30</v>
      </c>
      <c r="O836" s="1">
        <v>60</v>
      </c>
      <c r="P836"/>
    </row>
    <row r="837" spans="1:16" hidden="1">
      <c r="A837" t="s">
        <v>402</v>
      </c>
      <c r="B837" t="s">
        <v>1802</v>
      </c>
      <c r="C837" t="s">
        <v>1740</v>
      </c>
      <c r="D837" s="1" t="s">
        <v>1605</v>
      </c>
      <c r="E837" s="1" t="s">
        <v>1924</v>
      </c>
      <c r="F837" s="1" t="s">
        <v>1717</v>
      </c>
      <c r="G837" s="1" t="s">
        <v>7</v>
      </c>
      <c r="H837" s="1" t="s">
        <v>404</v>
      </c>
      <c r="I837" t="s">
        <v>8</v>
      </c>
      <c r="J837" s="1" t="s">
        <v>1603</v>
      </c>
      <c r="K837" s="49">
        <v>16</v>
      </c>
      <c r="L837" s="49">
        <f>Tabela1810[[#This Row],[ENC_DIDATICO]]/12</f>
        <v>1.3333333333333333</v>
      </c>
      <c r="M837" s="1">
        <v>40</v>
      </c>
      <c r="N837" s="1">
        <v>30</v>
      </c>
      <c r="O837" s="1">
        <v>60</v>
      </c>
      <c r="P837"/>
    </row>
    <row r="838" spans="1:16" hidden="1">
      <c r="A838" t="s">
        <v>402</v>
      </c>
      <c r="B838" t="s">
        <v>1802</v>
      </c>
      <c r="C838" t="s">
        <v>1740</v>
      </c>
      <c r="D838" s="1" t="s">
        <v>1605</v>
      </c>
      <c r="E838" s="1" t="s">
        <v>1924</v>
      </c>
      <c r="F838" s="1" t="s">
        <v>1717</v>
      </c>
      <c r="G838" s="1" t="s">
        <v>7</v>
      </c>
      <c r="H838" s="1" t="s">
        <v>405</v>
      </c>
      <c r="I838" t="s">
        <v>8</v>
      </c>
      <c r="J838" s="1" t="s">
        <v>1603</v>
      </c>
      <c r="K838" s="49">
        <v>16</v>
      </c>
      <c r="L838" s="49">
        <f>Tabela1810[[#This Row],[ENC_DIDATICO]]/12</f>
        <v>1.3333333333333333</v>
      </c>
      <c r="M838" s="1">
        <v>41</v>
      </c>
      <c r="N838" s="1">
        <v>30</v>
      </c>
      <c r="O838" s="1">
        <v>60</v>
      </c>
      <c r="P838"/>
    </row>
    <row r="839" spans="1:16" hidden="1">
      <c r="A839" t="s">
        <v>402</v>
      </c>
      <c r="B839" t="s">
        <v>1802</v>
      </c>
      <c r="C839" t="s">
        <v>1740</v>
      </c>
      <c r="D839" s="1" t="s">
        <v>1605</v>
      </c>
      <c r="E839" s="1" t="s">
        <v>1924</v>
      </c>
      <c r="F839" s="1" t="s">
        <v>1717</v>
      </c>
      <c r="G839" s="1" t="s">
        <v>7</v>
      </c>
      <c r="H839" s="1" t="s">
        <v>239</v>
      </c>
      <c r="I839" t="s">
        <v>8</v>
      </c>
      <c r="J839" s="1" t="s">
        <v>1603</v>
      </c>
      <c r="K839" s="49">
        <v>16</v>
      </c>
      <c r="L839" s="49">
        <f>Tabela1810[[#This Row],[ENC_DIDATICO]]/12</f>
        <v>1.3333333333333333</v>
      </c>
      <c r="M839" s="1">
        <v>41</v>
      </c>
      <c r="N839" s="1">
        <v>32</v>
      </c>
      <c r="O839" s="1">
        <v>60</v>
      </c>
      <c r="P839"/>
    </row>
    <row r="840" spans="1:16" hidden="1">
      <c r="A840" t="s">
        <v>402</v>
      </c>
      <c r="B840" t="s">
        <v>1802</v>
      </c>
      <c r="C840" t="s">
        <v>1740</v>
      </c>
      <c r="D840" s="1" t="s">
        <v>1605</v>
      </c>
      <c r="E840" s="1" t="s">
        <v>1924</v>
      </c>
      <c r="F840" s="1" t="s">
        <v>1717</v>
      </c>
      <c r="G840" s="1" t="s">
        <v>7</v>
      </c>
      <c r="H840" s="1" t="s">
        <v>240</v>
      </c>
      <c r="I840" t="s">
        <v>8</v>
      </c>
      <c r="J840" s="1" t="s">
        <v>1603</v>
      </c>
      <c r="K840" s="49">
        <v>16</v>
      </c>
      <c r="L840" s="49">
        <f>Tabela1810[[#This Row],[ENC_DIDATICO]]/12</f>
        <v>1.3333333333333333</v>
      </c>
      <c r="M840" s="1">
        <v>40</v>
      </c>
      <c r="N840" s="1">
        <v>28</v>
      </c>
      <c r="O840" s="1">
        <v>60</v>
      </c>
      <c r="P840"/>
    </row>
    <row r="841" spans="1:16" hidden="1">
      <c r="A841" t="s">
        <v>402</v>
      </c>
      <c r="B841" t="s">
        <v>1802</v>
      </c>
      <c r="C841" t="s">
        <v>1740</v>
      </c>
      <c r="D841" s="1" t="s">
        <v>1605</v>
      </c>
      <c r="E841" s="1" t="s">
        <v>1924</v>
      </c>
      <c r="F841" s="1" t="s">
        <v>1717</v>
      </c>
      <c r="G841" s="1" t="s">
        <v>7</v>
      </c>
      <c r="H841" s="1" t="s">
        <v>9</v>
      </c>
      <c r="I841" t="s">
        <v>8</v>
      </c>
      <c r="J841" s="1" t="s">
        <v>1603</v>
      </c>
      <c r="K841" s="49">
        <v>16</v>
      </c>
      <c r="L841" s="49">
        <f>Tabela1810[[#This Row],[ENC_DIDATICO]]/12</f>
        <v>1.3333333333333333</v>
      </c>
      <c r="M841" s="1">
        <v>40</v>
      </c>
      <c r="N841" s="1">
        <v>30</v>
      </c>
      <c r="O841" s="1">
        <v>60</v>
      </c>
      <c r="P841"/>
    </row>
    <row r="842" spans="1:16" hidden="1">
      <c r="A842" t="s">
        <v>402</v>
      </c>
      <c r="B842" t="s">
        <v>1802</v>
      </c>
      <c r="C842" t="s">
        <v>1740</v>
      </c>
      <c r="D842" s="1" t="s">
        <v>1605</v>
      </c>
      <c r="E842" s="1" t="s">
        <v>1924</v>
      </c>
      <c r="F842" s="1" t="s">
        <v>1717</v>
      </c>
      <c r="G842" s="1" t="s">
        <v>629</v>
      </c>
      <c r="H842" s="1" t="s">
        <v>1383</v>
      </c>
      <c r="I842" t="s">
        <v>630</v>
      </c>
      <c r="J842" s="1" t="s">
        <v>1601</v>
      </c>
      <c r="K842" s="49">
        <v>36</v>
      </c>
      <c r="L842" s="49">
        <f>Tabela1810[[#This Row],[ENC_DIDATICO]]/12</f>
        <v>3</v>
      </c>
      <c r="M842" s="1">
        <v>103</v>
      </c>
      <c r="N842" s="1">
        <v>36</v>
      </c>
      <c r="O842" s="1">
        <v>36</v>
      </c>
      <c r="P842"/>
    </row>
    <row r="843" spans="1:16" hidden="1">
      <c r="A843" t="s">
        <v>406</v>
      </c>
      <c r="B843" t="s">
        <v>1802</v>
      </c>
      <c r="C843" t="s">
        <v>1744</v>
      </c>
      <c r="D843" s="1" t="s">
        <v>1605</v>
      </c>
      <c r="E843" s="1" t="s">
        <v>1924</v>
      </c>
      <c r="F843" s="1" t="s">
        <v>1717</v>
      </c>
      <c r="G843" s="1" t="s">
        <v>396</v>
      </c>
      <c r="H843" s="1" t="s">
        <v>407</v>
      </c>
      <c r="I843" t="s">
        <v>397</v>
      </c>
      <c r="J843" s="1" t="s">
        <v>1603</v>
      </c>
      <c r="K843" s="49">
        <v>48</v>
      </c>
      <c r="L843" s="49">
        <f>Tabela1810[[#This Row],[ENC_DIDATICO]]/12</f>
        <v>4</v>
      </c>
      <c r="M843" s="1">
        <v>101</v>
      </c>
      <c r="N843" s="1">
        <v>92</v>
      </c>
      <c r="O843" s="1">
        <v>48</v>
      </c>
      <c r="P843"/>
    </row>
    <row r="844" spans="1:16" hidden="1">
      <c r="A844" t="s">
        <v>406</v>
      </c>
      <c r="B844" t="s">
        <v>1802</v>
      </c>
      <c r="C844" t="s">
        <v>1744</v>
      </c>
      <c r="D844" s="1" t="s">
        <v>1605</v>
      </c>
      <c r="E844" s="1" t="s">
        <v>1924</v>
      </c>
      <c r="F844" s="1" t="s">
        <v>1717</v>
      </c>
      <c r="G844" s="1" t="s">
        <v>396</v>
      </c>
      <c r="H844" s="1" t="s">
        <v>398</v>
      </c>
      <c r="I844" t="s">
        <v>397</v>
      </c>
      <c r="J844" s="1" t="s">
        <v>1603</v>
      </c>
      <c r="K844" s="49">
        <v>24</v>
      </c>
      <c r="L844" s="49">
        <f>Tabela1810[[#This Row],[ENC_DIDATICO]]/12</f>
        <v>2</v>
      </c>
      <c r="M844" s="1">
        <v>130</v>
      </c>
      <c r="N844" s="1">
        <v>119</v>
      </c>
      <c r="O844" s="1">
        <v>48</v>
      </c>
      <c r="P844"/>
    </row>
    <row r="845" spans="1:16" hidden="1">
      <c r="A845" t="s">
        <v>406</v>
      </c>
      <c r="B845" t="s">
        <v>1802</v>
      </c>
      <c r="C845" t="s">
        <v>1744</v>
      </c>
      <c r="D845" s="1" t="s">
        <v>1605</v>
      </c>
      <c r="E845" s="1" t="s">
        <v>1925</v>
      </c>
      <c r="F845" s="1" t="s">
        <v>1716</v>
      </c>
      <c r="G845" s="1" t="s">
        <v>1384</v>
      </c>
      <c r="H845" s="1" t="s">
        <v>1386</v>
      </c>
      <c r="I845" t="s">
        <v>1385</v>
      </c>
      <c r="J845" s="1" t="s">
        <v>1601</v>
      </c>
      <c r="K845" s="49">
        <v>48</v>
      </c>
      <c r="L845" s="49">
        <f>Tabela1810[[#This Row],[ENC_DIDATICO]]/12</f>
        <v>4</v>
      </c>
      <c r="M845" s="1">
        <v>50</v>
      </c>
      <c r="N845" s="1">
        <v>14</v>
      </c>
      <c r="O845" s="1">
        <v>48</v>
      </c>
      <c r="P845"/>
    </row>
    <row r="846" spans="1:16" hidden="1">
      <c r="A846" t="s">
        <v>406</v>
      </c>
      <c r="B846" t="s">
        <v>1802</v>
      </c>
      <c r="C846" t="s">
        <v>1744</v>
      </c>
      <c r="D846" s="1" t="s">
        <v>1605</v>
      </c>
      <c r="E846" s="1" t="s">
        <v>1925</v>
      </c>
      <c r="F846" s="1" t="s">
        <v>1716</v>
      </c>
      <c r="G846" s="1" t="s">
        <v>1384</v>
      </c>
      <c r="H846" s="1" t="s">
        <v>1387</v>
      </c>
      <c r="I846" t="s">
        <v>1385</v>
      </c>
      <c r="J846" s="1" t="s">
        <v>1601</v>
      </c>
      <c r="K846" s="49">
        <v>48</v>
      </c>
      <c r="L846" s="49">
        <f>Tabela1810[[#This Row],[ENC_DIDATICO]]/12</f>
        <v>4</v>
      </c>
      <c r="M846" s="1">
        <v>50</v>
      </c>
      <c r="N846" s="1">
        <v>27</v>
      </c>
      <c r="O846" s="1">
        <v>48</v>
      </c>
      <c r="P846"/>
    </row>
    <row r="847" spans="1:16" hidden="1">
      <c r="A847" t="s">
        <v>406</v>
      </c>
      <c r="B847" t="s">
        <v>1802</v>
      </c>
      <c r="C847" t="s">
        <v>1744</v>
      </c>
      <c r="D847" s="1" t="s">
        <v>1605</v>
      </c>
      <c r="E847" s="1" t="s">
        <v>1926</v>
      </c>
      <c r="F847" s="1" t="s">
        <v>1716</v>
      </c>
      <c r="G847" s="1" t="s">
        <v>408</v>
      </c>
      <c r="H847" s="1" t="s">
        <v>410</v>
      </c>
      <c r="I847" t="s">
        <v>409</v>
      </c>
      <c r="J847" s="1" t="s">
        <v>1603</v>
      </c>
      <c r="K847" s="49">
        <v>48</v>
      </c>
      <c r="L847" s="49">
        <f>Tabela1810[[#This Row],[ENC_DIDATICO]]/12</f>
        <v>4</v>
      </c>
      <c r="M847" s="1">
        <v>50</v>
      </c>
      <c r="N847" s="1">
        <v>35</v>
      </c>
      <c r="O847" s="1">
        <v>48</v>
      </c>
      <c r="P847"/>
    </row>
    <row r="848" spans="1:16" hidden="1">
      <c r="A848" t="s">
        <v>1770</v>
      </c>
      <c r="B848" t="s">
        <v>1802</v>
      </c>
      <c r="C848" t="s">
        <v>1740</v>
      </c>
      <c r="D848" s="1" t="s">
        <v>1605</v>
      </c>
      <c r="E848" s="1" t="s">
        <v>1924</v>
      </c>
      <c r="F848" s="1" t="s">
        <v>1717</v>
      </c>
      <c r="G848" s="1" t="s">
        <v>668</v>
      </c>
      <c r="H848" s="1" t="s">
        <v>931</v>
      </c>
      <c r="I848" t="s">
        <v>669</v>
      </c>
      <c r="J848" s="1" t="s">
        <v>1602</v>
      </c>
      <c r="K848" s="49">
        <v>24</v>
      </c>
      <c r="L848" s="49">
        <f>Tabela1810[[#This Row],[ENC_DIDATICO]]/12</f>
        <v>2</v>
      </c>
      <c r="M848" s="1">
        <v>40</v>
      </c>
      <c r="N848" s="1">
        <v>29</v>
      </c>
      <c r="O848" s="1">
        <v>66</v>
      </c>
      <c r="P848"/>
    </row>
    <row r="849" spans="1:16" hidden="1">
      <c r="A849" t="s">
        <v>1770</v>
      </c>
      <c r="B849" t="s">
        <v>1802</v>
      </c>
      <c r="C849" t="s">
        <v>1740</v>
      </c>
      <c r="D849" s="1" t="s">
        <v>1605</v>
      </c>
      <c r="E849" s="1" t="s">
        <v>1924</v>
      </c>
      <c r="F849" s="1" t="s">
        <v>1717</v>
      </c>
      <c r="G849" s="1" t="s">
        <v>668</v>
      </c>
      <c r="H849" s="1" t="s">
        <v>932</v>
      </c>
      <c r="I849" t="s">
        <v>669</v>
      </c>
      <c r="J849" s="1" t="s">
        <v>1602</v>
      </c>
      <c r="K849" s="49">
        <v>24</v>
      </c>
      <c r="L849" s="49">
        <f>Tabela1810[[#This Row],[ENC_DIDATICO]]/12</f>
        <v>2</v>
      </c>
      <c r="M849" s="1">
        <v>40</v>
      </c>
      <c r="N849" s="1">
        <v>29</v>
      </c>
      <c r="O849" s="1">
        <v>66</v>
      </c>
      <c r="P849"/>
    </row>
    <row r="850" spans="1:16" hidden="1">
      <c r="A850" t="s">
        <v>1770</v>
      </c>
      <c r="B850" t="s">
        <v>1802</v>
      </c>
      <c r="C850" t="s">
        <v>1740</v>
      </c>
      <c r="D850" s="1" t="s">
        <v>1605</v>
      </c>
      <c r="E850" s="1" t="s">
        <v>1924</v>
      </c>
      <c r="F850" s="1" t="s">
        <v>1717</v>
      </c>
      <c r="G850" s="1" t="s">
        <v>668</v>
      </c>
      <c r="H850" s="1" t="s">
        <v>764</v>
      </c>
      <c r="I850" t="s">
        <v>669</v>
      </c>
      <c r="J850" s="1" t="s">
        <v>1602</v>
      </c>
      <c r="K850" s="49">
        <v>24</v>
      </c>
      <c r="L850" s="49">
        <f>Tabela1810[[#This Row],[ENC_DIDATICO]]/12</f>
        <v>2</v>
      </c>
      <c r="M850" s="1">
        <v>40</v>
      </c>
      <c r="N850" s="1">
        <v>25</v>
      </c>
      <c r="O850" s="1">
        <v>66</v>
      </c>
      <c r="P850"/>
    </row>
    <row r="851" spans="1:16" hidden="1">
      <c r="A851" t="s">
        <v>1770</v>
      </c>
      <c r="B851" t="s">
        <v>1802</v>
      </c>
      <c r="C851" t="s">
        <v>1740</v>
      </c>
      <c r="D851" s="1" t="s">
        <v>1605</v>
      </c>
      <c r="E851" s="1" t="s">
        <v>1924</v>
      </c>
      <c r="F851" s="1" t="s">
        <v>1717</v>
      </c>
      <c r="G851" s="1" t="s">
        <v>10</v>
      </c>
      <c r="H851" s="1" t="s">
        <v>1149</v>
      </c>
      <c r="I851" t="s">
        <v>11</v>
      </c>
      <c r="J851" s="1" t="s">
        <v>1601</v>
      </c>
      <c r="K851" s="49">
        <v>12</v>
      </c>
      <c r="L851" s="49">
        <f>Tabela1810[[#This Row],[ENC_DIDATICO]]/12</f>
        <v>1</v>
      </c>
      <c r="M851" s="1">
        <v>40</v>
      </c>
      <c r="N851" s="1">
        <v>28</v>
      </c>
      <c r="O851" s="1">
        <v>48</v>
      </c>
      <c r="P851"/>
    </row>
    <row r="852" spans="1:16" hidden="1">
      <c r="A852" t="s">
        <v>1770</v>
      </c>
      <c r="B852" t="s">
        <v>1802</v>
      </c>
      <c r="C852" t="s">
        <v>1740</v>
      </c>
      <c r="D852" s="1" t="s">
        <v>1605</v>
      </c>
      <c r="E852" s="1" t="s">
        <v>1924</v>
      </c>
      <c r="F852" s="1" t="s">
        <v>1717</v>
      </c>
      <c r="G852" s="1" t="s">
        <v>10</v>
      </c>
      <c r="H852" s="1" t="s">
        <v>1150</v>
      </c>
      <c r="I852" t="s">
        <v>11</v>
      </c>
      <c r="J852" s="1" t="s">
        <v>1601</v>
      </c>
      <c r="K852" s="49">
        <v>12</v>
      </c>
      <c r="L852" s="49">
        <f>Tabela1810[[#This Row],[ENC_DIDATICO]]/12</f>
        <v>1</v>
      </c>
      <c r="M852" s="1">
        <v>40</v>
      </c>
      <c r="N852" s="1">
        <v>30</v>
      </c>
      <c r="O852" s="1">
        <v>48</v>
      </c>
      <c r="P852"/>
    </row>
    <row r="853" spans="1:16" hidden="1">
      <c r="A853" t="s">
        <v>1770</v>
      </c>
      <c r="B853" t="s">
        <v>1802</v>
      </c>
      <c r="C853" t="s">
        <v>1740</v>
      </c>
      <c r="D853" s="1" t="s">
        <v>1605</v>
      </c>
      <c r="E853" s="1" t="s">
        <v>1924</v>
      </c>
      <c r="F853" s="1" t="s">
        <v>1717</v>
      </c>
      <c r="G853" s="1" t="s">
        <v>10</v>
      </c>
      <c r="H853" s="1" t="s">
        <v>1152</v>
      </c>
      <c r="I853" t="s">
        <v>11</v>
      </c>
      <c r="J853" s="1" t="s">
        <v>1601</v>
      </c>
      <c r="K853" s="49">
        <v>12</v>
      </c>
      <c r="L853" s="49">
        <f>Tabela1810[[#This Row],[ENC_DIDATICO]]/12</f>
        <v>1</v>
      </c>
      <c r="M853" s="1">
        <v>41</v>
      </c>
      <c r="N853" s="1">
        <v>24</v>
      </c>
      <c r="O853" s="1">
        <v>48</v>
      </c>
      <c r="P853"/>
    </row>
    <row r="854" spans="1:16" hidden="1">
      <c r="A854" t="s">
        <v>1770</v>
      </c>
      <c r="B854" t="s">
        <v>1802</v>
      </c>
      <c r="C854" t="s">
        <v>1740</v>
      </c>
      <c r="D854" s="1" t="s">
        <v>1605</v>
      </c>
      <c r="E854" s="1" t="s">
        <v>1924</v>
      </c>
      <c r="F854" s="1" t="s">
        <v>1717</v>
      </c>
      <c r="G854" s="1" t="s">
        <v>10</v>
      </c>
      <c r="H854" s="1" t="s">
        <v>1153</v>
      </c>
      <c r="I854" t="s">
        <v>11</v>
      </c>
      <c r="J854" s="1" t="s">
        <v>1601</v>
      </c>
      <c r="K854" s="49">
        <v>12</v>
      </c>
      <c r="L854" s="49">
        <f>Tabela1810[[#This Row],[ENC_DIDATICO]]/12</f>
        <v>1</v>
      </c>
      <c r="M854" s="1">
        <v>40</v>
      </c>
      <c r="N854" s="1">
        <v>27</v>
      </c>
      <c r="O854" s="1">
        <v>48</v>
      </c>
      <c r="P854"/>
    </row>
    <row r="855" spans="1:16" hidden="1">
      <c r="A855" t="s">
        <v>1770</v>
      </c>
      <c r="B855" t="s">
        <v>1802</v>
      </c>
      <c r="C855" t="s">
        <v>1740</v>
      </c>
      <c r="D855" s="1" t="s">
        <v>1605</v>
      </c>
      <c r="E855" s="1" t="s">
        <v>1924</v>
      </c>
      <c r="F855" s="1" t="s">
        <v>1717</v>
      </c>
      <c r="G855" s="1" t="s">
        <v>10</v>
      </c>
      <c r="H855" s="1" t="s">
        <v>265</v>
      </c>
      <c r="I855" t="s">
        <v>11</v>
      </c>
      <c r="J855" s="1" t="s">
        <v>1601</v>
      </c>
      <c r="K855" s="49">
        <v>36</v>
      </c>
      <c r="L855" s="49">
        <f>Tabela1810[[#This Row],[ENC_DIDATICO]]/12</f>
        <v>3</v>
      </c>
      <c r="M855" s="1">
        <v>40</v>
      </c>
      <c r="N855" s="1">
        <v>27</v>
      </c>
      <c r="O855" s="1">
        <v>48</v>
      </c>
      <c r="P855"/>
    </row>
    <row r="856" spans="1:16" hidden="1">
      <c r="A856" t="s">
        <v>1770</v>
      </c>
      <c r="B856" t="s">
        <v>1802</v>
      </c>
      <c r="C856" t="s">
        <v>1740</v>
      </c>
      <c r="D856" s="1" t="s">
        <v>1605</v>
      </c>
      <c r="E856" s="1" t="s">
        <v>1924</v>
      </c>
      <c r="F856" s="1" t="s">
        <v>1717</v>
      </c>
      <c r="G856" s="1" t="s">
        <v>10</v>
      </c>
      <c r="H856" s="1" t="s">
        <v>1389</v>
      </c>
      <c r="I856" t="s">
        <v>11</v>
      </c>
      <c r="J856" s="1" t="s">
        <v>1601</v>
      </c>
      <c r="K856" s="49">
        <v>36</v>
      </c>
      <c r="L856" s="49">
        <f>Tabela1810[[#This Row],[ENC_DIDATICO]]/12</f>
        <v>3</v>
      </c>
      <c r="M856" s="1">
        <v>40</v>
      </c>
      <c r="N856" s="1">
        <v>26</v>
      </c>
      <c r="O856" s="1">
        <v>48</v>
      </c>
      <c r="P856"/>
    </row>
    <row r="857" spans="1:16" hidden="1">
      <c r="A857" t="s">
        <v>1770</v>
      </c>
      <c r="B857" t="s">
        <v>1802</v>
      </c>
      <c r="C857" t="s">
        <v>1740</v>
      </c>
      <c r="D857" s="1" t="s">
        <v>1605</v>
      </c>
      <c r="E857" s="1" t="s">
        <v>1924</v>
      </c>
      <c r="F857" s="1" t="s">
        <v>1717</v>
      </c>
      <c r="G857" s="1" t="s">
        <v>10</v>
      </c>
      <c r="H857" s="1" t="s">
        <v>299</v>
      </c>
      <c r="I857" t="s">
        <v>11</v>
      </c>
      <c r="J857" s="1" t="s">
        <v>1601</v>
      </c>
      <c r="K857" s="49">
        <v>18</v>
      </c>
      <c r="L857" s="49">
        <f>Tabela1810[[#This Row],[ENC_DIDATICO]]/12</f>
        <v>1.5</v>
      </c>
      <c r="M857" s="1">
        <v>40</v>
      </c>
      <c r="N857" s="1">
        <v>27</v>
      </c>
      <c r="O857" s="1">
        <v>48</v>
      </c>
      <c r="P857"/>
    </row>
    <row r="858" spans="1:16" hidden="1">
      <c r="A858" t="s">
        <v>1770</v>
      </c>
      <c r="B858" t="s">
        <v>1802</v>
      </c>
      <c r="C858" t="s">
        <v>1740</v>
      </c>
      <c r="D858" s="1" t="s">
        <v>1605</v>
      </c>
      <c r="E858" s="1" t="s">
        <v>1924</v>
      </c>
      <c r="F858" s="1" t="s">
        <v>1717</v>
      </c>
      <c r="G858" s="1" t="s">
        <v>10</v>
      </c>
      <c r="H858" s="1" t="s">
        <v>300</v>
      </c>
      <c r="I858" t="s">
        <v>11</v>
      </c>
      <c r="J858" s="1" t="s">
        <v>1601</v>
      </c>
      <c r="K858" s="49">
        <v>30</v>
      </c>
      <c r="L858" s="49">
        <f>Tabela1810[[#This Row],[ENC_DIDATICO]]/12</f>
        <v>2.5</v>
      </c>
      <c r="M858" s="1">
        <v>40</v>
      </c>
      <c r="N858" s="1">
        <v>26</v>
      </c>
      <c r="O858" s="1">
        <v>48</v>
      </c>
      <c r="P858"/>
    </row>
    <row r="859" spans="1:16" hidden="1">
      <c r="A859" t="s">
        <v>1770</v>
      </c>
      <c r="B859" t="s">
        <v>1802</v>
      </c>
      <c r="C859" t="s">
        <v>1740</v>
      </c>
      <c r="D859" s="1" t="s">
        <v>1605</v>
      </c>
      <c r="E859" s="1" t="s">
        <v>1924</v>
      </c>
      <c r="F859" s="1" t="s">
        <v>1717</v>
      </c>
      <c r="G859" s="1" t="s">
        <v>10</v>
      </c>
      <c r="H859" s="1" t="s">
        <v>1358</v>
      </c>
      <c r="I859" s="20" t="s">
        <v>11</v>
      </c>
      <c r="J859" s="1" t="s">
        <v>1601</v>
      </c>
      <c r="K859" s="49">
        <v>18</v>
      </c>
      <c r="L859" s="49">
        <f>Tabela1810[[#This Row],[ENC_DIDATICO]]/12</f>
        <v>1.5</v>
      </c>
      <c r="M859" s="1">
        <v>40</v>
      </c>
      <c r="N859" s="1">
        <v>27</v>
      </c>
      <c r="O859" s="1">
        <v>48</v>
      </c>
      <c r="P859"/>
    </row>
    <row r="860" spans="1:16" hidden="1">
      <c r="A860" t="s">
        <v>1770</v>
      </c>
      <c r="B860" t="s">
        <v>1802</v>
      </c>
      <c r="C860" t="s">
        <v>1740</v>
      </c>
      <c r="D860" s="1" t="s">
        <v>1605</v>
      </c>
      <c r="E860" s="1" t="s">
        <v>1924</v>
      </c>
      <c r="F860" s="1" t="s">
        <v>1717</v>
      </c>
      <c r="G860" s="1" t="s">
        <v>10</v>
      </c>
      <c r="H860" s="1" t="s">
        <v>1388</v>
      </c>
      <c r="I860" t="s">
        <v>11</v>
      </c>
      <c r="J860" s="1" t="s">
        <v>1601</v>
      </c>
      <c r="K860" s="49">
        <v>30</v>
      </c>
      <c r="L860" s="49">
        <f>Tabela1810[[#This Row],[ENC_DIDATICO]]/12</f>
        <v>2.5</v>
      </c>
      <c r="M860" s="1">
        <v>40</v>
      </c>
      <c r="N860" s="1">
        <v>30</v>
      </c>
      <c r="O860" s="1">
        <v>48</v>
      </c>
      <c r="P860"/>
    </row>
    <row r="861" spans="1:16" hidden="1">
      <c r="A861" t="s">
        <v>1664</v>
      </c>
      <c r="B861" t="s">
        <v>1802</v>
      </c>
      <c r="C861" t="s">
        <v>1742</v>
      </c>
      <c r="D861" s="1" t="s">
        <v>1605</v>
      </c>
      <c r="E861" s="1" t="s">
        <v>1924</v>
      </c>
      <c r="F861" s="1" t="s">
        <v>1717</v>
      </c>
      <c r="G861" s="1" t="s">
        <v>199</v>
      </c>
      <c r="H861" s="1" t="s">
        <v>436</v>
      </c>
      <c r="I861" t="s">
        <v>200</v>
      </c>
      <c r="J861" s="1" t="s">
        <v>1602</v>
      </c>
      <c r="K861" s="49">
        <v>24</v>
      </c>
      <c r="L861" s="49">
        <f>Tabela1810[[#This Row],[ENC_DIDATICO]]/12</f>
        <v>2</v>
      </c>
      <c r="M861" s="1">
        <v>55</v>
      </c>
      <c r="N861" s="1">
        <v>27</v>
      </c>
      <c r="O861" s="1">
        <v>24</v>
      </c>
      <c r="P861"/>
    </row>
    <row r="862" spans="1:16" hidden="1">
      <c r="A862" t="s">
        <v>1664</v>
      </c>
      <c r="B862" t="s">
        <v>1802</v>
      </c>
      <c r="C862" t="s">
        <v>1742</v>
      </c>
      <c r="D862" s="1" t="s">
        <v>1605</v>
      </c>
      <c r="E862" s="1" t="s">
        <v>1924</v>
      </c>
      <c r="F862" s="1" t="s">
        <v>1717</v>
      </c>
      <c r="G862" s="1" t="s">
        <v>501</v>
      </c>
      <c r="H862" s="1" t="s">
        <v>916</v>
      </c>
      <c r="I862" t="s">
        <v>502</v>
      </c>
      <c r="J862" s="1" t="s">
        <v>1602</v>
      </c>
      <c r="K862" s="49">
        <v>36</v>
      </c>
      <c r="L862" s="49">
        <f>Tabela1810[[#This Row],[ENC_DIDATICO]]/12</f>
        <v>3</v>
      </c>
      <c r="M862" s="1">
        <v>137</v>
      </c>
      <c r="N862" s="1">
        <v>86</v>
      </c>
      <c r="O862" s="1">
        <v>36</v>
      </c>
      <c r="P862"/>
    </row>
    <row r="863" spans="1:16" hidden="1">
      <c r="A863" t="s">
        <v>1664</v>
      </c>
      <c r="B863" t="s">
        <v>1802</v>
      </c>
      <c r="C863" t="s">
        <v>1742</v>
      </c>
      <c r="D863" s="1" t="s">
        <v>1609</v>
      </c>
      <c r="E863" s="1" t="s">
        <v>1927</v>
      </c>
      <c r="F863" s="1" t="s">
        <v>1723</v>
      </c>
      <c r="G863" s="1" t="s">
        <v>39</v>
      </c>
      <c r="H863" s="1" t="s">
        <v>1118</v>
      </c>
      <c r="I863" t="s">
        <v>40</v>
      </c>
      <c r="J863" s="1" t="s">
        <v>1601</v>
      </c>
      <c r="K863" s="49">
        <v>12</v>
      </c>
      <c r="L863" s="49">
        <f>Tabela1810[[#This Row],[ENC_DIDATICO]]/12</f>
        <v>1</v>
      </c>
      <c r="M863" s="1">
        <v>100</v>
      </c>
      <c r="N863" s="1">
        <v>3</v>
      </c>
      <c r="O863" s="1">
        <v>144</v>
      </c>
      <c r="P863"/>
    </row>
    <row r="864" spans="1:16" hidden="1">
      <c r="A864" t="s">
        <v>1664</v>
      </c>
      <c r="B864" t="s">
        <v>1802</v>
      </c>
      <c r="C864" t="s">
        <v>1742</v>
      </c>
      <c r="D864" s="1" t="s">
        <v>1609</v>
      </c>
      <c r="E864" s="1" t="s">
        <v>1927</v>
      </c>
      <c r="F864" s="1" t="s">
        <v>1723</v>
      </c>
      <c r="G864" s="1" t="s">
        <v>39</v>
      </c>
      <c r="H864" s="1" t="s">
        <v>1119</v>
      </c>
      <c r="I864" t="s">
        <v>40</v>
      </c>
      <c r="J864" s="1" t="s">
        <v>1601</v>
      </c>
      <c r="K864" s="49">
        <v>0</v>
      </c>
      <c r="L864" s="49">
        <f>Tabela1810[[#This Row],[ENC_DIDATICO]]/12</f>
        <v>0</v>
      </c>
      <c r="M864" s="1">
        <v>40</v>
      </c>
      <c r="N864" s="1">
        <v>6</v>
      </c>
      <c r="O864" s="1">
        <v>144</v>
      </c>
      <c r="P864"/>
    </row>
    <row r="865" spans="1:16" hidden="1">
      <c r="A865" t="s">
        <v>1664</v>
      </c>
      <c r="B865" t="s">
        <v>1802</v>
      </c>
      <c r="C865" t="s">
        <v>1742</v>
      </c>
      <c r="D865" s="1" t="s">
        <v>1609</v>
      </c>
      <c r="E865" s="1" t="s">
        <v>1927</v>
      </c>
      <c r="F865" s="1" t="s">
        <v>1723</v>
      </c>
      <c r="G865" s="1" t="s">
        <v>1361</v>
      </c>
      <c r="H865" s="1" t="s">
        <v>1363</v>
      </c>
      <c r="I865" t="s">
        <v>1362</v>
      </c>
      <c r="J865" s="1" t="s">
        <v>1601</v>
      </c>
      <c r="K865" s="49">
        <v>48</v>
      </c>
      <c r="L865" s="49">
        <f>Tabela1810[[#This Row],[ENC_DIDATICO]]/12</f>
        <v>4</v>
      </c>
      <c r="M865" s="1">
        <v>100</v>
      </c>
      <c r="N865" s="1">
        <v>1</v>
      </c>
      <c r="O865" s="1">
        <v>144</v>
      </c>
      <c r="P865"/>
    </row>
    <row r="866" spans="1:16" hidden="1">
      <c r="A866" t="s">
        <v>1664</v>
      </c>
      <c r="B866" t="s">
        <v>1802</v>
      </c>
      <c r="C866" t="s">
        <v>1742</v>
      </c>
      <c r="D866" s="1" t="s">
        <v>1609</v>
      </c>
      <c r="E866" s="1" t="s">
        <v>1927</v>
      </c>
      <c r="F866" s="1" t="s">
        <v>1723</v>
      </c>
      <c r="G866" s="1" t="s">
        <v>1361</v>
      </c>
      <c r="H866" s="1" t="s">
        <v>1364</v>
      </c>
      <c r="I866" t="s">
        <v>1362</v>
      </c>
      <c r="J866" s="1" t="s">
        <v>1601</v>
      </c>
      <c r="K866" s="49">
        <v>0</v>
      </c>
      <c r="L866" s="49">
        <f>Tabela1810[[#This Row],[ENC_DIDATICO]]/12</f>
        <v>0</v>
      </c>
      <c r="M866" s="1">
        <v>40</v>
      </c>
      <c r="N866" s="1">
        <v>1</v>
      </c>
      <c r="O866" s="1">
        <v>144</v>
      </c>
      <c r="P866"/>
    </row>
    <row r="867" spans="1:16" hidden="1">
      <c r="A867" t="s">
        <v>1664</v>
      </c>
      <c r="B867" t="s">
        <v>1802</v>
      </c>
      <c r="C867" t="s">
        <v>1742</v>
      </c>
      <c r="D867" s="1" t="s">
        <v>1605</v>
      </c>
      <c r="E867" s="1" t="s">
        <v>1925</v>
      </c>
      <c r="F867" s="1" t="s">
        <v>1718</v>
      </c>
      <c r="G867" s="1" t="s">
        <v>369</v>
      </c>
      <c r="H867" s="1" t="s">
        <v>371</v>
      </c>
      <c r="I867" t="s">
        <v>370</v>
      </c>
      <c r="J867" s="1" t="s">
        <v>1603</v>
      </c>
      <c r="K867" s="49">
        <v>48</v>
      </c>
      <c r="L867" s="49">
        <f>Tabela1810[[#This Row],[ENC_DIDATICO]]/12</f>
        <v>4</v>
      </c>
      <c r="M867" s="1">
        <v>40</v>
      </c>
      <c r="N867" s="1">
        <v>13</v>
      </c>
      <c r="O867" s="1">
        <v>48</v>
      </c>
      <c r="P867"/>
    </row>
    <row r="868" spans="1:16" hidden="1">
      <c r="A868" t="s">
        <v>1664</v>
      </c>
      <c r="B868" t="s">
        <v>1802</v>
      </c>
      <c r="C868" t="s">
        <v>1742</v>
      </c>
      <c r="D868" s="1" t="s">
        <v>1605</v>
      </c>
      <c r="E868" s="1" t="s">
        <v>1926</v>
      </c>
      <c r="F868" s="1" t="s">
        <v>1718</v>
      </c>
      <c r="G868" s="1" t="s">
        <v>1365</v>
      </c>
      <c r="H868" s="1" t="s">
        <v>1367</v>
      </c>
      <c r="I868" t="s">
        <v>1366</v>
      </c>
      <c r="J868" s="1" t="s">
        <v>1601</v>
      </c>
      <c r="K868" s="49">
        <v>36</v>
      </c>
      <c r="L868" s="49">
        <f>Tabela1810[[#This Row],[ENC_DIDATICO]]/12</f>
        <v>3</v>
      </c>
      <c r="M868" s="1">
        <v>40</v>
      </c>
      <c r="N868" s="1">
        <v>2</v>
      </c>
      <c r="O868" s="1">
        <v>36</v>
      </c>
      <c r="P868"/>
    </row>
    <row r="869" spans="1:16" hidden="1">
      <c r="A869" t="s">
        <v>1665</v>
      </c>
      <c r="B869" t="s">
        <v>1802</v>
      </c>
      <c r="C869" t="s">
        <v>1744</v>
      </c>
      <c r="D869" s="1" t="s">
        <v>1605</v>
      </c>
      <c r="E869" s="1" t="s">
        <v>1924</v>
      </c>
      <c r="F869" s="1" t="s">
        <v>1717</v>
      </c>
      <c r="G869" s="1" t="s">
        <v>165</v>
      </c>
      <c r="H869" s="1" t="s">
        <v>705</v>
      </c>
      <c r="I869" t="s">
        <v>166</v>
      </c>
      <c r="J869" s="1" t="s">
        <v>1601</v>
      </c>
      <c r="K869" s="49">
        <v>36</v>
      </c>
      <c r="L869" s="49">
        <f>Tabela1810[[#This Row],[ENC_DIDATICO]]/12</f>
        <v>3</v>
      </c>
      <c r="M869" s="1">
        <v>100</v>
      </c>
      <c r="N869" s="1">
        <v>81</v>
      </c>
      <c r="O869" s="1">
        <v>36</v>
      </c>
      <c r="P869"/>
    </row>
    <row r="870" spans="1:16" hidden="1">
      <c r="A870" t="s">
        <v>1665</v>
      </c>
      <c r="B870" t="s">
        <v>1802</v>
      </c>
      <c r="C870" t="s">
        <v>1744</v>
      </c>
      <c r="D870" s="1" t="s">
        <v>1605</v>
      </c>
      <c r="E870" s="1" t="s">
        <v>1925</v>
      </c>
      <c r="F870" s="1" t="s">
        <v>1716</v>
      </c>
      <c r="G870" s="1" t="s">
        <v>372</v>
      </c>
      <c r="H870" s="1" t="s">
        <v>374</v>
      </c>
      <c r="I870" t="s">
        <v>373</v>
      </c>
      <c r="J870" s="1" t="s">
        <v>1603</v>
      </c>
      <c r="K870" s="49">
        <v>48</v>
      </c>
      <c r="L870" s="49">
        <f>Tabela1810[[#This Row],[ENC_DIDATICO]]/12</f>
        <v>4</v>
      </c>
      <c r="M870" s="1">
        <v>50</v>
      </c>
      <c r="N870" s="1">
        <v>18</v>
      </c>
      <c r="O870" s="1">
        <v>48</v>
      </c>
      <c r="P870"/>
    </row>
    <row r="871" spans="1:16" hidden="1">
      <c r="A871" t="s">
        <v>1665</v>
      </c>
      <c r="B871" t="s">
        <v>1802</v>
      </c>
      <c r="C871" t="s">
        <v>1744</v>
      </c>
      <c r="D871" s="1" t="s">
        <v>1605</v>
      </c>
      <c r="E871" s="1" t="s">
        <v>1925</v>
      </c>
      <c r="F871" s="1" t="s">
        <v>1716</v>
      </c>
      <c r="G871" s="1" t="s">
        <v>372</v>
      </c>
      <c r="H871" s="1" t="s">
        <v>375</v>
      </c>
      <c r="I871" t="s">
        <v>373</v>
      </c>
      <c r="J871" s="1" t="s">
        <v>1603</v>
      </c>
      <c r="K871" s="49">
        <v>48</v>
      </c>
      <c r="L871" s="49">
        <f>Tabela1810[[#This Row],[ENC_DIDATICO]]/12</f>
        <v>4</v>
      </c>
      <c r="M871" s="1">
        <v>50</v>
      </c>
      <c r="N871" s="1">
        <v>28</v>
      </c>
      <c r="O871" s="1">
        <v>48</v>
      </c>
      <c r="P871"/>
    </row>
    <row r="872" spans="1:16" hidden="1">
      <c r="A872" t="s">
        <v>1665</v>
      </c>
      <c r="B872" t="s">
        <v>1802</v>
      </c>
      <c r="C872" t="s">
        <v>1744</v>
      </c>
      <c r="D872" s="1" t="s">
        <v>1605</v>
      </c>
      <c r="E872" s="1" t="s">
        <v>1926</v>
      </c>
      <c r="F872" s="1" t="s">
        <v>1716</v>
      </c>
      <c r="G872" s="1" t="s">
        <v>1368</v>
      </c>
      <c r="H872" s="1" t="s">
        <v>1370</v>
      </c>
      <c r="I872" t="s">
        <v>1369</v>
      </c>
      <c r="J872" s="1" t="s">
        <v>1601</v>
      </c>
      <c r="K872" s="49">
        <v>48</v>
      </c>
      <c r="L872" s="49">
        <f>Tabela1810[[#This Row],[ENC_DIDATICO]]/12</f>
        <v>4</v>
      </c>
      <c r="M872" s="1">
        <v>50</v>
      </c>
      <c r="N872" s="1">
        <v>20</v>
      </c>
      <c r="O872" s="1">
        <v>48</v>
      </c>
      <c r="P872"/>
    </row>
    <row r="873" spans="1:16" hidden="1">
      <c r="A873" t="s">
        <v>1666</v>
      </c>
      <c r="B873" t="s">
        <v>1802</v>
      </c>
      <c r="C873" t="s">
        <v>1740</v>
      </c>
      <c r="D873" s="1" t="s">
        <v>1605</v>
      </c>
      <c r="E873" s="1" t="s">
        <v>1924</v>
      </c>
      <c r="F873" s="1" t="s">
        <v>1717</v>
      </c>
      <c r="G873" s="1" t="s">
        <v>131</v>
      </c>
      <c r="H873" s="1" t="s">
        <v>376</v>
      </c>
      <c r="I873" t="s">
        <v>132</v>
      </c>
      <c r="J873" s="1" t="s">
        <v>1603</v>
      </c>
      <c r="K873" s="49">
        <v>36</v>
      </c>
      <c r="L873" s="49">
        <f>Tabela1810[[#This Row],[ENC_DIDATICO]]/12</f>
        <v>3</v>
      </c>
      <c r="M873" s="1">
        <v>147</v>
      </c>
      <c r="N873" s="1">
        <v>125</v>
      </c>
      <c r="O873" s="1">
        <v>36</v>
      </c>
      <c r="P873"/>
    </row>
    <row r="874" spans="1:16" hidden="1">
      <c r="A874" s="29" t="s">
        <v>1666</v>
      </c>
      <c r="B874" t="s">
        <v>1802</v>
      </c>
      <c r="C874" t="s">
        <v>1740</v>
      </c>
      <c r="D874" s="1" t="s">
        <v>1605</v>
      </c>
      <c r="E874" s="1" t="s">
        <v>1924</v>
      </c>
      <c r="F874" s="1" t="s">
        <v>1717</v>
      </c>
      <c r="G874" s="1" t="s">
        <v>131</v>
      </c>
      <c r="H874" s="1" t="s">
        <v>377</v>
      </c>
      <c r="I874" t="s">
        <v>132</v>
      </c>
      <c r="J874" s="1" t="s">
        <v>1603</v>
      </c>
      <c r="K874" s="49">
        <v>36</v>
      </c>
      <c r="L874" s="49">
        <f>Tabela1810[[#This Row],[ENC_DIDATICO]]/12</f>
        <v>3</v>
      </c>
      <c r="M874" s="1">
        <v>105</v>
      </c>
      <c r="N874" s="1">
        <v>95</v>
      </c>
      <c r="O874" s="1">
        <v>36</v>
      </c>
      <c r="P874"/>
    </row>
    <row r="875" spans="1:16" hidden="1">
      <c r="A875" s="29" t="s">
        <v>1666</v>
      </c>
      <c r="B875" t="s">
        <v>1802</v>
      </c>
      <c r="C875" t="s">
        <v>1740</v>
      </c>
      <c r="D875" s="1" t="s">
        <v>1605</v>
      </c>
      <c r="E875" s="1" t="s">
        <v>1924</v>
      </c>
      <c r="F875" s="1" t="s">
        <v>1717</v>
      </c>
      <c r="G875" s="1" t="s">
        <v>629</v>
      </c>
      <c r="H875" s="1" t="s">
        <v>1371</v>
      </c>
      <c r="I875" t="s">
        <v>630</v>
      </c>
      <c r="J875" s="1" t="s">
        <v>1601</v>
      </c>
      <c r="K875" s="49">
        <v>36</v>
      </c>
      <c r="L875" s="49">
        <f>Tabela1810[[#This Row],[ENC_DIDATICO]]/12</f>
        <v>3</v>
      </c>
      <c r="M875" s="1">
        <v>105</v>
      </c>
      <c r="N875" s="1">
        <v>86</v>
      </c>
      <c r="O875" s="1">
        <v>36</v>
      </c>
      <c r="P875"/>
    </row>
    <row r="876" spans="1:16" hidden="1">
      <c r="A876" s="29" t="s">
        <v>1666</v>
      </c>
      <c r="B876" t="s">
        <v>1802</v>
      </c>
      <c r="C876" t="s">
        <v>1740</v>
      </c>
      <c r="D876" s="1" t="s">
        <v>1609</v>
      </c>
      <c r="E876" s="1" t="s">
        <v>1927</v>
      </c>
      <c r="F876" s="1" t="s">
        <v>1723</v>
      </c>
      <c r="G876" s="1" t="s">
        <v>1316</v>
      </c>
      <c r="H876" s="1" t="s">
        <v>1318</v>
      </c>
      <c r="I876" t="s">
        <v>1317</v>
      </c>
      <c r="J876" s="1" t="s">
        <v>1601</v>
      </c>
      <c r="K876" s="49">
        <v>18</v>
      </c>
      <c r="L876" s="49">
        <f>Tabela1810[[#This Row],[ENC_DIDATICO]]/12</f>
        <v>1.5</v>
      </c>
      <c r="M876" s="1">
        <v>100</v>
      </c>
      <c r="N876" s="1">
        <v>8</v>
      </c>
      <c r="O876" s="1">
        <v>144</v>
      </c>
      <c r="P876"/>
    </row>
    <row r="877" spans="1:16" hidden="1">
      <c r="A877" s="29" t="s">
        <v>1666</v>
      </c>
      <c r="B877" t="s">
        <v>1802</v>
      </c>
      <c r="C877" t="s">
        <v>1740</v>
      </c>
      <c r="D877" s="1" t="s">
        <v>1609</v>
      </c>
      <c r="E877" s="1" t="s">
        <v>1927</v>
      </c>
      <c r="F877" s="1" t="s">
        <v>1723</v>
      </c>
      <c r="G877" s="1" t="s">
        <v>1316</v>
      </c>
      <c r="H877" s="1" t="s">
        <v>1319</v>
      </c>
      <c r="I877" t="s">
        <v>1317</v>
      </c>
      <c r="J877" s="1" t="s">
        <v>1601</v>
      </c>
      <c r="K877" s="49">
        <v>0</v>
      </c>
      <c r="L877" s="49">
        <f>Tabela1810[[#This Row],[ENC_DIDATICO]]/12</f>
        <v>0</v>
      </c>
      <c r="M877" s="1">
        <v>40</v>
      </c>
      <c r="N877" s="1">
        <v>22</v>
      </c>
      <c r="O877" s="1">
        <v>144</v>
      </c>
      <c r="P877"/>
    </row>
    <row r="878" spans="1:16" hidden="1">
      <c r="A878" s="29" t="s">
        <v>1666</v>
      </c>
      <c r="B878" s="29" t="s">
        <v>1802</v>
      </c>
      <c r="C878" s="29" t="s">
        <v>1740</v>
      </c>
      <c r="D878" s="1" t="s">
        <v>2084</v>
      </c>
      <c r="E878" s="2" t="s">
        <v>2085</v>
      </c>
      <c r="I878" s="7" t="s">
        <v>1948</v>
      </c>
      <c r="J878" s="1">
        <v>2016</v>
      </c>
      <c r="K878" s="49">
        <v>50.53808219178083</v>
      </c>
      <c r="L878" s="49">
        <f>Tabela1810[[#This Row],[ENC_DIDATICO]]/12</f>
        <v>4.2115068493150689</v>
      </c>
      <c r="P878"/>
    </row>
    <row r="879" spans="1:16">
      <c r="A879" t="s">
        <v>1819</v>
      </c>
      <c r="B879" t="s">
        <v>1802</v>
      </c>
      <c r="C879" t="s">
        <v>1751</v>
      </c>
      <c r="D879" s="1" t="s">
        <v>1609</v>
      </c>
      <c r="E879" s="1" t="s">
        <v>1927</v>
      </c>
      <c r="F879" s="1" t="s">
        <v>1723</v>
      </c>
      <c r="G879" s="1" t="s">
        <v>378</v>
      </c>
      <c r="H879" s="1" t="s">
        <v>380</v>
      </c>
      <c r="I879" t="s">
        <v>379</v>
      </c>
      <c r="J879" s="1" t="s">
        <v>1603</v>
      </c>
      <c r="K879" s="49">
        <v>24</v>
      </c>
      <c r="L879" s="49">
        <f>Tabela1810[[#This Row],[ENC_DIDATICO]]/12</f>
        <v>2</v>
      </c>
      <c r="M879" s="1">
        <v>30</v>
      </c>
      <c r="N879" s="1">
        <v>14</v>
      </c>
      <c r="O879" s="1">
        <v>72</v>
      </c>
      <c r="P879"/>
    </row>
    <row r="880" spans="1:16" hidden="1">
      <c r="A880" s="29" t="s">
        <v>1819</v>
      </c>
      <c r="B880" t="s">
        <v>1802</v>
      </c>
      <c r="C880" t="s">
        <v>1751</v>
      </c>
      <c r="D880" s="1" t="s">
        <v>1605</v>
      </c>
      <c r="E880" s="1" t="s">
        <v>1925</v>
      </c>
      <c r="F880" s="1" t="s">
        <v>1722</v>
      </c>
      <c r="G880" s="1" t="s">
        <v>21</v>
      </c>
      <c r="H880" s="1" t="s">
        <v>381</v>
      </c>
      <c r="I880" t="s">
        <v>22</v>
      </c>
      <c r="J880" s="1" t="s">
        <v>1603</v>
      </c>
      <c r="K880" s="49">
        <v>36</v>
      </c>
      <c r="L880" s="49">
        <f>Tabela1810[[#This Row],[ENC_DIDATICO]]/12</f>
        <v>3</v>
      </c>
      <c r="M880" s="1">
        <v>40</v>
      </c>
      <c r="N880" s="1">
        <v>26</v>
      </c>
      <c r="O880" s="1">
        <v>36</v>
      </c>
      <c r="P880"/>
    </row>
    <row r="881" spans="1:16" hidden="1">
      <c r="A881" s="29" t="s">
        <v>1819</v>
      </c>
      <c r="B881" t="s">
        <v>1802</v>
      </c>
      <c r="C881" t="s">
        <v>1751</v>
      </c>
      <c r="D881" s="1" t="s">
        <v>1605</v>
      </c>
      <c r="E881" s="1" t="s">
        <v>1925</v>
      </c>
      <c r="F881" s="1" t="s">
        <v>1719</v>
      </c>
      <c r="G881" s="1" t="s">
        <v>382</v>
      </c>
      <c r="H881" s="1" t="s">
        <v>384</v>
      </c>
      <c r="I881" t="s">
        <v>383</v>
      </c>
      <c r="J881" s="1" t="s">
        <v>1603</v>
      </c>
      <c r="K881" s="49">
        <v>48</v>
      </c>
      <c r="L881" s="49">
        <f>Tabela1810[[#This Row],[ENC_DIDATICO]]/12</f>
        <v>4</v>
      </c>
      <c r="M881" s="1">
        <v>40</v>
      </c>
      <c r="N881" s="1">
        <v>18</v>
      </c>
      <c r="O881" s="1">
        <v>48</v>
      </c>
      <c r="P881"/>
    </row>
    <row r="882" spans="1:16" hidden="1">
      <c r="A882" s="29" t="s">
        <v>1819</v>
      </c>
      <c r="B882" t="s">
        <v>1802</v>
      </c>
      <c r="C882" t="s">
        <v>1751</v>
      </c>
      <c r="D882" s="1" t="s">
        <v>1605</v>
      </c>
      <c r="E882" s="1" t="s">
        <v>1926</v>
      </c>
      <c r="F882" s="1" t="s">
        <v>1722</v>
      </c>
      <c r="G882" s="1" t="s">
        <v>385</v>
      </c>
      <c r="H882" s="1" t="s">
        <v>387</v>
      </c>
      <c r="I882" t="s">
        <v>386</v>
      </c>
      <c r="J882" s="1" t="s">
        <v>1603</v>
      </c>
      <c r="K882" s="49">
        <v>48</v>
      </c>
      <c r="L882" s="49">
        <f>Tabela1810[[#This Row],[ENC_DIDATICO]]/12</f>
        <v>4</v>
      </c>
      <c r="M882" s="1">
        <v>40</v>
      </c>
      <c r="N882" s="1">
        <v>26</v>
      </c>
      <c r="O882" s="1">
        <v>48</v>
      </c>
      <c r="P882"/>
    </row>
    <row r="883" spans="1:16" hidden="1">
      <c r="A883" s="29" t="s">
        <v>1819</v>
      </c>
      <c r="B883" s="29" t="s">
        <v>1802</v>
      </c>
      <c r="C883" s="29" t="s">
        <v>1751</v>
      </c>
      <c r="D883" s="1" t="s">
        <v>2084</v>
      </c>
      <c r="E883" s="2" t="s">
        <v>2085</v>
      </c>
      <c r="I883" s="7" t="s">
        <v>2072</v>
      </c>
      <c r="J883" s="1">
        <v>2016</v>
      </c>
      <c r="K883" s="49">
        <v>64.8</v>
      </c>
      <c r="L883" s="49">
        <f>Tabela1810[[#This Row],[ENC_DIDATICO]]/12</f>
        <v>5.3999999999999995</v>
      </c>
      <c r="P883"/>
    </row>
    <row r="884" spans="1:16" hidden="1">
      <c r="A884" t="s">
        <v>1771</v>
      </c>
      <c r="B884" t="s">
        <v>1802</v>
      </c>
      <c r="C884" t="s">
        <v>1744</v>
      </c>
      <c r="D884" s="1" t="s">
        <v>1609</v>
      </c>
      <c r="E884" s="1" t="s">
        <v>1927</v>
      </c>
      <c r="F884" s="1" t="s">
        <v>1723</v>
      </c>
      <c r="G884" s="1" t="s">
        <v>1372</v>
      </c>
      <c r="H884" s="1" t="s">
        <v>1374</v>
      </c>
      <c r="I884" t="s">
        <v>1373</v>
      </c>
      <c r="J884" s="1" t="s">
        <v>1601</v>
      </c>
      <c r="K884" s="49">
        <v>24</v>
      </c>
      <c r="L884" s="49">
        <f>Tabela1810[[#This Row],[ENC_DIDATICO]]/12</f>
        <v>2</v>
      </c>
      <c r="M884" s="1">
        <v>30</v>
      </c>
      <c r="N884" s="1">
        <v>4</v>
      </c>
      <c r="O884" s="1">
        <v>144</v>
      </c>
      <c r="P884"/>
    </row>
    <row r="885" spans="1:16" hidden="1">
      <c r="A885" s="29" t="s">
        <v>1771</v>
      </c>
      <c r="B885" t="s">
        <v>1802</v>
      </c>
      <c r="C885" t="s">
        <v>1744</v>
      </c>
      <c r="D885" s="1" t="s">
        <v>1605</v>
      </c>
      <c r="E885" s="1" t="s">
        <v>1925</v>
      </c>
      <c r="F885" s="1" t="s">
        <v>1716</v>
      </c>
      <c r="G885" s="1" t="s">
        <v>1238</v>
      </c>
      <c r="H885" s="1" t="s">
        <v>1375</v>
      </c>
      <c r="I885" t="s">
        <v>1239</v>
      </c>
      <c r="J885" s="1" t="s">
        <v>1601</v>
      </c>
      <c r="K885" s="49">
        <v>48</v>
      </c>
      <c r="L885" s="49">
        <f>Tabela1810[[#This Row],[ENC_DIDATICO]]/12</f>
        <v>4</v>
      </c>
      <c r="M885" s="1">
        <v>50</v>
      </c>
      <c r="N885" s="1">
        <v>7</v>
      </c>
      <c r="O885" s="1">
        <v>48</v>
      </c>
      <c r="P885"/>
    </row>
    <row r="886" spans="1:16" hidden="1">
      <c r="A886" s="29" t="s">
        <v>1771</v>
      </c>
      <c r="B886" t="s">
        <v>1802</v>
      </c>
      <c r="C886" t="s">
        <v>1744</v>
      </c>
      <c r="D886" s="1" t="s">
        <v>1605</v>
      </c>
      <c r="E886" s="1" t="s">
        <v>1925</v>
      </c>
      <c r="F886" s="1" t="s">
        <v>1716</v>
      </c>
      <c r="G886" s="1" t="s">
        <v>917</v>
      </c>
      <c r="H886" s="1" t="s">
        <v>919</v>
      </c>
      <c r="I886" t="s">
        <v>918</v>
      </c>
      <c r="J886" s="1" t="s">
        <v>1602</v>
      </c>
      <c r="K886" s="49">
        <v>48</v>
      </c>
      <c r="L886" s="49">
        <f>Tabela1810[[#This Row],[ENC_DIDATICO]]/12</f>
        <v>4</v>
      </c>
      <c r="M886" s="1">
        <v>50</v>
      </c>
      <c r="N886" s="1">
        <v>10</v>
      </c>
      <c r="O886" s="1">
        <v>48</v>
      </c>
      <c r="P886"/>
    </row>
    <row r="887" spans="1:16" hidden="1">
      <c r="A887" s="29" t="s">
        <v>1771</v>
      </c>
      <c r="B887" t="s">
        <v>1802</v>
      </c>
      <c r="C887" t="s">
        <v>1744</v>
      </c>
      <c r="D887" s="1" t="s">
        <v>1605</v>
      </c>
      <c r="E887" s="1" t="s">
        <v>1925</v>
      </c>
      <c r="F887" s="1" t="s">
        <v>1716</v>
      </c>
      <c r="G887" s="1" t="s">
        <v>917</v>
      </c>
      <c r="H887" s="1" t="s">
        <v>920</v>
      </c>
      <c r="I887" t="s">
        <v>918</v>
      </c>
      <c r="J887" s="1" t="s">
        <v>1602</v>
      </c>
      <c r="K887" s="49">
        <v>48</v>
      </c>
      <c r="L887" s="49">
        <f>Tabela1810[[#This Row],[ENC_DIDATICO]]/12</f>
        <v>4</v>
      </c>
      <c r="M887" s="1">
        <v>50</v>
      </c>
      <c r="N887" s="1">
        <v>14</v>
      </c>
      <c r="O887" s="1">
        <v>48</v>
      </c>
      <c r="P887"/>
    </row>
    <row r="888" spans="1:16" hidden="1">
      <c r="A888" s="29" t="s">
        <v>1771</v>
      </c>
      <c r="B888" s="29" t="s">
        <v>1802</v>
      </c>
      <c r="C888" s="29" t="s">
        <v>1744</v>
      </c>
      <c r="D888" s="1" t="s">
        <v>2084</v>
      </c>
      <c r="E888" s="2" t="s">
        <v>2085</v>
      </c>
      <c r="I888" s="7" t="s">
        <v>2073</v>
      </c>
      <c r="J888" s="1">
        <v>2016</v>
      </c>
      <c r="K888" s="49">
        <v>52.727671232876702</v>
      </c>
      <c r="L888" s="49">
        <f>Tabela1810[[#This Row],[ENC_DIDATICO]]/12</f>
        <v>4.3939726027397255</v>
      </c>
      <c r="P888"/>
    </row>
    <row r="889" spans="1:16" hidden="1">
      <c r="A889" t="s">
        <v>411</v>
      </c>
      <c r="B889" t="s">
        <v>1802</v>
      </c>
      <c r="C889" t="s">
        <v>1738</v>
      </c>
      <c r="D889" s="1" t="s">
        <v>1605</v>
      </c>
      <c r="E889" s="1" t="s">
        <v>1924</v>
      </c>
      <c r="F889" s="1" t="s">
        <v>1717</v>
      </c>
      <c r="G889" s="1" t="s">
        <v>29</v>
      </c>
      <c r="H889" s="1" t="s">
        <v>31</v>
      </c>
      <c r="I889" t="s">
        <v>30</v>
      </c>
      <c r="J889" s="1" t="s">
        <v>1601</v>
      </c>
      <c r="K889" s="49">
        <v>42</v>
      </c>
      <c r="L889" s="49">
        <f>Tabela1810[[#This Row],[ENC_DIDATICO]]/12</f>
        <v>3.5</v>
      </c>
      <c r="M889" s="1">
        <v>40</v>
      </c>
      <c r="N889" s="1">
        <v>25</v>
      </c>
      <c r="O889" s="1">
        <v>60</v>
      </c>
      <c r="P889"/>
    </row>
    <row r="890" spans="1:16" hidden="1">
      <c r="A890" t="s">
        <v>411</v>
      </c>
      <c r="B890" t="s">
        <v>1802</v>
      </c>
      <c r="C890" t="s">
        <v>1738</v>
      </c>
      <c r="D890" s="1" t="s">
        <v>1605</v>
      </c>
      <c r="E890" s="1" t="s">
        <v>1924</v>
      </c>
      <c r="F890" s="1" t="s">
        <v>1717</v>
      </c>
      <c r="G890" s="1" t="s">
        <v>29</v>
      </c>
      <c r="H890" s="1" t="s">
        <v>32</v>
      </c>
      <c r="I890" t="s">
        <v>30</v>
      </c>
      <c r="J890" s="1" t="s">
        <v>1601</v>
      </c>
      <c r="K890" s="49">
        <v>18</v>
      </c>
      <c r="L890" s="49">
        <f>Tabela1810[[#This Row],[ENC_DIDATICO]]/12</f>
        <v>1.5</v>
      </c>
      <c r="M890" s="1">
        <v>40</v>
      </c>
      <c r="N890" s="1">
        <v>20</v>
      </c>
      <c r="O890" s="1">
        <v>60</v>
      </c>
      <c r="P890"/>
    </row>
    <row r="891" spans="1:16" hidden="1">
      <c r="A891" t="s">
        <v>411</v>
      </c>
      <c r="B891" t="s">
        <v>1802</v>
      </c>
      <c r="C891" t="s">
        <v>1738</v>
      </c>
      <c r="D891" s="1" t="s">
        <v>1605</v>
      </c>
      <c r="E891" s="1" t="s">
        <v>1924</v>
      </c>
      <c r="F891" s="1" t="s">
        <v>1717</v>
      </c>
      <c r="G891" s="1" t="s">
        <v>29</v>
      </c>
      <c r="H891" s="1" t="s">
        <v>441</v>
      </c>
      <c r="I891" t="s">
        <v>30</v>
      </c>
      <c r="J891" s="1" t="s">
        <v>1601</v>
      </c>
      <c r="K891" s="49">
        <v>36</v>
      </c>
      <c r="L891" s="49">
        <f>Tabela1810[[#This Row],[ENC_DIDATICO]]/12</f>
        <v>3</v>
      </c>
      <c r="M891" s="1">
        <v>40</v>
      </c>
      <c r="N891" s="1">
        <v>28</v>
      </c>
      <c r="O891" s="1">
        <v>60</v>
      </c>
      <c r="P891"/>
    </row>
    <row r="892" spans="1:16" hidden="1">
      <c r="A892" t="s">
        <v>411</v>
      </c>
      <c r="B892" t="s">
        <v>1802</v>
      </c>
      <c r="C892" t="s">
        <v>1738</v>
      </c>
      <c r="D892" s="1" t="s">
        <v>1605</v>
      </c>
      <c r="E892" s="1" t="s">
        <v>1924</v>
      </c>
      <c r="F892" s="1" t="s">
        <v>1717</v>
      </c>
      <c r="G892" s="1" t="s">
        <v>29</v>
      </c>
      <c r="H892" s="1" t="s">
        <v>478</v>
      </c>
      <c r="I892" s="21" t="s">
        <v>30</v>
      </c>
      <c r="J892" s="1" t="s">
        <v>1601</v>
      </c>
      <c r="K892" s="49">
        <v>12</v>
      </c>
      <c r="L892" s="49">
        <f>Tabela1810[[#This Row],[ENC_DIDATICO]]/12</f>
        <v>1</v>
      </c>
      <c r="M892" s="1">
        <v>40</v>
      </c>
      <c r="N892" s="1">
        <v>25</v>
      </c>
      <c r="O892" s="1">
        <v>60</v>
      </c>
      <c r="P892"/>
    </row>
    <row r="893" spans="1:16" hidden="1">
      <c r="A893" t="s">
        <v>411</v>
      </c>
      <c r="B893" t="s">
        <v>1802</v>
      </c>
      <c r="C893" t="s">
        <v>1738</v>
      </c>
      <c r="D893" s="1" t="s">
        <v>1605</v>
      </c>
      <c r="E893" s="1" t="s">
        <v>1924</v>
      </c>
      <c r="F893" s="1" t="s">
        <v>1717</v>
      </c>
      <c r="G893" s="1" t="s">
        <v>29</v>
      </c>
      <c r="H893" s="1" t="s">
        <v>505</v>
      </c>
      <c r="I893" t="s">
        <v>30</v>
      </c>
      <c r="J893" s="1" t="s">
        <v>1601</v>
      </c>
      <c r="K893" s="49">
        <v>12</v>
      </c>
      <c r="L893" s="49">
        <f>Tabela1810[[#This Row],[ENC_DIDATICO]]/12</f>
        <v>1</v>
      </c>
      <c r="M893" s="1">
        <v>40</v>
      </c>
      <c r="N893" s="1">
        <v>25</v>
      </c>
      <c r="O893" s="1">
        <v>60</v>
      </c>
      <c r="P893"/>
    </row>
    <row r="894" spans="1:16" hidden="1">
      <c r="A894" t="s">
        <v>411</v>
      </c>
      <c r="B894" t="s">
        <v>1802</v>
      </c>
      <c r="C894" t="s">
        <v>1738</v>
      </c>
      <c r="D894" s="1" t="s">
        <v>1605</v>
      </c>
      <c r="E894" s="1" t="s">
        <v>1925</v>
      </c>
      <c r="F894" s="1" t="s">
        <v>1720</v>
      </c>
      <c r="G894" s="1" t="s">
        <v>412</v>
      </c>
      <c r="H894" s="1" t="s">
        <v>414</v>
      </c>
      <c r="I894" s="29" t="s">
        <v>413</v>
      </c>
      <c r="J894" s="1" t="s">
        <v>1603</v>
      </c>
      <c r="K894" s="49">
        <v>48</v>
      </c>
      <c r="L894" s="49">
        <f>Tabela1810[[#This Row],[ENC_DIDATICO]]/12</f>
        <v>4</v>
      </c>
      <c r="M894" s="1">
        <v>67</v>
      </c>
      <c r="N894" s="1">
        <v>51</v>
      </c>
      <c r="O894" s="1">
        <v>48</v>
      </c>
      <c r="P894"/>
    </row>
    <row r="895" spans="1:16" hidden="1">
      <c r="A895" t="s">
        <v>411</v>
      </c>
      <c r="B895" t="s">
        <v>1802</v>
      </c>
      <c r="C895" t="s">
        <v>1738</v>
      </c>
      <c r="D895" s="1" t="s">
        <v>1605</v>
      </c>
      <c r="E895" s="1" t="s">
        <v>1925</v>
      </c>
      <c r="F895" s="1" t="s">
        <v>1720</v>
      </c>
      <c r="G895" s="1" t="s">
        <v>412</v>
      </c>
      <c r="H895" s="1" t="s">
        <v>415</v>
      </c>
      <c r="I895" t="s">
        <v>413</v>
      </c>
      <c r="J895" s="1" t="s">
        <v>1603</v>
      </c>
      <c r="K895" s="49">
        <v>48</v>
      </c>
      <c r="L895" s="49">
        <f>Tabela1810[[#This Row],[ENC_DIDATICO]]/12</f>
        <v>4</v>
      </c>
      <c r="M895" s="1">
        <v>67</v>
      </c>
      <c r="N895" s="1">
        <v>57</v>
      </c>
      <c r="O895" s="1">
        <v>48</v>
      </c>
      <c r="P895"/>
    </row>
    <row r="896" spans="1:16" hidden="1">
      <c r="A896" t="s">
        <v>1667</v>
      </c>
      <c r="B896" t="s">
        <v>1802</v>
      </c>
      <c r="C896" t="s">
        <v>1742</v>
      </c>
      <c r="D896" s="1" t="s">
        <v>1605</v>
      </c>
      <c r="E896" s="1" t="s">
        <v>1924</v>
      </c>
      <c r="F896" s="1" t="s">
        <v>1717</v>
      </c>
      <c r="G896" s="1" t="s">
        <v>29</v>
      </c>
      <c r="H896" s="1" t="s">
        <v>100</v>
      </c>
      <c r="I896" t="s">
        <v>30</v>
      </c>
      <c r="J896" s="1" t="s">
        <v>1601</v>
      </c>
      <c r="K896" s="49">
        <v>36</v>
      </c>
      <c r="L896" s="49">
        <f>Tabela1810[[#This Row],[ENC_DIDATICO]]/12</f>
        <v>3</v>
      </c>
      <c r="M896" s="1">
        <v>40</v>
      </c>
      <c r="N896" s="1">
        <v>22</v>
      </c>
      <c r="O896" s="1">
        <v>60</v>
      </c>
      <c r="P896"/>
    </row>
    <row r="897" spans="1:16" hidden="1">
      <c r="A897" t="s">
        <v>1667</v>
      </c>
      <c r="B897" t="s">
        <v>1802</v>
      </c>
      <c r="C897" t="s">
        <v>1742</v>
      </c>
      <c r="D897" s="1" t="s">
        <v>1609</v>
      </c>
      <c r="E897" s="1" t="s">
        <v>1927</v>
      </c>
      <c r="F897" s="1" t="s">
        <v>1723</v>
      </c>
      <c r="G897" s="1" t="s">
        <v>39</v>
      </c>
      <c r="H897" s="1" t="s">
        <v>1118</v>
      </c>
      <c r="I897" t="s">
        <v>40</v>
      </c>
      <c r="J897" s="1" t="s">
        <v>1601</v>
      </c>
      <c r="K897" s="49">
        <v>12</v>
      </c>
      <c r="L897" s="49">
        <f>Tabela1810[[#This Row],[ENC_DIDATICO]]/12</f>
        <v>1</v>
      </c>
      <c r="M897" s="1">
        <v>100</v>
      </c>
      <c r="N897" s="1">
        <v>3</v>
      </c>
      <c r="O897" s="1">
        <v>144</v>
      </c>
      <c r="P897"/>
    </row>
    <row r="898" spans="1:16" hidden="1">
      <c r="A898" t="s">
        <v>1667</v>
      </c>
      <c r="B898" t="s">
        <v>1802</v>
      </c>
      <c r="C898" t="s">
        <v>1742</v>
      </c>
      <c r="D898" s="1" t="s">
        <v>1609</v>
      </c>
      <c r="E898" s="1" t="s">
        <v>1927</v>
      </c>
      <c r="F898" s="1" t="s">
        <v>1723</v>
      </c>
      <c r="G898" s="1" t="s">
        <v>39</v>
      </c>
      <c r="H898" s="1" t="s">
        <v>1119</v>
      </c>
      <c r="I898" t="s">
        <v>40</v>
      </c>
      <c r="J898" s="1" t="s">
        <v>1601</v>
      </c>
      <c r="K898" s="49">
        <v>0</v>
      </c>
      <c r="L898" s="49">
        <f>Tabela1810[[#This Row],[ENC_DIDATICO]]/12</f>
        <v>0</v>
      </c>
      <c r="M898" s="1">
        <v>40</v>
      </c>
      <c r="N898" s="1">
        <v>6</v>
      </c>
      <c r="O898" s="1">
        <v>144</v>
      </c>
      <c r="P898"/>
    </row>
    <row r="899" spans="1:16">
      <c r="A899" t="s">
        <v>1667</v>
      </c>
      <c r="B899" t="s">
        <v>1802</v>
      </c>
      <c r="C899" t="s">
        <v>1742</v>
      </c>
      <c r="D899" s="1" t="s">
        <v>1609</v>
      </c>
      <c r="E899" s="1" t="s">
        <v>1927</v>
      </c>
      <c r="F899" s="1" t="s">
        <v>1723</v>
      </c>
      <c r="G899" s="1" t="s">
        <v>39</v>
      </c>
      <c r="H899" s="1" t="s">
        <v>41</v>
      </c>
      <c r="I899" t="s">
        <v>40</v>
      </c>
      <c r="J899" s="1" t="s">
        <v>1603</v>
      </c>
      <c r="K899" s="49">
        <v>18</v>
      </c>
      <c r="L899" s="49">
        <f>Tabela1810[[#This Row],[ENC_DIDATICO]]/12</f>
        <v>1.5</v>
      </c>
      <c r="M899" s="1">
        <v>30</v>
      </c>
      <c r="N899" s="1">
        <v>4</v>
      </c>
      <c r="O899" s="1">
        <v>144</v>
      </c>
      <c r="P899"/>
    </row>
    <row r="900" spans="1:16" hidden="1">
      <c r="A900" t="s">
        <v>1667</v>
      </c>
      <c r="B900" t="s">
        <v>1802</v>
      </c>
      <c r="C900" t="s">
        <v>1742</v>
      </c>
      <c r="D900" s="1" t="s">
        <v>1609</v>
      </c>
      <c r="E900" s="1" t="s">
        <v>1927</v>
      </c>
      <c r="F900" s="1" t="s">
        <v>1723</v>
      </c>
      <c r="G900" s="1" t="s">
        <v>921</v>
      </c>
      <c r="H900" s="1" t="s">
        <v>923</v>
      </c>
      <c r="I900" t="s">
        <v>922</v>
      </c>
      <c r="J900" s="1" t="s">
        <v>1602</v>
      </c>
      <c r="K900" s="49">
        <v>8</v>
      </c>
      <c r="L900" s="49">
        <f>Tabela1810[[#This Row],[ENC_DIDATICO]]/12</f>
        <v>0.66666666666666663</v>
      </c>
      <c r="M900" s="1">
        <v>100</v>
      </c>
      <c r="N900" s="1">
        <v>1</v>
      </c>
      <c r="O900" s="1">
        <v>24</v>
      </c>
      <c r="P900"/>
    </row>
    <row r="901" spans="1:16" hidden="1">
      <c r="A901" t="s">
        <v>1667</v>
      </c>
      <c r="B901" t="s">
        <v>1802</v>
      </c>
      <c r="C901" t="s">
        <v>1742</v>
      </c>
      <c r="D901" s="1" t="s">
        <v>1609</v>
      </c>
      <c r="E901" s="1" t="s">
        <v>1927</v>
      </c>
      <c r="F901" s="1" t="s">
        <v>1723</v>
      </c>
      <c r="G901" s="1" t="s">
        <v>924</v>
      </c>
      <c r="H901" s="1" t="s">
        <v>925</v>
      </c>
      <c r="I901" t="s">
        <v>275</v>
      </c>
      <c r="J901" s="1" t="s">
        <v>1602</v>
      </c>
      <c r="K901" s="49">
        <v>8</v>
      </c>
      <c r="L901" s="49">
        <f>Tabela1810[[#This Row],[ENC_DIDATICO]]/12</f>
        <v>0.66666666666666663</v>
      </c>
      <c r="M901" s="1">
        <v>100</v>
      </c>
      <c r="N901" s="1">
        <v>2</v>
      </c>
      <c r="O901" s="1">
        <v>24</v>
      </c>
      <c r="P901"/>
    </row>
    <row r="902" spans="1:16" hidden="1">
      <c r="A902" t="s">
        <v>1667</v>
      </c>
      <c r="B902" t="s">
        <v>1802</v>
      </c>
      <c r="C902" t="s">
        <v>1742</v>
      </c>
      <c r="D902" s="1" t="s">
        <v>1609</v>
      </c>
      <c r="E902" s="1" t="s">
        <v>1927</v>
      </c>
      <c r="F902" s="1" t="s">
        <v>1723</v>
      </c>
      <c r="G902" s="1" t="s">
        <v>926</v>
      </c>
      <c r="H902" s="1" t="s">
        <v>1376</v>
      </c>
      <c r="I902" t="s">
        <v>279</v>
      </c>
      <c r="J902" s="1" t="s">
        <v>1601</v>
      </c>
      <c r="K902" s="49">
        <v>8</v>
      </c>
      <c r="L902" s="49">
        <f>Tabela1810[[#This Row],[ENC_DIDATICO]]/12</f>
        <v>0.66666666666666663</v>
      </c>
      <c r="M902" s="1">
        <v>100</v>
      </c>
      <c r="N902" s="1">
        <v>0</v>
      </c>
      <c r="O902" s="1">
        <v>24</v>
      </c>
      <c r="P902"/>
    </row>
    <row r="903" spans="1:16" hidden="1">
      <c r="A903" t="s">
        <v>1667</v>
      </c>
      <c r="B903" t="s">
        <v>1802</v>
      </c>
      <c r="C903" t="s">
        <v>1742</v>
      </c>
      <c r="D903" s="1" t="s">
        <v>1609</v>
      </c>
      <c r="E903" s="1" t="s">
        <v>1927</v>
      </c>
      <c r="F903" s="1" t="s">
        <v>1723</v>
      </c>
      <c r="G903" s="1" t="s">
        <v>926</v>
      </c>
      <c r="H903" s="1" t="s">
        <v>927</v>
      </c>
      <c r="I903" t="s">
        <v>279</v>
      </c>
      <c r="J903" s="1" t="s">
        <v>1602</v>
      </c>
      <c r="K903" s="49">
        <v>8</v>
      </c>
      <c r="L903" s="49">
        <f>Tabela1810[[#This Row],[ENC_DIDATICO]]/12</f>
        <v>0.66666666666666663</v>
      </c>
      <c r="M903" s="1">
        <v>100</v>
      </c>
      <c r="N903" s="1">
        <v>4</v>
      </c>
      <c r="O903" s="1">
        <v>24</v>
      </c>
      <c r="P903"/>
    </row>
    <row r="904" spans="1:16" hidden="1">
      <c r="A904" t="s">
        <v>1667</v>
      </c>
      <c r="B904" t="s">
        <v>1802</v>
      </c>
      <c r="C904" t="s">
        <v>1742</v>
      </c>
      <c r="D904" s="1" t="s">
        <v>1605</v>
      </c>
      <c r="E904" s="1" t="s">
        <v>1925</v>
      </c>
      <c r="F904" s="1" t="s">
        <v>1718</v>
      </c>
      <c r="G904" s="1" t="s">
        <v>388</v>
      </c>
      <c r="H904" s="1" t="s">
        <v>390</v>
      </c>
      <c r="I904" t="s">
        <v>389</v>
      </c>
      <c r="J904" s="1" t="s">
        <v>1603</v>
      </c>
      <c r="K904" s="49">
        <v>48</v>
      </c>
      <c r="L904" s="49">
        <f>Tabela1810[[#This Row],[ENC_DIDATICO]]/12</f>
        <v>4</v>
      </c>
      <c r="M904" s="1">
        <v>40</v>
      </c>
      <c r="N904" s="1">
        <v>4</v>
      </c>
      <c r="O904" s="1">
        <v>48</v>
      </c>
      <c r="P904"/>
    </row>
    <row r="905" spans="1:16" hidden="1">
      <c r="A905" t="s">
        <v>1667</v>
      </c>
      <c r="B905" t="s">
        <v>1802</v>
      </c>
      <c r="C905" t="s">
        <v>1742</v>
      </c>
      <c r="D905" s="1" t="s">
        <v>1605</v>
      </c>
      <c r="E905" s="1" t="s">
        <v>1926</v>
      </c>
      <c r="F905" s="1" t="s">
        <v>1718</v>
      </c>
      <c r="G905" s="1" t="s">
        <v>928</v>
      </c>
      <c r="H905" s="1" t="s">
        <v>929</v>
      </c>
      <c r="I905" t="s">
        <v>118</v>
      </c>
      <c r="J905" s="1" t="s">
        <v>1602</v>
      </c>
      <c r="K905" s="49">
        <v>36</v>
      </c>
      <c r="L905" s="49">
        <f>Tabela1810[[#This Row],[ENC_DIDATICO]]/12</f>
        <v>3</v>
      </c>
      <c r="M905" s="1">
        <v>40</v>
      </c>
      <c r="N905" s="1">
        <v>13</v>
      </c>
      <c r="O905" s="1">
        <v>36</v>
      </c>
      <c r="P905"/>
    </row>
    <row r="906" spans="1:16" hidden="1">
      <c r="A906" t="s">
        <v>1834</v>
      </c>
      <c r="B906" t="s">
        <v>1802</v>
      </c>
      <c r="C906" t="s">
        <v>1745</v>
      </c>
      <c r="D906" s="1" t="s">
        <v>1605</v>
      </c>
      <c r="E906" s="1" t="s">
        <v>1920</v>
      </c>
      <c r="F906" s="1" t="s">
        <v>1722</v>
      </c>
      <c r="G906" s="1" t="s">
        <v>1723</v>
      </c>
      <c r="H906" s="1" t="s">
        <v>1723</v>
      </c>
      <c r="I906" t="s">
        <v>1918</v>
      </c>
      <c r="J906" s="1" t="s">
        <v>1921</v>
      </c>
      <c r="K906" s="49">
        <v>12</v>
      </c>
      <c r="L906" s="49">
        <f>Tabela1810[[#This Row],[ENC_DIDATICO]]/12</f>
        <v>1</v>
      </c>
      <c r="P906"/>
    </row>
    <row r="907" spans="1:16" hidden="1">
      <c r="A907" t="s">
        <v>1834</v>
      </c>
      <c r="B907" t="s">
        <v>1802</v>
      </c>
      <c r="C907" t="s">
        <v>1745</v>
      </c>
      <c r="D907" s="1" t="s">
        <v>1605</v>
      </c>
      <c r="E907" s="1" t="s">
        <v>1925</v>
      </c>
      <c r="F907" s="1" t="s">
        <v>1722</v>
      </c>
      <c r="G907" s="1" t="s">
        <v>1857</v>
      </c>
      <c r="H907" s="1" t="s">
        <v>1877</v>
      </c>
      <c r="I907" t="s">
        <v>1846</v>
      </c>
      <c r="J907" s="1" t="s">
        <v>1601</v>
      </c>
      <c r="K907" s="49">
        <v>24</v>
      </c>
      <c r="L907" s="49">
        <f>Tabela1810[[#This Row],[ENC_DIDATICO]]/12</f>
        <v>2</v>
      </c>
      <c r="M907" s="1">
        <v>15</v>
      </c>
      <c r="N907" s="1">
        <v>9</v>
      </c>
      <c r="O907" s="1">
        <v>80</v>
      </c>
      <c r="P907"/>
    </row>
    <row r="908" spans="1:16" hidden="1">
      <c r="A908" t="s">
        <v>1834</v>
      </c>
      <c r="B908" t="s">
        <v>1802</v>
      </c>
      <c r="C908" t="s">
        <v>1745</v>
      </c>
      <c r="D908" s="1" t="s">
        <v>1605</v>
      </c>
      <c r="E908" s="1" t="s">
        <v>1925</v>
      </c>
      <c r="F908" s="1" t="s">
        <v>1722</v>
      </c>
      <c r="G908" s="1" t="s">
        <v>1851</v>
      </c>
      <c r="H908" s="1" t="s">
        <v>1878</v>
      </c>
      <c r="I908" t="s">
        <v>1839</v>
      </c>
      <c r="J908" s="1" t="s">
        <v>1601</v>
      </c>
      <c r="K908" s="49">
        <v>0</v>
      </c>
      <c r="L908" s="49">
        <f>Tabela1810[[#This Row],[ENC_DIDATICO]]/12</f>
        <v>0</v>
      </c>
      <c r="M908" s="1">
        <v>15</v>
      </c>
      <c r="N908" s="1">
        <v>11</v>
      </c>
      <c r="O908" s="1">
        <v>80</v>
      </c>
      <c r="P908"/>
    </row>
    <row r="909" spans="1:16" hidden="1">
      <c r="A909" t="s">
        <v>1834</v>
      </c>
      <c r="B909" t="s">
        <v>1802</v>
      </c>
      <c r="C909" t="s">
        <v>1745</v>
      </c>
      <c r="D909" s="1" t="s">
        <v>1605</v>
      </c>
      <c r="E909" s="1" t="s">
        <v>1925</v>
      </c>
      <c r="F909" s="1" t="s">
        <v>1722</v>
      </c>
      <c r="G909" s="1" t="s">
        <v>1278</v>
      </c>
      <c r="H909" s="1" t="s">
        <v>1390</v>
      </c>
      <c r="I909" t="s">
        <v>1279</v>
      </c>
      <c r="J909" s="1" t="s">
        <v>1601</v>
      </c>
      <c r="K909" s="49">
        <v>48</v>
      </c>
      <c r="L909" s="49">
        <f>Tabela1810[[#This Row],[ENC_DIDATICO]]/12</f>
        <v>4</v>
      </c>
      <c r="M909" s="1">
        <v>44</v>
      </c>
      <c r="N909" s="1">
        <v>32</v>
      </c>
      <c r="O909" s="1">
        <v>48</v>
      </c>
      <c r="P909"/>
    </row>
    <row r="910" spans="1:16" hidden="1">
      <c r="A910" t="s">
        <v>1834</v>
      </c>
      <c r="B910" t="s">
        <v>1802</v>
      </c>
      <c r="C910" t="s">
        <v>1745</v>
      </c>
      <c r="D910" s="1" t="s">
        <v>1605</v>
      </c>
      <c r="E910" s="1" t="s">
        <v>1925</v>
      </c>
      <c r="F910" s="1" t="s">
        <v>1722</v>
      </c>
      <c r="G910" s="1" t="s">
        <v>1278</v>
      </c>
      <c r="H910" s="1" t="s">
        <v>1391</v>
      </c>
      <c r="I910" t="s">
        <v>1279</v>
      </c>
      <c r="J910" s="1" t="s">
        <v>1601</v>
      </c>
      <c r="K910" s="49">
        <v>48</v>
      </c>
      <c r="L910" s="49">
        <f>Tabela1810[[#This Row],[ENC_DIDATICO]]/12</f>
        <v>4</v>
      </c>
      <c r="M910" s="1">
        <v>40</v>
      </c>
      <c r="N910" s="1">
        <v>26</v>
      </c>
      <c r="O910" s="1">
        <v>48</v>
      </c>
      <c r="P910"/>
    </row>
    <row r="911" spans="1:16" hidden="1">
      <c r="A911" t="s">
        <v>1668</v>
      </c>
      <c r="B911" t="s">
        <v>1802</v>
      </c>
      <c r="C911" t="s">
        <v>1742</v>
      </c>
      <c r="D911" s="1" t="s">
        <v>1605</v>
      </c>
      <c r="E911" s="1" t="s">
        <v>1925</v>
      </c>
      <c r="F911" s="1" t="s">
        <v>1718</v>
      </c>
      <c r="G911" s="1" t="s">
        <v>1161</v>
      </c>
      <c r="H911" s="1" t="s">
        <v>1164</v>
      </c>
      <c r="I911" t="s">
        <v>1162</v>
      </c>
      <c r="J911" s="1" t="s">
        <v>1601</v>
      </c>
      <c r="K911" s="49">
        <v>48</v>
      </c>
      <c r="L911" s="49">
        <f>Tabela1810[[#This Row],[ENC_DIDATICO]]/12</f>
        <v>4</v>
      </c>
      <c r="M911" s="1">
        <v>40</v>
      </c>
      <c r="N911" s="1">
        <v>27</v>
      </c>
      <c r="O911" s="1">
        <v>72</v>
      </c>
      <c r="P911"/>
    </row>
    <row r="912" spans="1:16" hidden="1">
      <c r="A912" s="29" t="s">
        <v>1668</v>
      </c>
      <c r="B912" t="s">
        <v>1802</v>
      </c>
      <c r="C912" t="s">
        <v>1742</v>
      </c>
      <c r="D912" s="1" t="s">
        <v>1605</v>
      </c>
      <c r="E912" s="1" t="s">
        <v>1925</v>
      </c>
      <c r="F912" s="1" t="s">
        <v>1718</v>
      </c>
      <c r="G912" s="1" t="s">
        <v>416</v>
      </c>
      <c r="H912" s="1" t="s">
        <v>418</v>
      </c>
      <c r="I912" t="s">
        <v>417</v>
      </c>
      <c r="J912" s="1" t="s">
        <v>1603</v>
      </c>
      <c r="K912" s="49">
        <v>72</v>
      </c>
      <c r="L912" s="49">
        <f>Tabela1810[[#This Row],[ENC_DIDATICO]]/12</f>
        <v>6</v>
      </c>
      <c r="M912" s="1">
        <v>40</v>
      </c>
      <c r="N912" s="1">
        <v>16</v>
      </c>
      <c r="O912" s="1">
        <v>72</v>
      </c>
      <c r="P912"/>
    </row>
    <row r="913" spans="1:16" hidden="1">
      <c r="A913" s="29" t="s">
        <v>1668</v>
      </c>
      <c r="B913" s="29" t="s">
        <v>1802</v>
      </c>
      <c r="C913" s="29" t="s">
        <v>1742</v>
      </c>
      <c r="D913" s="1" t="s">
        <v>2084</v>
      </c>
      <c r="E913" s="2" t="s">
        <v>2085</v>
      </c>
      <c r="I913" s="7" t="s">
        <v>1945</v>
      </c>
      <c r="J913" s="1">
        <v>2016</v>
      </c>
      <c r="K913" s="49">
        <v>216</v>
      </c>
      <c r="L913" s="49">
        <f>Tabela1810[[#This Row],[ENC_DIDATICO]]/12</f>
        <v>18</v>
      </c>
      <c r="P913"/>
    </row>
    <row r="914" spans="1:16" hidden="1">
      <c r="A914" t="s">
        <v>1669</v>
      </c>
      <c r="B914" t="s">
        <v>1802</v>
      </c>
      <c r="C914" t="s">
        <v>1742</v>
      </c>
      <c r="D914" s="1" t="s">
        <v>1605</v>
      </c>
      <c r="E914" s="1" t="s">
        <v>1924</v>
      </c>
      <c r="F914" s="1" t="s">
        <v>1717</v>
      </c>
      <c r="G914" s="1" t="s">
        <v>199</v>
      </c>
      <c r="H914" s="1" t="s">
        <v>419</v>
      </c>
      <c r="I914" t="s">
        <v>200</v>
      </c>
      <c r="J914" s="1" t="s">
        <v>1603</v>
      </c>
      <c r="K914" s="49">
        <v>24</v>
      </c>
      <c r="L914" s="49">
        <f>Tabela1810[[#This Row],[ENC_DIDATICO]]/12</f>
        <v>2</v>
      </c>
      <c r="M914" s="1">
        <v>55</v>
      </c>
      <c r="N914" s="1">
        <v>42</v>
      </c>
      <c r="O914" s="1">
        <v>24</v>
      </c>
      <c r="P914"/>
    </row>
    <row r="915" spans="1:16" hidden="1">
      <c r="A915" s="29" t="s">
        <v>1669</v>
      </c>
      <c r="B915" t="s">
        <v>1802</v>
      </c>
      <c r="C915" t="s">
        <v>1742</v>
      </c>
      <c r="D915" s="1" t="s">
        <v>1609</v>
      </c>
      <c r="E915" s="1" t="s">
        <v>1927</v>
      </c>
      <c r="F915" s="1" t="s">
        <v>1723</v>
      </c>
      <c r="G915" s="1" t="s">
        <v>838</v>
      </c>
      <c r="H915" s="1" t="s">
        <v>1234</v>
      </c>
      <c r="I915" t="s">
        <v>839</v>
      </c>
      <c r="J915" s="1" t="s">
        <v>1601</v>
      </c>
      <c r="K915" s="49">
        <v>12</v>
      </c>
      <c r="L915" s="49">
        <f>Tabela1810[[#This Row],[ENC_DIDATICO]]/12</f>
        <v>1</v>
      </c>
      <c r="M915" s="1">
        <v>100</v>
      </c>
      <c r="N915" s="1">
        <v>4</v>
      </c>
      <c r="O915" s="1">
        <v>24</v>
      </c>
      <c r="P915"/>
    </row>
    <row r="916" spans="1:16" hidden="1">
      <c r="A916" s="29" t="s">
        <v>1669</v>
      </c>
      <c r="B916" t="s">
        <v>1802</v>
      </c>
      <c r="C916" t="s">
        <v>1742</v>
      </c>
      <c r="D916" s="1" t="s">
        <v>1609</v>
      </c>
      <c r="E916" s="1" t="s">
        <v>1927</v>
      </c>
      <c r="F916" s="1" t="s">
        <v>1723</v>
      </c>
      <c r="G916" s="1" t="s">
        <v>838</v>
      </c>
      <c r="H916" s="1" t="s">
        <v>1235</v>
      </c>
      <c r="I916" t="s">
        <v>839</v>
      </c>
      <c r="J916" s="1" t="s">
        <v>1601</v>
      </c>
      <c r="K916" s="49">
        <v>12</v>
      </c>
      <c r="L916" s="49">
        <f>Tabela1810[[#This Row],[ENC_DIDATICO]]/12</f>
        <v>1</v>
      </c>
      <c r="M916" s="1">
        <v>40</v>
      </c>
      <c r="N916" s="1">
        <v>12</v>
      </c>
      <c r="O916" s="1">
        <v>24</v>
      </c>
      <c r="P916"/>
    </row>
    <row r="917" spans="1:16" hidden="1">
      <c r="A917" s="29" t="s">
        <v>1669</v>
      </c>
      <c r="B917" t="s">
        <v>1802</v>
      </c>
      <c r="C917" t="s">
        <v>1742</v>
      </c>
      <c r="D917" s="1" t="s">
        <v>1609</v>
      </c>
      <c r="E917" s="1" t="s">
        <v>1927</v>
      </c>
      <c r="F917" s="1" t="s">
        <v>1723</v>
      </c>
      <c r="G917" s="1" t="s">
        <v>274</v>
      </c>
      <c r="H917" s="1" t="s">
        <v>1236</v>
      </c>
      <c r="I917" t="s">
        <v>275</v>
      </c>
      <c r="J917" s="1" t="s">
        <v>1601</v>
      </c>
      <c r="K917" s="49">
        <v>12</v>
      </c>
      <c r="L917" s="49">
        <f>Tabela1810[[#This Row],[ENC_DIDATICO]]/12</f>
        <v>1</v>
      </c>
      <c r="M917" s="1">
        <v>100</v>
      </c>
      <c r="N917" s="1">
        <v>2</v>
      </c>
      <c r="O917" s="1">
        <v>24</v>
      </c>
      <c r="P917"/>
    </row>
    <row r="918" spans="1:16" hidden="1">
      <c r="A918" s="29" t="s">
        <v>1669</v>
      </c>
      <c r="B918" t="s">
        <v>1802</v>
      </c>
      <c r="C918" t="s">
        <v>1742</v>
      </c>
      <c r="D918" s="1" t="s">
        <v>1609</v>
      </c>
      <c r="E918" s="1" t="s">
        <v>1927</v>
      </c>
      <c r="F918" s="1" t="s">
        <v>1723</v>
      </c>
      <c r="G918" s="1" t="s">
        <v>274</v>
      </c>
      <c r="H918" s="1" t="s">
        <v>1237</v>
      </c>
      <c r="I918" t="s">
        <v>275</v>
      </c>
      <c r="J918" s="1" t="s">
        <v>1601</v>
      </c>
      <c r="K918" s="49">
        <v>12</v>
      </c>
      <c r="L918" s="49">
        <f>Tabela1810[[#This Row],[ENC_DIDATICO]]/12</f>
        <v>1</v>
      </c>
      <c r="M918" s="1">
        <v>10</v>
      </c>
      <c r="N918" s="1">
        <v>4</v>
      </c>
      <c r="O918" s="1">
        <v>24</v>
      </c>
      <c r="P918"/>
    </row>
    <row r="919" spans="1:16" hidden="1">
      <c r="A919" s="29" t="s">
        <v>1669</v>
      </c>
      <c r="B919" t="s">
        <v>1802</v>
      </c>
      <c r="C919" t="s">
        <v>1742</v>
      </c>
      <c r="D919" s="1" t="s">
        <v>1609</v>
      </c>
      <c r="E919" s="1" t="s">
        <v>1927</v>
      </c>
      <c r="F919" s="1" t="s">
        <v>1723</v>
      </c>
      <c r="G919" s="1" t="s">
        <v>274</v>
      </c>
      <c r="H919" s="1" t="s">
        <v>804</v>
      </c>
      <c r="I919" t="s">
        <v>275</v>
      </c>
      <c r="J919" s="1" t="s">
        <v>1602</v>
      </c>
      <c r="K919" s="49">
        <v>4</v>
      </c>
      <c r="L919" s="49">
        <f>Tabela1810[[#This Row],[ENC_DIDATICO]]/12</f>
        <v>0.33333333333333331</v>
      </c>
      <c r="M919" s="1">
        <v>100</v>
      </c>
      <c r="N919" s="1">
        <v>2</v>
      </c>
      <c r="O919" s="1">
        <v>24</v>
      </c>
      <c r="P919"/>
    </row>
    <row r="920" spans="1:16" hidden="1">
      <c r="A920" s="29" t="s">
        <v>1669</v>
      </c>
      <c r="B920" t="s">
        <v>1802</v>
      </c>
      <c r="C920" t="s">
        <v>1742</v>
      </c>
      <c r="D920" s="1" t="s">
        <v>1609</v>
      </c>
      <c r="E920" s="1" t="s">
        <v>1927</v>
      </c>
      <c r="F920" s="1" t="s">
        <v>1723</v>
      </c>
      <c r="G920" s="1" t="s">
        <v>274</v>
      </c>
      <c r="H920" s="1" t="s">
        <v>805</v>
      </c>
      <c r="I920" t="s">
        <v>275</v>
      </c>
      <c r="J920" s="1" t="s">
        <v>1602</v>
      </c>
      <c r="K920" s="49">
        <v>4</v>
      </c>
      <c r="L920" s="49">
        <f>Tabela1810[[#This Row],[ENC_DIDATICO]]/12</f>
        <v>0.33333333333333331</v>
      </c>
      <c r="M920" s="1">
        <v>100</v>
      </c>
      <c r="N920" s="1">
        <v>3</v>
      </c>
      <c r="O920" s="1">
        <v>24</v>
      </c>
      <c r="P920"/>
    </row>
    <row r="921" spans="1:16">
      <c r="A921" s="29" t="s">
        <v>1669</v>
      </c>
      <c r="B921" t="s">
        <v>1802</v>
      </c>
      <c r="C921" t="s">
        <v>1742</v>
      </c>
      <c r="D921" s="1" t="s">
        <v>1609</v>
      </c>
      <c r="E921" s="1" t="s">
        <v>1927</v>
      </c>
      <c r="F921" s="1" t="s">
        <v>1723</v>
      </c>
      <c r="G921" s="1" t="s">
        <v>274</v>
      </c>
      <c r="H921" s="1" t="s">
        <v>276</v>
      </c>
      <c r="I921" t="s">
        <v>275</v>
      </c>
      <c r="J921" s="1" t="s">
        <v>1603</v>
      </c>
      <c r="K921" s="49">
        <v>4</v>
      </c>
      <c r="L921" s="49">
        <f>Tabela1810[[#This Row],[ENC_DIDATICO]]/12</f>
        <v>0.33333333333333331</v>
      </c>
      <c r="M921" s="1">
        <v>100</v>
      </c>
      <c r="N921" s="1">
        <v>5</v>
      </c>
      <c r="O921" s="1">
        <v>24</v>
      </c>
      <c r="P921"/>
    </row>
    <row r="922" spans="1:16">
      <c r="A922" s="29" t="s">
        <v>1669</v>
      </c>
      <c r="B922" t="s">
        <v>1802</v>
      </c>
      <c r="C922" t="s">
        <v>1742</v>
      </c>
      <c r="D922" s="1" t="s">
        <v>1609</v>
      </c>
      <c r="E922" s="1" t="s">
        <v>1927</v>
      </c>
      <c r="F922" s="1" t="s">
        <v>1723</v>
      </c>
      <c r="G922" s="1" t="s">
        <v>274</v>
      </c>
      <c r="H922" s="1" t="s">
        <v>277</v>
      </c>
      <c r="I922" t="s">
        <v>275</v>
      </c>
      <c r="J922" s="1" t="s">
        <v>1603</v>
      </c>
      <c r="K922" s="49">
        <v>4</v>
      </c>
      <c r="L922" s="49">
        <f>Tabela1810[[#This Row],[ENC_DIDATICO]]/12</f>
        <v>0.33333333333333331</v>
      </c>
      <c r="M922" s="1">
        <v>100</v>
      </c>
      <c r="N922" s="1">
        <v>6</v>
      </c>
      <c r="O922" s="1">
        <v>24</v>
      </c>
      <c r="P922"/>
    </row>
    <row r="923" spans="1:16" hidden="1">
      <c r="A923" s="29" t="s">
        <v>1669</v>
      </c>
      <c r="B923" t="s">
        <v>1802</v>
      </c>
      <c r="C923" t="s">
        <v>1742</v>
      </c>
      <c r="D923" s="1" t="s">
        <v>1609</v>
      </c>
      <c r="E923" s="1" t="s">
        <v>1927</v>
      </c>
      <c r="F923" s="1" t="s">
        <v>1723</v>
      </c>
      <c r="G923" s="1" t="s">
        <v>278</v>
      </c>
      <c r="H923" s="1" t="s">
        <v>806</v>
      </c>
      <c r="I923" t="s">
        <v>279</v>
      </c>
      <c r="J923" s="1" t="s">
        <v>1602</v>
      </c>
      <c r="K923" s="49">
        <v>24</v>
      </c>
      <c r="L923" s="49">
        <f>Tabela1810[[#This Row],[ENC_DIDATICO]]/12</f>
        <v>2</v>
      </c>
      <c r="M923" s="1">
        <v>100</v>
      </c>
      <c r="N923" s="1">
        <v>2</v>
      </c>
      <c r="O923" s="1">
        <v>24</v>
      </c>
      <c r="P923"/>
    </row>
    <row r="924" spans="1:16">
      <c r="A924" s="29" t="s">
        <v>1669</v>
      </c>
      <c r="B924" t="s">
        <v>1802</v>
      </c>
      <c r="C924" t="s">
        <v>1742</v>
      </c>
      <c r="D924" s="1" t="s">
        <v>1609</v>
      </c>
      <c r="E924" s="1" t="s">
        <v>1927</v>
      </c>
      <c r="F924" s="1" t="s">
        <v>1723</v>
      </c>
      <c r="G924" s="1" t="s">
        <v>278</v>
      </c>
      <c r="H924" s="1" t="s">
        <v>280</v>
      </c>
      <c r="I924" t="s">
        <v>279</v>
      </c>
      <c r="J924" s="1" t="s">
        <v>1603</v>
      </c>
      <c r="K924" s="49">
        <v>24</v>
      </c>
      <c r="L924" s="49">
        <f>Tabela1810[[#This Row],[ENC_DIDATICO]]/12</f>
        <v>2</v>
      </c>
      <c r="M924" s="1">
        <v>100</v>
      </c>
      <c r="N924" s="1">
        <v>5</v>
      </c>
      <c r="O924" s="1">
        <v>24</v>
      </c>
      <c r="P924"/>
    </row>
    <row r="925" spans="1:16" hidden="1">
      <c r="A925" s="29" t="s">
        <v>1669</v>
      </c>
      <c r="B925" t="s">
        <v>1802</v>
      </c>
      <c r="C925" t="s">
        <v>1742</v>
      </c>
      <c r="D925" s="1" t="s">
        <v>1605</v>
      </c>
      <c r="E925" s="1" t="s">
        <v>1925</v>
      </c>
      <c r="F925" s="1" t="s">
        <v>1718</v>
      </c>
      <c r="G925" s="1" t="s">
        <v>1161</v>
      </c>
      <c r="H925" s="1" t="s">
        <v>1163</v>
      </c>
      <c r="I925" t="s">
        <v>1162</v>
      </c>
      <c r="J925" s="1" t="s">
        <v>1601</v>
      </c>
      <c r="K925" s="49">
        <v>48</v>
      </c>
      <c r="L925" s="49">
        <f>Tabela1810[[#This Row],[ENC_DIDATICO]]/12</f>
        <v>4</v>
      </c>
      <c r="M925" s="1">
        <v>40</v>
      </c>
      <c r="N925" s="1">
        <v>27</v>
      </c>
      <c r="O925" s="1">
        <v>72</v>
      </c>
      <c r="P925"/>
    </row>
    <row r="926" spans="1:16" hidden="1">
      <c r="A926" s="29" t="s">
        <v>1669</v>
      </c>
      <c r="B926" t="s">
        <v>1802</v>
      </c>
      <c r="C926" t="s">
        <v>1742</v>
      </c>
      <c r="D926" s="1" t="s">
        <v>1605</v>
      </c>
      <c r="E926" s="1" t="s">
        <v>1926</v>
      </c>
      <c r="F926" s="1" t="s">
        <v>1718</v>
      </c>
      <c r="G926" s="1" t="s">
        <v>729</v>
      </c>
      <c r="H926" s="1" t="s">
        <v>731</v>
      </c>
      <c r="I926" t="s">
        <v>730</v>
      </c>
      <c r="J926" s="1" t="s">
        <v>1602</v>
      </c>
      <c r="K926" s="49">
        <v>36</v>
      </c>
      <c r="L926" s="49">
        <f>Tabela1810[[#This Row],[ENC_DIDATICO]]/12</f>
        <v>3</v>
      </c>
      <c r="M926" s="1">
        <v>40</v>
      </c>
      <c r="N926" s="1">
        <v>11</v>
      </c>
      <c r="O926" s="1">
        <v>60</v>
      </c>
      <c r="P926"/>
    </row>
    <row r="927" spans="1:16" hidden="1">
      <c r="A927" s="29" t="s">
        <v>1669</v>
      </c>
      <c r="B927" s="29" t="s">
        <v>1802</v>
      </c>
      <c r="C927" s="29" t="s">
        <v>1742</v>
      </c>
      <c r="D927" s="1" t="s">
        <v>2084</v>
      </c>
      <c r="E927" s="2" t="s">
        <v>2085</v>
      </c>
      <c r="I927" s="7" t="s">
        <v>2074</v>
      </c>
      <c r="J927" s="1">
        <v>2016</v>
      </c>
      <c r="K927" s="49">
        <v>54.147945205479445</v>
      </c>
      <c r="L927" s="49">
        <f>Tabela1810[[#This Row],[ENC_DIDATICO]]/12</f>
        <v>4.5123287671232868</v>
      </c>
      <c r="P927"/>
    </row>
    <row r="928" spans="1:16" hidden="1">
      <c r="A928" t="s">
        <v>1670</v>
      </c>
      <c r="B928" t="s">
        <v>1802</v>
      </c>
      <c r="C928" t="s">
        <v>1742</v>
      </c>
      <c r="D928" s="1" t="s">
        <v>1605</v>
      </c>
      <c r="E928" s="1" t="s">
        <v>1924</v>
      </c>
      <c r="F928" s="1" t="s">
        <v>1717</v>
      </c>
      <c r="G928" s="1" t="s">
        <v>199</v>
      </c>
      <c r="H928" s="1" t="s">
        <v>483</v>
      </c>
      <c r="I928" t="s">
        <v>200</v>
      </c>
      <c r="J928" s="1" t="s">
        <v>1602</v>
      </c>
      <c r="K928" s="49">
        <v>24</v>
      </c>
      <c r="L928" s="49">
        <f>Tabela1810[[#This Row],[ENC_DIDATICO]]/12</f>
        <v>2</v>
      </c>
      <c r="M928" s="1">
        <v>55</v>
      </c>
      <c r="N928" s="1">
        <v>42</v>
      </c>
      <c r="O928" s="1">
        <v>24</v>
      </c>
      <c r="P928"/>
    </row>
    <row r="929" spans="1:16">
      <c r="A929" t="s">
        <v>1670</v>
      </c>
      <c r="B929" t="s">
        <v>1802</v>
      </c>
      <c r="C929" t="s">
        <v>1742</v>
      </c>
      <c r="D929" s="1" t="s">
        <v>1609</v>
      </c>
      <c r="E929" s="1" t="s">
        <v>1927</v>
      </c>
      <c r="F929" s="1" t="s">
        <v>1723</v>
      </c>
      <c r="G929" s="1" t="s">
        <v>420</v>
      </c>
      <c r="H929" s="1" t="s">
        <v>422</v>
      </c>
      <c r="I929" t="s">
        <v>421</v>
      </c>
      <c r="J929" s="1" t="s">
        <v>1603</v>
      </c>
      <c r="K929" s="49">
        <v>48</v>
      </c>
      <c r="L929" s="49">
        <f>Tabela1810[[#This Row],[ENC_DIDATICO]]/12</f>
        <v>4</v>
      </c>
      <c r="M929" s="1">
        <v>30</v>
      </c>
      <c r="N929" s="1">
        <v>3</v>
      </c>
      <c r="O929" s="1">
        <v>144</v>
      </c>
      <c r="P929"/>
    </row>
    <row r="930" spans="1:16" hidden="1">
      <c r="A930" t="s">
        <v>1670</v>
      </c>
      <c r="B930" t="s">
        <v>1802</v>
      </c>
      <c r="C930" t="s">
        <v>1742</v>
      </c>
      <c r="D930" s="1" t="s">
        <v>1609</v>
      </c>
      <c r="E930" s="1" t="s">
        <v>1927</v>
      </c>
      <c r="F930" s="1" t="s">
        <v>1723</v>
      </c>
      <c r="G930" s="1" t="s">
        <v>1316</v>
      </c>
      <c r="H930" s="1" t="s">
        <v>1318</v>
      </c>
      <c r="I930" t="s">
        <v>1317</v>
      </c>
      <c r="J930" s="1" t="s">
        <v>1601</v>
      </c>
      <c r="K930" s="49">
        <v>18</v>
      </c>
      <c r="L930" s="49">
        <f>Tabela1810[[#This Row],[ENC_DIDATICO]]/12</f>
        <v>1.5</v>
      </c>
      <c r="M930" s="1">
        <v>100</v>
      </c>
      <c r="N930" s="1">
        <v>8</v>
      </c>
      <c r="O930" s="1">
        <v>144</v>
      </c>
      <c r="P930"/>
    </row>
    <row r="931" spans="1:16" hidden="1">
      <c r="A931" t="s">
        <v>1670</v>
      </c>
      <c r="B931" t="s">
        <v>1802</v>
      </c>
      <c r="C931" t="s">
        <v>1742</v>
      </c>
      <c r="D931" s="1" t="s">
        <v>1609</v>
      </c>
      <c r="E931" s="1" t="s">
        <v>1927</v>
      </c>
      <c r="F931" s="1" t="s">
        <v>1723</v>
      </c>
      <c r="G931" s="1" t="s">
        <v>1316</v>
      </c>
      <c r="H931" s="1" t="s">
        <v>1319</v>
      </c>
      <c r="I931" t="s">
        <v>1317</v>
      </c>
      <c r="J931" s="1" t="s">
        <v>1601</v>
      </c>
      <c r="K931" s="49">
        <v>0</v>
      </c>
      <c r="L931" s="49">
        <f>Tabela1810[[#This Row],[ENC_DIDATICO]]/12</f>
        <v>0</v>
      </c>
      <c r="M931" s="1">
        <v>40</v>
      </c>
      <c r="N931" s="1">
        <v>22</v>
      </c>
      <c r="O931" s="1">
        <v>144</v>
      </c>
      <c r="P931"/>
    </row>
    <row r="932" spans="1:16" hidden="1">
      <c r="A932" t="s">
        <v>1670</v>
      </c>
      <c r="B932" t="s">
        <v>1802</v>
      </c>
      <c r="C932" t="s">
        <v>1742</v>
      </c>
      <c r="D932" s="1" t="s">
        <v>1605</v>
      </c>
      <c r="E932" s="1" t="s">
        <v>1925</v>
      </c>
      <c r="F932" s="1" t="s">
        <v>1718</v>
      </c>
      <c r="G932" s="1" t="s">
        <v>416</v>
      </c>
      <c r="H932" s="1" t="s">
        <v>423</v>
      </c>
      <c r="I932" t="s">
        <v>417</v>
      </c>
      <c r="J932" s="1" t="s">
        <v>1603</v>
      </c>
      <c r="K932" s="49">
        <v>72</v>
      </c>
      <c r="L932" s="49">
        <f>Tabela1810[[#This Row],[ENC_DIDATICO]]/12</f>
        <v>6</v>
      </c>
      <c r="M932" s="1">
        <v>40</v>
      </c>
      <c r="N932" s="1">
        <v>10</v>
      </c>
      <c r="O932" s="1">
        <v>72</v>
      </c>
      <c r="P932"/>
    </row>
    <row r="933" spans="1:16" hidden="1">
      <c r="A933" t="s">
        <v>1670</v>
      </c>
      <c r="B933" t="s">
        <v>1802</v>
      </c>
      <c r="C933" t="s">
        <v>1742</v>
      </c>
      <c r="D933" s="1" t="s">
        <v>1605</v>
      </c>
      <c r="E933" s="1" t="s">
        <v>1925</v>
      </c>
      <c r="F933" s="1" t="s">
        <v>1718</v>
      </c>
      <c r="G933" s="1" t="s">
        <v>424</v>
      </c>
      <c r="H933" s="1" t="s">
        <v>426</v>
      </c>
      <c r="I933" s="22" t="s">
        <v>425</v>
      </c>
      <c r="J933" s="1" t="s">
        <v>1603</v>
      </c>
      <c r="K933" s="49">
        <v>24</v>
      </c>
      <c r="L933" s="49">
        <f>Tabela1810[[#This Row],[ENC_DIDATICO]]/12</f>
        <v>2</v>
      </c>
      <c r="M933" s="1">
        <v>40</v>
      </c>
      <c r="N933" s="1">
        <v>17</v>
      </c>
      <c r="O933" s="1">
        <v>48</v>
      </c>
      <c r="P933"/>
    </row>
    <row r="934" spans="1:16" hidden="1">
      <c r="A934" t="s">
        <v>1670</v>
      </c>
      <c r="B934" t="s">
        <v>1802</v>
      </c>
      <c r="C934" t="s">
        <v>1742</v>
      </c>
      <c r="D934" s="1" t="s">
        <v>1605</v>
      </c>
      <c r="E934" s="1" t="s">
        <v>1926</v>
      </c>
      <c r="F934" s="1" t="s">
        <v>1718</v>
      </c>
      <c r="G934" s="1" t="s">
        <v>928</v>
      </c>
      <c r="H934" s="1" t="s">
        <v>933</v>
      </c>
      <c r="I934" s="23" t="s">
        <v>118</v>
      </c>
      <c r="J934" s="1" t="s">
        <v>1602</v>
      </c>
      <c r="K934" s="49">
        <v>36</v>
      </c>
      <c r="L934" s="49">
        <f>Tabela1810[[#This Row],[ENC_DIDATICO]]/12</f>
        <v>3</v>
      </c>
      <c r="M934" s="1">
        <v>40</v>
      </c>
      <c r="N934" s="1">
        <v>10</v>
      </c>
      <c r="O934" s="1">
        <v>36</v>
      </c>
      <c r="P934"/>
    </row>
    <row r="935" spans="1:16" hidden="1">
      <c r="A935" t="s">
        <v>1671</v>
      </c>
      <c r="B935" t="s">
        <v>1802</v>
      </c>
      <c r="C935" t="s">
        <v>1740</v>
      </c>
      <c r="D935" s="1" t="s">
        <v>1605</v>
      </c>
      <c r="E935" s="1" t="s">
        <v>1924</v>
      </c>
      <c r="F935" s="1" t="s">
        <v>1717</v>
      </c>
      <c r="G935" s="1" t="s">
        <v>131</v>
      </c>
      <c r="H935" s="1" t="s">
        <v>427</v>
      </c>
      <c r="I935" t="s">
        <v>132</v>
      </c>
      <c r="J935" s="1" t="s">
        <v>1603</v>
      </c>
      <c r="K935" s="49">
        <v>36</v>
      </c>
      <c r="L935" s="49">
        <f>Tabela1810[[#This Row],[ENC_DIDATICO]]/12</f>
        <v>3</v>
      </c>
      <c r="M935" s="1">
        <v>137</v>
      </c>
      <c r="N935" s="1">
        <v>127</v>
      </c>
      <c r="O935" s="1">
        <v>36</v>
      </c>
      <c r="P935"/>
    </row>
    <row r="936" spans="1:16" hidden="1">
      <c r="A936" t="s">
        <v>1671</v>
      </c>
      <c r="B936" t="s">
        <v>1802</v>
      </c>
      <c r="C936" t="s">
        <v>1740</v>
      </c>
      <c r="D936" s="1" t="s">
        <v>1605</v>
      </c>
      <c r="E936" s="1" t="s">
        <v>1924</v>
      </c>
      <c r="F936" s="1" t="s">
        <v>1717</v>
      </c>
      <c r="G936" s="1" t="s">
        <v>454</v>
      </c>
      <c r="H936" s="1" t="s">
        <v>544</v>
      </c>
      <c r="I936" t="s">
        <v>455</v>
      </c>
      <c r="J936" s="1" t="s">
        <v>1601</v>
      </c>
      <c r="K936" s="49">
        <v>36</v>
      </c>
      <c r="L936" s="49">
        <f>Tabela1810[[#This Row],[ENC_DIDATICO]]/12</f>
        <v>3</v>
      </c>
      <c r="M936" s="1">
        <v>105</v>
      </c>
      <c r="N936" s="1">
        <v>59</v>
      </c>
      <c r="O936" s="1">
        <v>36</v>
      </c>
      <c r="P936"/>
    </row>
    <row r="937" spans="1:16" hidden="1">
      <c r="A937" t="s">
        <v>1671</v>
      </c>
      <c r="B937" t="s">
        <v>1802</v>
      </c>
      <c r="C937" t="s">
        <v>1740</v>
      </c>
      <c r="D937" s="1" t="s">
        <v>1605</v>
      </c>
      <c r="E937" s="1" t="s">
        <v>1924</v>
      </c>
      <c r="F937" s="1" t="s">
        <v>1717</v>
      </c>
      <c r="G937" s="1" t="s">
        <v>454</v>
      </c>
      <c r="H937" s="1" t="s">
        <v>545</v>
      </c>
      <c r="I937" t="s">
        <v>455</v>
      </c>
      <c r="J937" s="1" t="s">
        <v>1601</v>
      </c>
      <c r="K937" s="49">
        <v>36</v>
      </c>
      <c r="L937" s="49">
        <f>Tabela1810[[#This Row],[ENC_DIDATICO]]/12</f>
        <v>3</v>
      </c>
      <c r="M937" s="1">
        <v>105</v>
      </c>
      <c r="N937" s="1">
        <v>64</v>
      </c>
      <c r="O937" s="1">
        <v>36</v>
      </c>
      <c r="P937"/>
    </row>
    <row r="938" spans="1:16" hidden="1">
      <c r="A938" t="s">
        <v>1671</v>
      </c>
      <c r="B938" t="s">
        <v>1802</v>
      </c>
      <c r="C938" t="s">
        <v>1740</v>
      </c>
      <c r="D938" s="1" t="s">
        <v>1609</v>
      </c>
      <c r="E938" s="1" t="s">
        <v>1927</v>
      </c>
      <c r="F938" s="1" t="s">
        <v>1723</v>
      </c>
      <c r="G938" s="1" t="s">
        <v>1392</v>
      </c>
      <c r="H938" s="1" t="s">
        <v>1394</v>
      </c>
      <c r="I938" t="s">
        <v>1393</v>
      </c>
      <c r="J938" s="1" t="s">
        <v>1601</v>
      </c>
      <c r="K938" s="49">
        <v>48</v>
      </c>
      <c r="L938" s="49">
        <f>Tabela1810[[#This Row],[ENC_DIDATICO]]/12</f>
        <v>4</v>
      </c>
      <c r="M938" s="1">
        <v>30</v>
      </c>
      <c r="N938" s="1">
        <v>5</v>
      </c>
      <c r="O938" s="1">
        <v>144</v>
      </c>
      <c r="P938"/>
    </row>
    <row r="939" spans="1:16" hidden="1">
      <c r="A939" t="s">
        <v>1671</v>
      </c>
      <c r="B939" t="s">
        <v>1802</v>
      </c>
      <c r="C939" t="s">
        <v>1740</v>
      </c>
      <c r="D939" s="1" t="s">
        <v>1605</v>
      </c>
      <c r="E939" s="1" t="s">
        <v>1926</v>
      </c>
      <c r="F939" s="1" t="s">
        <v>1719</v>
      </c>
      <c r="G939" s="1" t="s">
        <v>428</v>
      </c>
      <c r="H939" s="1" t="s">
        <v>430</v>
      </c>
      <c r="I939" t="s">
        <v>429</v>
      </c>
      <c r="J939" s="1" t="s">
        <v>1603</v>
      </c>
      <c r="K939" s="49">
        <v>48</v>
      </c>
      <c r="L939" s="49">
        <f>Tabela1810[[#This Row],[ENC_DIDATICO]]/12</f>
        <v>4</v>
      </c>
      <c r="M939" s="1">
        <v>40</v>
      </c>
      <c r="N939" s="1">
        <v>9</v>
      </c>
      <c r="O939" s="1">
        <v>48</v>
      </c>
      <c r="P939"/>
    </row>
    <row r="940" spans="1:16" hidden="1">
      <c r="A940" t="s">
        <v>1772</v>
      </c>
      <c r="B940" t="s">
        <v>1802</v>
      </c>
      <c r="C940" t="s">
        <v>1740</v>
      </c>
      <c r="D940" s="1" t="s">
        <v>1605</v>
      </c>
      <c r="E940" s="1" t="s">
        <v>1925</v>
      </c>
      <c r="F940" s="1" t="s">
        <v>1719</v>
      </c>
      <c r="G940" s="1" t="s">
        <v>934</v>
      </c>
      <c r="H940" s="1" t="s">
        <v>936</v>
      </c>
      <c r="I940" t="s">
        <v>935</v>
      </c>
      <c r="J940" s="1" t="s">
        <v>1602</v>
      </c>
      <c r="K940" s="49">
        <v>48</v>
      </c>
      <c r="L940" s="49">
        <f>Tabela1810[[#This Row],[ENC_DIDATICO]]/12</f>
        <v>4</v>
      </c>
      <c r="M940" s="1">
        <v>40</v>
      </c>
      <c r="N940" s="1">
        <v>17</v>
      </c>
      <c r="O940" s="1">
        <v>48</v>
      </c>
      <c r="P940"/>
    </row>
    <row r="941" spans="1:16" hidden="1">
      <c r="A941" s="29" t="s">
        <v>1772</v>
      </c>
      <c r="B941" t="s">
        <v>1802</v>
      </c>
      <c r="C941" t="s">
        <v>1740</v>
      </c>
      <c r="D941" s="1" t="s">
        <v>1605</v>
      </c>
      <c r="E941" s="1" t="s">
        <v>1925</v>
      </c>
      <c r="F941" s="1" t="s">
        <v>1719</v>
      </c>
      <c r="G941" s="1" t="s">
        <v>328</v>
      </c>
      <c r="H941" s="1" t="s">
        <v>330</v>
      </c>
      <c r="I941" t="s">
        <v>329</v>
      </c>
      <c r="J941" s="1" t="s">
        <v>1602</v>
      </c>
      <c r="K941" s="49">
        <v>48</v>
      </c>
      <c r="L941" s="49">
        <f>Tabela1810[[#This Row],[ENC_DIDATICO]]/12</f>
        <v>4</v>
      </c>
      <c r="M941" s="1">
        <v>40</v>
      </c>
      <c r="N941" s="1">
        <v>25</v>
      </c>
      <c r="O941" s="1">
        <v>48</v>
      </c>
      <c r="P941"/>
    </row>
    <row r="942" spans="1:16" hidden="1">
      <c r="A942" s="29" t="s">
        <v>1772</v>
      </c>
      <c r="B942" t="s">
        <v>1802</v>
      </c>
      <c r="C942" t="s">
        <v>1740</v>
      </c>
      <c r="D942" s="1" t="s">
        <v>1609</v>
      </c>
      <c r="E942" s="1" t="s">
        <v>1927</v>
      </c>
      <c r="F942" s="1" t="s">
        <v>1723</v>
      </c>
      <c r="G942" s="1" t="s">
        <v>1555</v>
      </c>
      <c r="H942" s="1" t="s">
        <v>1557</v>
      </c>
      <c r="I942" t="s">
        <v>1556</v>
      </c>
      <c r="J942" s="1" t="s">
        <v>1608</v>
      </c>
      <c r="K942" s="49">
        <v>60</v>
      </c>
      <c r="L942" s="49">
        <f>Tabela1810[[#This Row],[ENC_DIDATICO]]/12</f>
        <v>5</v>
      </c>
      <c r="M942" s="1">
        <v>100</v>
      </c>
      <c r="N942" s="1">
        <v>17</v>
      </c>
      <c r="O942" s="1">
        <v>60</v>
      </c>
      <c r="P942"/>
    </row>
    <row r="943" spans="1:16" hidden="1">
      <c r="A943" s="29" t="s">
        <v>1772</v>
      </c>
      <c r="B943" t="s">
        <v>1802</v>
      </c>
      <c r="C943" t="s">
        <v>1740</v>
      </c>
      <c r="D943" s="1" t="s">
        <v>1609</v>
      </c>
      <c r="E943" s="1" t="s">
        <v>1927</v>
      </c>
      <c r="F943" s="1" t="s">
        <v>1723</v>
      </c>
      <c r="G943" s="1" t="s">
        <v>1359</v>
      </c>
      <c r="H943" s="1" t="s">
        <v>1551</v>
      </c>
      <c r="I943" t="s">
        <v>1360</v>
      </c>
      <c r="J943" s="1" t="s">
        <v>1607</v>
      </c>
      <c r="K943" s="49">
        <v>12</v>
      </c>
      <c r="L943" s="49">
        <f>Tabela1810[[#This Row],[ENC_DIDATICO]]/12</f>
        <v>1</v>
      </c>
      <c r="M943" s="1">
        <v>100</v>
      </c>
      <c r="N943" s="1">
        <v>14</v>
      </c>
      <c r="O943" s="1">
        <v>60</v>
      </c>
      <c r="P943"/>
    </row>
    <row r="944" spans="1:16" hidden="1">
      <c r="A944" s="29" t="s">
        <v>1772</v>
      </c>
      <c r="B944" s="29" t="s">
        <v>1802</v>
      </c>
      <c r="C944" s="29" t="s">
        <v>1740</v>
      </c>
      <c r="D944" s="1" t="s">
        <v>2084</v>
      </c>
      <c r="E944" s="2" t="s">
        <v>2085</v>
      </c>
      <c r="I944" s="7" t="s">
        <v>2075</v>
      </c>
      <c r="J944" s="1">
        <v>2016</v>
      </c>
      <c r="K944" s="49">
        <v>64.8</v>
      </c>
      <c r="L944" s="49">
        <f>Tabela1810[[#This Row],[ENC_DIDATICO]]/12</f>
        <v>5.3999999999999995</v>
      </c>
      <c r="P944"/>
    </row>
    <row r="945" spans="1:16" hidden="1">
      <c r="A945" t="s">
        <v>1672</v>
      </c>
      <c r="B945" t="s">
        <v>1802</v>
      </c>
      <c r="C945" t="s">
        <v>1751</v>
      </c>
      <c r="D945" s="1" t="s">
        <v>1605</v>
      </c>
      <c r="E945" s="1" t="s">
        <v>1920</v>
      </c>
      <c r="F945" s="1" t="s">
        <v>1717</v>
      </c>
      <c r="G945" s="1" t="s">
        <v>1723</v>
      </c>
      <c r="H945" s="1" t="s">
        <v>1723</v>
      </c>
      <c r="I945" t="s">
        <v>1903</v>
      </c>
      <c r="J945" s="1" t="s">
        <v>1921</v>
      </c>
      <c r="K945" s="49">
        <v>12</v>
      </c>
      <c r="L945" s="49">
        <f>Tabela1810[[#This Row],[ENC_DIDATICO]]/12</f>
        <v>1</v>
      </c>
      <c r="P945"/>
    </row>
    <row r="946" spans="1:16" hidden="1">
      <c r="A946" t="s">
        <v>1672</v>
      </c>
      <c r="B946" t="s">
        <v>1802</v>
      </c>
      <c r="C946" t="s">
        <v>1751</v>
      </c>
      <c r="D946" s="1" t="s">
        <v>1609</v>
      </c>
      <c r="E946" s="1" t="s">
        <v>1927</v>
      </c>
      <c r="F946" s="1" t="s">
        <v>1723</v>
      </c>
      <c r="G946" s="1" t="s">
        <v>458</v>
      </c>
      <c r="H946" s="1" t="s">
        <v>937</v>
      </c>
      <c r="I946" t="s">
        <v>459</v>
      </c>
      <c r="J946" s="1" t="s">
        <v>1602</v>
      </c>
      <c r="K946" s="49">
        <v>48</v>
      </c>
      <c r="L946" s="49">
        <f>Tabela1810[[#This Row],[ENC_DIDATICO]]/12</f>
        <v>4</v>
      </c>
      <c r="M946" s="1">
        <v>50</v>
      </c>
      <c r="N946" s="1">
        <v>15</v>
      </c>
      <c r="O946" s="1">
        <v>144</v>
      </c>
      <c r="P946"/>
    </row>
    <row r="947" spans="1:16">
      <c r="A947" t="s">
        <v>1672</v>
      </c>
      <c r="B947" t="s">
        <v>1802</v>
      </c>
      <c r="C947" t="s">
        <v>1751</v>
      </c>
      <c r="D947" s="1" t="s">
        <v>1609</v>
      </c>
      <c r="E947" s="1" t="s">
        <v>1927</v>
      </c>
      <c r="F947" s="1" t="s">
        <v>1723</v>
      </c>
      <c r="G947" s="1" t="s">
        <v>431</v>
      </c>
      <c r="H947" s="1" t="s">
        <v>433</v>
      </c>
      <c r="I947" t="s">
        <v>432</v>
      </c>
      <c r="J947" s="1" t="s">
        <v>1603</v>
      </c>
      <c r="K947" s="49">
        <v>24</v>
      </c>
      <c r="L947" s="49">
        <f>Tabela1810[[#This Row],[ENC_DIDATICO]]/12</f>
        <v>2</v>
      </c>
      <c r="M947" s="1">
        <v>30</v>
      </c>
      <c r="N947" s="1">
        <v>6</v>
      </c>
      <c r="O947" s="1">
        <v>144</v>
      </c>
      <c r="P947"/>
    </row>
    <row r="948" spans="1:16" hidden="1">
      <c r="A948" t="s">
        <v>1672</v>
      </c>
      <c r="B948" t="s">
        <v>1802</v>
      </c>
      <c r="C948" t="s">
        <v>1751</v>
      </c>
      <c r="D948" s="1" t="s">
        <v>1605</v>
      </c>
      <c r="E948" s="1" t="s">
        <v>1925</v>
      </c>
      <c r="F948" s="1" t="s">
        <v>1719</v>
      </c>
      <c r="G948" s="1" t="s">
        <v>382</v>
      </c>
      <c r="H948" s="1" t="s">
        <v>434</v>
      </c>
      <c r="I948" t="s">
        <v>383</v>
      </c>
      <c r="J948" s="1" t="s">
        <v>1603</v>
      </c>
      <c r="K948" s="49">
        <v>48</v>
      </c>
      <c r="L948" s="49">
        <f>Tabela1810[[#This Row],[ENC_DIDATICO]]/12</f>
        <v>4</v>
      </c>
      <c r="M948" s="1">
        <v>40</v>
      </c>
      <c r="N948" s="1">
        <v>25</v>
      </c>
      <c r="O948" s="1">
        <v>48</v>
      </c>
      <c r="P948"/>
    </row>
    <row r="949" spans="1:16" hidden="1">
      <c r="A949" t="s">
        <v>1672</v>
      </c>
      <c r="B949" t="s">
        <v>1802</v>
      </c>
      <c r="C949" t="s">
        <v>1751</v>
      </c>
      <c r="D949" s="1" t="s">
        <v>1605</v>
      </c>
      <c r="E949" s="1" t="s">
        <v>1925</v>
      </c>
      <c r="F949" s="1" t="s">
        <v>1719</v>
      </c>
      <c r="G949" s="1" t="s">
        <v>1395</v>
      </c>
      <c r="H949" s="1" t="s">
        <v>1397</v>
      </c>
      <c r="I949" t="s">
        <v>1396</v>
      </c>
      <c r="J949" s="1" t="s">
        <v>1601</v>
      </c>
      <c r="K949" s="49">
        <v>72</v>
      </c>
      <c r="L949" s="49">
        <f>Tabela1810[[#This Row],[ENC_DIDATICO]]/12</f>
        <v>6</v>
      </c>
      <c r="M949" s="1">
        <v>40</v>
      </c>
      <c r="N949" s="1">
        <v>5</v>
      </c>
      <c r="O949" s="1">
        <v>72</v>
      </c>
      <c r="P949"/>
    </row>
    <row r="950" spans="1:16" hidden="1">
      <c r="A950" t="s">
        <v>1773</v>
      </c>
      <c r="B950" t="s">
        <v>1802</v>
      </c>
      <c r="C950" t="s">
        <v>1738</v>
      </c>
      <c r="D950" s="1" t="s">
        <v>1605</v>
      </c>
      <c r="E950" s="1" t="s">
        <v>1924</v>
      </c>
      <c r="F950" s="1" t="s">
        <v>1717</v>
      </c>
      <c r="G950" s="1" t="s">
        <v>199</v>
      </c>
      <c r="H950" s="1" t="s">
        <v>435</v>
      </c>
      <c r="I950" t="s">
        <v>200</v>
      </c>
      <c r="J950" s="1" t="s">
        <v>1603</v>
      </c>
      <c r="K950" s="49">
        <v>24</v>
      </c>
      <c r="L950" s="49">
        <f>Tabela1810[[#This Row],[ENC_DIDATICO]]/12</f>
        <v>2</v>
      </c>
      <c r="M950" s="1">
        <v>55</v>
      </c>
      <c r="N950" s="1">
        <v>45</v>
      </c>
      <c r="O950" s="1">
        <v>24</v>
      </c>
      <c r="P950"/>
    </row>
    <row r="951" spans="1:16" hidden="1">
      <c r="A951" t="s">
        <v>1773</v>
      </c>
      <c r="B951" t="s">
        <v>1802</v>
      </c>
      <c r="C951" t="s">
        <v>1738</v>
      </c>
      <c r="D951" s="1" t="s">
        <v>1605</v>
      </c>
      <c r="E951" s="1" t="s">
        <v>1924</v>
      </c>
      <c r="F951" s="1" t="s">
        <v>1717</v>
      </c>
      <c r="G951" s="1" t="s">
        <v>199</v>
      </c>
      <c r="H951" s="1" t="s">
        <v>436</v>
      </c>
      <c r="I951" t="s">
        <v>200</v>
      </c>
      <c r="J951" s="1" t="s">
        <v>1603</v>
      </c>
      <c r="K951" s="49">
        <v>24</v>
      </c>
      <c r="L951" s="49">
        <f>Tabela1810[[#This Row],[ENC_DIDATICO]]/12</f>
        <v>2</v>
      </c>
      <c r="M951" s="1">
        <v>55</v>
      </c>
      <c r="N951" s="1">
        <v>44</v>
      </c>
      <c r="O951" s="1">
        <v>24</v>
      </c>
      <c r="P951"/>
    </row>
    <row r="952" spans="1:16" hidden="1">
      <c r="A952" t="s">
        <v>1773</v>
      </c>
      <c r="B952" t="s">
        <v>1802</v>
      </c>
      <c r="C952" t="s">
        <v>1738</v>
      </c>
      <c r="D952" s="1" t="s">
        <v>1605</v>
      </c>
      <c r="E952" s="1" t="s">
        <v>1926</v>
      </c>
      <c r="F952" s="1" t="s">
        <v>1720</v>
      </c>
      <c r="G952" s="1" t="s">
        <v>343</v>
      </c>
      <c r="H952" s="1" t="s">
        <v>437</v>
      </c>
      <c r="I952" t="s">
        <v>344</v>
      </c>
      <c r="J952" s="1" t="s">
        <v>1603</v>
      </c>
      <c r="K952" s="49">
        <v>48</v>
      </c>
      <c r="L952" s="49">
        <f>Tabela1810[[#This Row],[ENC_DIDATICO]]/12</f>
        <v>4</v>
      </c>
      <c r="M952" s="1">
        <v>40</v>
      </c>
      <c r="N952" s="1">
        <v>30</v>
      </c>
      <c r="O952" s="1">
        <v>48</v>
      </c>
      <c r="P952"/>
    </row>
    <row r="953" spans="1:16" hidden="1">
      <c r="A953" t="s">
        <v>1773</v>
      </c>
      <c r="B953" t="s">
        <v>1802</v>
      </c>
      <c r="C953" t="s">
        <v>1738</v>
      </c>
      <c r="D953" s="1" t="s">
        <v>1605</v>
      </c>
      <c r="E953" s="1" t="s">
        <v>1926</v>
      </c>
      <c r="F953" s="1" t="s">
        <v>1720</v>
      </c>
      <c r="G953" s="1" t="s">
        <v>1398</v>
      </c>
      <c r="H953" s="1" t="s">
        <v>1400</v>
      </c>
      <c r="I953" t="s">
        <v>1399</v>
      </c>
      <c r="J953" s="1" t="s">
        <v>1601</v>
      </c>
      <c r="K953" s="49">
        <v>48</v>
      </c>
      <c r="L953" s="49">
        <f>Tabela1810[[#This Row],[ENC_DIDATICO]]/12</f>
        <v>4</v>
      </c>
      <c r="M953" s="1">
        <v>40</v>
      </c>
      <c r="N953" s="1">
        <v>7</v>
      </c>
      <c r="O953" s="1">
        <v>48</v>
      </c>
      <c r="P953"/>
    </row>
    <row r="954" spans="1:16" hidden="1">
      <c r="A954" t="s">
        <v>1773</v>
      </c>
      <c r="B954" t="s">
        <v>1802</v>
      </c>
      <c r="C954" t="s">
        <v>1738</v>
      </c>
      <c r="D954" s="1" t="s">
        <v>1605</v>
      </c>
      <c r="E954" s="1" t="s">
        <v>1926</v>
      </c>
      <c r="F954" s="1" t="s">
        <v>1720</v>
      </c>
      <c r="G954" s="1" t="s">
        <v>1398</v>
      </c>
      <c r="H954" s="1" t="s">
        <v>1401</v>
      </c>
      <c r="I954" t="s">
        <v>1399</v>
      </c>
      <c r="J954" s="1" t="s">
        <v>1601</v>
      </c>
      <c r="K954" s="49">
        <v>48</v>
      </c>
      <c r="L954" s="49">
        <f>Tabela1810[[#This Row],[ENC_DIDATICO]]/12</f>
        <v>4</v>
      </c>
      <c r="M954" s="1">
        <v>40</v>
      </c>
      <c r="N954" s="1">
        <v>21</v>
      </c>
      <c r="O954" s="1">
        <v>48</v>
      </c>
      <c r="P954"/>
    </row>
    <row r="955" spans="1:16" hidden="1">
      <c r="A955" t="s">
        <v>1773</v>
      </c>
      <c r="B955" t="s">
        <v>1802</v>
      </c>
      <c r="C955" t="s">
        <v>1738</v>
      </c>
      <c r="D955" s="1" t="s">
        <v>1609</v>
      </c>
      <c r="E955" s="1" t="s">
        <v>1927</v>
      </c>
      <c r="F955" s="1" t="s">
        <v>1723</v>
      </c>
      <c r="G955" s="1" t="s">
        <v>1402</v>
      </c>
      <c r="H955" s="1" t="s">
        <v>1404</v>
      </c>
      <c r="I955" t="s">
        <v>1403</v>
      </c>
      <c r="J955" s="1" t="s">
        <v>1601</v>
      </c>
      <c r="K955" s="49">
        <v>48</v>
      </c>
      <c r="L955" s="49">
        <f>Tabela1810[[#This Row],[ENC_DIDATICO]]/12</f>
        <v>4</v>
      </c>
      <c r="M955" s="1">
        <v>100</v>
      </c>
      <c r="N955" s="1">
        <v>5</v>
      </c>
      <c r="O955" s="1">
        <v>144</v>
      </c>
      <c r="P955"/>
    </row>
    <row r="956" spans="1:16" hidden="1">
      <c r="A956" t="s">
        <v>1773</v>
      </c>
      <c r="B956" t="s">
        <v>1802</v>
      </c>
      <c r="C956" t="s">
        <v>1738</v>
      </c>
      <c r="D956" s="1" t="s">
        <v>1609</v>
      </c>
      <c r="E956" s="1" t="s">
        <v>1927</v>
      </c>
      <c r="F956" s="1" t="s">
        <v>1723</v>
      </c>
      <c r="G956" s="1" t="s">
        <v>1402</v>
      </c>
      <c r="H956" s="1" t="s">
        <v>1405</v>
      </c>
      <c r="I956" t="s">
        <v>1403</v>
      </c>
      <c r="J956" s="1" t="s">
        <v>1601</v>
      </c>
      <c r="K956" s="49">
        <v>0</v>
      </c>
      <c r="L956" s="49">
        <f>Tabela1810[[#This Row],[ENC_DIDATICO]]/12</f>
        <v>0</v>
      </c>
      <c r="M956" s="1">
        <v>40</v>
      </c>
      <c r="N956" s="1">
        <v>3</v>
      </c>
      <c r="O956" s="1">
        <v>144</v>
      </c>
      <c r="P956"/>
    </row>
    <row r="957" spans="1:16">
      <c r="A957" t="s">
        <v>1774</v>
      </c>
      <c r="B957" t="s">
        <v>1802</v>
      </c>
      <c r="C957" t="s">
        <v>1742</v>
      </c>
      <c r="D957" s="1" t="s">
        <v>1609</v>
      </c>
      <c r="E957" s="1" t="s">
        <v>1927</v>
      </c>
      <c r="F957" s="1" t="s">
        <v>1723</v>
      </c>
      <c r="G957" s="1" t="s">
        <v>39</v>
      </c>
      <c r="H957" s="1" t="s">
        <v>41</v>
      </c>
      <c r="I957" t="s">
        <v>40</v>
      </c>
      <c r="J957" s="1" t="s">
        <v>1603</v>
      </c>
      <c r="K957" s="49">
        <v>18</v>
      </c>
      <c r="L957" s="49">
        <f>Tabela1810[[#This Row],[ENC_DIDATICO]]/12</f>
        <v>1.5</v>
      </c>
      <c r="M957" s="1">
        <v>30</v>
      </c>
      <c r="N957" s="1">
        <v>4</v>
      </c>
      <c r="O957" s="1">
        <v>144</v>
      </c>
      <c r="P957"/>
    </row>
    <row r="958" spans="1:16" hidden="1">
      <c r="A958" t="s">
        <v>1774</v>
      </c>
      <c r="B958" t="s">
        <v>1802</v>
      </c>
      <c r="C958" t="s">
        <v>1742</v>
      </c>
      <c r="D958" s="1" t="s">
        <v>1605</v>
      </c>
      <c r="E958" s="1" t="s">
        <v>1925</v>
      </c>
      <c r="F958" s="1" t="s">
        <v>1718</v>
      </c>
      <c r="G958" s="1" t="s">
        <v>1406</v>
      </c>
      <c r="H958" s="1" t="s">
        <v>1408</v>
      </c>
      <c r="I958" t="s">
        <v>1407</v>
      </c>
      <c r="J958" s="1" t="s">
        <v>1601</v>
      </c>
      <c r="K958" s="49">
        <v>60</v>
      </c>
      <c r="L958" s="49">
        <f>Tabela1810[[#This Row],[ENC_DIDATICO]]/12</f>
        <v>5</v>
      </c>
      <c r="M958" s="1">
        <v>40</v>
      </c>
      <c r="N958" s="1">
        <v>25</v>
      </c>
      <c r="O958" s="1">
        <v>60</v>
      </c>
      <c r="P958"/>
    </row>
    <row r="959" spans="1:16" hidden="1">
      <c r="A959" t="s">
        <v>1774</v>
      </c>
      <c r="B959" t="s">
        <v>1802</v>
      </c>
      <c r="C959" t="s">
        <v>1742</v>
      </c>
      <c r="D959" s="1" t="s">
        <v>1605</v>
      </c>
      <c r="E959" s="1" t="s">
        <v>1925</v>
      </c>
      <c r="F959" s="1" t="s">
        <v>1718</v>
      </c>
      <c r="G959" s="1" t="s">
        <v>1129</v>
      </c>
      <c r="H959" s="1" t="s">
        <v>1409</v>
      </c>
      <c r="I959" t="s">
        <v>1130</v>
      </c>
      <c r="J959" s="1" t="s">
        <v>1601</v>
      </c>
      <c r="K959" s="49">
        <v>48</v>
      </c>
      <c r="L959" s="49">
        <f>Tabela1810[[#This Row],[ENC_DIDATICO]]/12</f>
        <v>4</v>
      </c>
      <c r="M959" s="1">
        <v>40</v>
      </c>
      <c r="N959" s="1">
        <v>24</v>
      </c>
      <c r="O959" s="1">
        <v>48</v>
      </c>
      <c r="P959"/>
    </row>
    <row r="960" spans="1:16" hidden="1">
      <c r="A960" t="s">
        <v>1774</v>
      </c>
      <c r="B960" t="s">
        <v>1802</v>
      </c>
      <c r="C960" t="s">
        <v>1742</v>
      </c>
      <c r="D960" s="1" t="s">
        <v>1605</v>
      </c>
      <c r="E960" s="1" t="s">
        <v>1925</v>
      </c>
      <c r="F960" s="1" t="s">
        <v>1718</v>
      </c>
      <c r="G960" s="1" t="s">
        <v>388</v>
      </c>
      <c r="H960" s="1" t="s">
        <v>438</v>
      </c>
      <c r="I960" t="s">
        <v>389</v>
      </c>
      <c r="J960" s="1" t="s">
        <v>1603</v>
      </c>
      <c r="K960" s="49">
        <v>48</v>
      </c>
      <c r="L960" s="49">
        <f>Tabela1810[[#This Row],[ENC_DIDATICO]]/12</f>
        <v>4</v>
      </c>
      <c r="M960" s="1">
        <v>40</v>
      </c>
      <c r="N960" s="1">
        <v>21</v>
      </c>
      <c r="O960" s="1">
        <v>48</v>
      </c>
      <c r="P960"/>
    </row>
    <row r="961" spans="1:16" hidden="1">
      <c r="A961" t="s">
        <v>1775</v>
      </c>
      <c r="B961" t="s">
        <v>1802</v>
      </c>
      <c r="C961" t="s">
        <v>1744</v>
      </c>
      <c r="D961" s="1" t="s">
        <v>1605</v>
      </c>
      <c r="E961" s="1" t="s">
        <v>1924</v>
      </c>
      <c r="F961" s="1" t="s">
        <v>1717</v>
      </c>
      <c r="G961" s="1" t="s">
        <v>165</v>
      </c>
      <c r="H961" s="1" t="s">
        <v>1410</v>
      </c>
      <c r="I961" t="s">
        <v>166</v>
      </c>
      <c r="J961" s="1" t="s">
        <v>1601</v>
      </c>
      <c r="K961" s="49">
        <v>36</v>
      </c>
      <c r="L961" s="49">
        <f>Tabela1810[[#This Row],[ENC_DIDATICO]]/12</f>
        <v>3</v>
      </c>
      <c r="M961" s="1">
        <v>102</v>
      </c>
      <c r="N961" s="1">
        <v>82</v>
      </c>
      <c r="O961" s="1">
        <v>36</v>
      </c>
      <c r="P961"/>
    </row>
    <row r="962" spans="1:16" hidden="1">
      <c r="A962" s="29" t="s">
        <v>1775</v>
      </c>
      <c r="B962" t="s">
        <v>1802</v>
      </c>
      <c r="C962" t="s">
        <v>1744</v>
      </c>
      <c r="D962" s="1" t="s">
        <v>1605</v>
      </c>
      <c r="E962" s="1" t="s">
        <v>1924</v>
      </c>
      <c r="F962" s="1" t="s">
        <v>1717</v>
      </c>
      <c r="G962" s="1" t="s">
        <v>165</v>
      </c>
      <c r="H962" s="1" t="s">
        <v>599</v>
      </c>
      <c r="I962" t="s">
        <v>166</v>
      </c>
      <c r="J962" s="1" t="s">
        <v>1601</v>
      </c>
      <c r="K962" s="49">
        <v>36</v>
      </c>
      <c r="L962" s="49">
        <f>Tabela1810[[#This Row],[ENC_DIDATICO]]/12</f>
        <v>3</v>
      </c>
      <c r="M962" s="1">
        <v>122</v>
      </c>
      <c r="N962" s="1">
        <v>50</v>
      </c>
      <c r="O962" s="1">
        <v>36</v>
      </c>
      <c r="P962"/>
    </row>
    <row r="963" spans="1:16">
      <c r="A963" s="29" t="s">
        <v>1775</v>
      </c>
      <c r="B963" t="s">
        <v>1802</v>
      </c>
      <c r="C963" t="s">
        <v>1744</v>
      </c>
      <c r="D963" s="1" t="s">
        <v>1609</v>
      </c>
      <c r="E963" s="1" t="s">
        <v>1927</v>
      </c>
      <c r="F963" s="1" t="s">
        <v>1723</v>
      </c>
      <c r="G963" s="1" t="s">
        <v>439</v>
      </c>
      <c r="H963" s="1" t="s">
        <v>440</v>
      </c>
      <c r="I963" t="s">
        <v>275</v>
      </c>
      <c r="J963" s="1" t="s">
        <v>1603</v>
      </c>
      <c r="K963" s="49">
        <v>1</v>
      </c>
      <c r="L963" s="49">
        <f>Tabela1810[[#This Row],[ENC_DIDATICO]]/12</f>
        <v>8.3333333333333329E-2</v>
      </c>
      <c r="M963" s="1">
        <v>100</v>
      </c>
      <c r="N963" s="1">
        <v>2</v>
      </c>
      <c r="O963" s="1">
        <v>1</v>
      </c>
      <c r="P963"/>
    </row>
    <row r="964" spans="1:16" hidden="1">
      <c r="A964" s="29" t="s">
        <v>1775</v>
      </c>
      <c r="B964" t="s">
        <v>1802</v>
      </c>
      <c r="C964" t="s">
        <v>1744</v>
      </c>
      <c r="D964" s="1" t="s">
        <v>1609</v>
      </c>
      <c r="E964" s="1" t="s">
        <v>1927</v>
      </c>
      <c r="F964" s="1" t="s">
        <v>1723</v>
      </c>
      <c r="G964" s="1" t="s">
        <v>439</v>
      </c>
      <c r="H964" s="1" t="s">
        <v>1411</v>
      </c>
      <c r="I964" t="s">
        <v>275</v>
      </c>
      <c r="J964" s="1" t="s">
        <v>1601</v>
      </c>
      <c r="K964" s="49">
        <v>1</v>
      </c>
      <c r="L964" s="49">
        <f>Tabela1810[[#This Row],[ENC_DIDATICO]]/12</f>
        <v>8.3333333333333329E-2</v>
      </c>
      <c r="M964" s="1">
        <v>40</v>
      </c>
      <c r="N964" s="1">
        <v>1</v>
      </c>
      <c r="O964" s="1">
        <v>1</v>
      </c>
      <c r="P964"/>
    </row>
    <row r="965" spans="1:16" hidden="1">
      <c r="A965" s="29" t="s">
        <v>1775</v>
      </c>
      <c r="B965" t="s">
        <v>1802</v>
      </c>
      <c r="C965" t="s">
        <v>1744</v>
      </c>
      <c r="D965" s="1" t="s">
        <v>1609</v>
      </c>
      <c r="E965" s="1" t="s">
        <v>1927</v>
      </c>
      <c r="F965" s="1" t="s">
        <v>1723</v>
      </c>
      <c r="G965" s="1" t="s">
        <v>439</v>
      </c>
      <c r="H965" s="1" t="s">
        <v>938</v>
      </c>
      <c r="I965" t="s">
        <v>275</v>
      </c>
      <c r="J965" s="1" t="s">
        <v>1602</v>
      </c>
      <c r="K965" s="49">
        <v>1</v>
      </c>
      <c r="L965" s="49">
        <f>Tabela1810[[#This Row],[ENC_DIDATICO]]/12</f>
        <v>8.3333333333333329E-2</v>
      </c>
      <c r="M965" s="1">
        <v>100</v>
      </c>
      <c r="N965" s="1">
        <v>2</v>
      </c>
      <c r="O965" s="1">
        <v>1</v>
      </c>
      <c r="P965"/>
    </row>
    <row r="966" spans="1:16" hidden="1">
      <c r="A966" s="29" t="s">
        <v>1775</v>
      </c>
      <c r="B966" t="s">
        <v>1802</v>
      </c>
      <c r="C966" t="s">
        <v>1744</v>
      </c>
      <c r="D966" s="1" t="s">
        <v>1609</v>
      </c>
      <c r="E966" s="1" t="s">
        <v>1927</v>
      </c>
      <c r="F966" s="1" t="s">
        <v>1723</v>
      </c>
      <c r="G966" s="1" t="s">
        <v>939</v>
      </c>
      <c r="H966" s="1" t="s">
        <v>941</v>
      </c>
      <c r="I966" t="s">
        <v>940</v>
      </c>
      <c r="J966" s="1" t="s">
        <v>1602</v>
      </c>
      <c r="K966" s="49">
        <v>48</v>
      </c>
      <c r="L966" s="49">
        <f>Tabela1810[[#This Row],[ENC_DIDATICO]]/12</f>
        <v>4</v>
      </c>
      <c r="M966" s="1">
        <v>50</v>
      </c>
      <c r="N966" s="1">
        <v>10</v>
      </c>
      <c r="O966" s="1">
        <v>144</v>
      </c>
      <c r="P966"/>
    </row>
    <row r="967" spans="1:16" hidden="1">
      <c r="A967" s="29" t="s">
        <v>1775</v>
      </c>
      <c r="B967" s="29" t="s">
        <v>1802</v>
      </c>
      <c r="C967" s="29" t="s">
        <v>1744</v>
      </c>
      <c r="D967" s="1" t="s">
        <v>2084</v>
      </c>
      <c r="E967" s="2" t="s">
        <v>2085</v>
      </c>
      <c r="I967" s="7" t="s">
        <v>1978</v>
      </c>
      <c r="J967" s="1">
        <v>2016</v>
      </c>
      <c r="K967" s="49">
        <v>108</v>
      </c>
      <c r="L967" s="49">
        <f>Tabela1810[[#This Row],[ENC_DIDATICO]]/12</f>
        <v>9</v>
      </c>
      <c r="P967"/>
    </row>
    <row r="968" spans="1:16" hidden="1">
      <c r="A968" t="s">
        <v>1673</v>
      </c>
      <c r="B968" t="s">
        <v>1802</v>
      </c>
      <c r="C968" t="s">
        <v>1742</v>
      </c>
      <c r="D968" s="1" t="s">
        <v>1609</v>
      </c>
      <c r="E968" s="1" t="s">
        <v>1927</v>
      </c>
      <c r="F968" s="1" t="s">
        <v>1723</v>
      </c>
      <c r="G968" s="1" t="s">
        <v>942</v>
      </c>
      <c r="H968" s="1" t="s">
        <v>944</v>
      </c>
      <c r="I968" t="s">
        <v>943</v>
      </c>
      <c r="J968" s="1" t="s">
        <v>1602</v>
      </c>
      <c r="K968" s="49">
        <v>36</v>
      </c>
      <c r="L968" s="49">
        <f>Tabela1810[[#This Row],[ENC_DIDATICO]]/12</f>
        <v>3</v>
      </c>
      <c r="M968" s="1">
        <v>100</v>
      </c>
      <c r="N968" s="1">
        <v>4</v>
      </c>
      <c r="O968" s="1">
        <v>216</v>
      </c>
      <c r="P968"/>
    </row>
    <row r="969" spans="1:16" hidden="1">
      <c r="A969" t="s">
        <v>1673</v>
      </c>
      <c r="B969" t="s">
        <v>1802</v>
      </c>
      <c r="C969" t="s">
        <v>1742</v>
      </c>
      <c r="D969" s="1" t="s">
        <v>1609</v>
      </c>
      <c r="E969" s="1" t="s">
        <v>1927</v>
      </c>
      <c r="F969" s="1" t="s">
        <v>1723</v>
      </c>
      <c r="G969" s="1" t="s">
        <v>942</v>
      </c>
      <c r="H969" s="1" t="s">
        <v>945</v>
      </c>
      <c r="I969" t="s">
        <v>943</v>
      </c>
      <c r="J969" s="1" t="s">
        <v>1602</v>
      </c>
      <c r="K969" s="49">
        <v>0</v>
      </c>
      <c r="L969" s="49">
        <f>Tabela1810[[#This Row],[ENC_DIDATICO]]/12</f>
        <v>0</v>
      </c>
      <c r="M969" s="1">
        <v>50</v>
      </c>
      <c r="N969" s="1">
        <v>5</v>
      </c>
      <c r="O969" s="1">
        <v>216</v>
      </c>
      <c r="P969"/>
    </row>
    <row r="970" spans="1:16" hidden="1">
      <c r="A970" t="s">
        <v>1673</v>
      </c>
      <c r="B970" t="s">
        <v>1802</v>
      </c>
      <c r="C970" t="s">
        <v>1742</v>
      </c>
      <c r="D970" s="1" t="s">
        <v>1605</v>
      </c>
      <c r="E970" s="1" t="s">
        <v>1925</v>
      </c>
      <c r="F970" s="1" t="s">
        <v>1718</v>
      </c>
      <c r="G970" s="1" t="s">
        <v>1412</v>
      </c>
      <c r="H970" s="1" t="s">
        <v>1414</v>
      </c>
      <c r="I970" t="s">
        <v>1413</v>
      </c>
      <c r="J970" s="1" t="s">
        <v>1601</v>
      </c>
      <c r="K970" s="49">
        <v>48</v>
      </c>
      <c r="L970" s="49">
        <f>Tabela1810[[#This Row],[ENC_DIDATICO]]/12</f>
        <v>4</v>
      </c>
      <c r="M970" s="1">
        <v>40</v>
      </c>
      <c r="N970" s="1">
        <v>21</v>
      </c>
      <c r="O970" s="1">
        <v>48</v>
      </c>
      <c r="P970"/>
    </row>
    <row r="971" spans="1:16" hidden="1">
      <c r="A971" t="s">
        <v>1673</v>
      </c>
      <c r="B971" t="s">
        <v>1802</v>
      </c>
      <c r="C971" t="s">
        <v>1742</v>
      </c>
      <c r="D971" s="1" t="s">
        <v>1605</v>
      </c>
      <c r="E971" s="1" t="s">
        <v>1925</v>
      </c>
      <c r="F971" s="1" t="s">
        <v>1718</v>
      </c>
      <c r="G971" s="1" t="s">
        <v>1412</v>
      </c>
      <c r="H971" s="1" t="s">
        <v>1415</v>
      </c>
      <c r="I971" t="s">
        <v>1413</v>
      </c>
      <c r="J971" s="1" t="s">
        <v>1601</v>
      </c>
      <c r="K971" s="49">
        <v>48</v>
      </c>
      <c r="L971" s="49">
        <f>Tabela1810[[#This Row],[ENC_DIDATICO]]/12</f>
        <v>4</v>
      </c>
      <c r="M971" s="1">
        <v>40</v>
      </c>
      <c r="N971" s="1">
        <v>29</v>
      </c>
      <c r="O971" s="1">
        <v>48</v>
      </c>
      <c r="P971"/>
    </row>
    <row r="972" spans="1:16" hidden="1">
      <c r="A972" t="s">
        <v>1673</v>
      </c>
      <c r="B972" t="s">
        <v>1802</v>
      </c>
      <c r="C972" t="s">
        <v>1742</v>
      </c>
      <c r="D972" s="1" t="s">
        <v>1605</v>
      </c>
      <c r="E972" s="1" t="s">
        <v>1925</v>
      </c>
      <c r="F972" s="1" t="s">
        <v>1718</v>
      </c>
      <c r="G972" s="1" t="s">
        <v>946</v>
      </c>
      <c r="H972" s="1" t="s">
        <v>948</v>
      </c>
      <c r="I972" t="s">
        <v>947</v>
      </c>
      <c r="J972" s="1" t="s">
        <v>1602</v>
      </c>
      <c r="K972" s="49">
        <v>48</v>
      </c>
      <c r="L972" s="49">
        <f>Tabela1810[[#This Row],[ENC_DIDATICO]]/12</f>
        <v>4</v>
      </c>
      <c r="M972" s="1">
        <v>40</v>
      </c>
      <c r="N972" s="1">
        <v>15</v>
      </c>
      <c r="O972" s="1">
        <v>48</v>
      </c>
      <c r="P972"/>
    </row>
    <row r="973" spans="1:16" hidden="1">
      <c r="A973" t="s">
        <v>1673</v>
      </c>
      <c r="B973" t="s">
        <v>1802</v>
      </c>
      <c r="C973" t="s">
        <v>1742</v>
      </c>
      <c r="D973" s="1" t="s">
        <v>1605</v>
      </c>
      <c r="E973" s="1" t="s">
        <v>1925</v>
      </c>
      <c r="F973" s="1" t="s">
        <v>1718</v>
      </c>
      <c r="G973" s="1" t="s">
        <v>946</v>
      </c>
      <c r="H973" s="1" t="s">
        <v>949</v>
      </c>
      <c r="I973" t="s">
        <v>947</v>
      </c>
      <c r="J973" s="1" t="s">
        <v>1602</v>
      </c>
      <c r="K973" s="49">
        <v>48</v>
      </c>
      <c r="L973" s="49">
        <f>Tabela1810[[#This Row],[ENC_DIDATICO]]/12</f>
        <v>4</v>
      </c>
      <c r="M973" s="1">
        <v>40</v>
      </c>
      <c r="N973" s="1">
        <v>25</v>
      </c>
      <c r="O973" s="1">
        <v>48</v>
      </c>
      <c r="P973"/>
    </row>
    <row r="974" spans="1:16" hidden="1">
      <c r="A974" t="s">
        <v>1776</v>
      </c>
      <c r="B974" t="s">
        <v>1803</v>
      </c>
      <c r="C974" t="s">
        <v>1738</v>
      </c>
      <c r="D974" s="1" t="s">
        <v>1605</v>
      </c>
      <c r="E974" s="1" t="s">
        <v>1924</v>
      </c>
      <c r="F974" s="1" t="s">
        <v>1717</v>
      </c>
      <c r="G974" s="1" t="s">
        <v>29</v>
      </c>
      <c r="H974" s="1" t="s">
        <v>441</v>
      </c>
      <c r="I974" t="s">
        <v>30</v>
      </c>
      <c r="J974" s="1" t="s">
        <v>1603</v>
      </c>
      <c r="K974" s="49">
        <v>24</v>
      </c>
      <c r="L974" s="49">
        <f>Tabela1810[[#This Row],[ENC_DIDATICO]]/12</f>
        <v>2</v>
      </c>
      <c r="M974" s="1">
        <v>40</v>
      </c>
      <c r="N974" s="1">
        <v>30</v>
      </c>
      <c r="O974" s="1">
        <v>60</v>
      </c>
      <c r="P974"/>
    </row>
    <row r="975" spans="1:16" hidden="1">
      <c r="A975" t="s">
        <v>1776</v>
      </c>
      <c r="B975" t="s">
        <v>1803</v>
      </c>
      <c r="C975" t="s">
        <v>1738</v>
      </c>
      <c r="D975" s="1" t="s">
        <v>1605</v>
      </c>
      <c r="E975" s="1" t="s">
        <v>1924</v>
      </c>
      <c r="F975" s="1" t="s">
        <v>1717</v>
      </c>
      <c r="G975" s="1" t="s">
        <v>29</v>
      </c>
      <c r="H975" s="1" t="s">
        <v>442</v>
      </c>
      <c r="I975" t="s">
        <v>30</v>
      </c>
      <c r="J975" s="1" t="s">
        <v>1603</v>
      </c>
      <c r="K975" s="49">
        <v>24</v>
      </c>
      <c r="L975" s="49">
        <f>Tabela1810[[#This Row],[ENC_DIDATICO]]/12</f>
        <v>2</v>
      </c>
      <c r="M975" s="1">
        <v>43</v>
      </c>
      <c r="N975" s="1">
        <v>33</v>
      </c>
      <c r="O975" s="1">
        <v>60</v>
      </c>
      <c r="P975"/>
    </row>
    <row r="976" spans="1:16" hidden="1">
      <c r="A976" t="s">
        <v>1776</v>
      </c>
      <c r="B976" t="s">
        <v>1803</v>
      </c>
      <c r="C976" t="s">
        <v>1738</v>
      </c>
      <c r="D976" s="1" t="s">
        <v>1605</v>
      </c>
      <c r="E976" s="1" t="s">
        <v>1924</v>
      </c>
      <c r="F976" s="1" t="s">
        <v>1717</v>
      </c>
      <c r="G976" s="1" t="s">
        <v>29</v>
      </c>
      <c r="H976" s="1" t="s">
        <v>358</v>
      </c>
      <c r="I976" t="s">
        <v>30</v>
      </c>
      <c r="J976" s="1" t="s">
        <v>1603</v>
      </c>
      <c r="K976" s="49">
        <v>24</v>
      </c>
      <c r="L976" s="49">
        <f>Tabela1810[[#This Row],[ENC_DIDATICO]]/12</f>
        <v>2</v>
      </c>
      <c r="M976" s="1">
        <v>43</v>
      </c>
      <c r="N976" s="1">
        <v>33</v>
      </c>
      <c r="O976" s="1">
        <v>60</v>
      </c>
      <c r="P976"/>
    </row>
    <row r="977" spans="1:16" hidden="1">
      <c r="A977" t="s">
        <v>1776</v>
      </c>
      <c r="B977" t="s">
        <v>1803</v>
      </c>
      <c r="C977" t="s">
        <v>1738</v>
      </c>
      <c r="D977" s="1" t="s">
        <v>1605</v>
      </c>
      <c r="E977" s="1" t="s">
        <v>1924</v>
      </c>
      <c r="F977" s="1" t="s">
        <v>1717</v>
      </c>
      <c r="G977" s="1" t="s">
        <v>29</v>
      </c>
      <c r="H977" s="1" t="s">
        <v>35</v>
      </c>
      <c r="I977" t="s">
        <v>30</v>
      </c>
      <c r="J977" s="1" t="s">
        <v>1603</v>
      </c>
      <c r="K977" s="49">
        <v>24</v>
      </c>
      <c r="L977" s="49">
        <f>Tabela1810[[#This Row],[ENC_DIDATICO]]/12</f>
        <v>2</v>
      </c>
      <c r="M977" s="1">
        <v>40</v>
      </c>
      <c r="N977" s="1">
        <v>28</v>
      </c>
      <c r="O977" s="1">
        <v>60</v>
      </c>
      <c r="P977"/>
    </row>
    <row r="978" spans="1:16" hidden="1">
      <c r="A978" t="s">
        <v>1776</v>
      </c>
      <c r="B978" t="s">
        <v>1803</v>
      </c>
      <c r="C978" t="s">
        <v>1738</v>
      </c>
      <c r="D978" s="1" t="s">
        <v>1605</v>
      </c>
      <c r="E978" s="1" t="s">
        <v>1926</v>
      </c>
      <c r="F978" s="1" t="s">
        <v>1720</v>
      </c>
      <c r="G978" s="1" t="s">
        <v>950</v>
      </c>
      <c r="H978" s="1" t="s">
        <v>952</v>
      </c>
      <c r="I978" t="s">
        <v>951</v>
      </c>
      <c r="J978" s="1" t="s">
        <v>1602</v>
      </c>
      <c r="K978" s="49">
        <v>48</v>
      </c>
      <c r="L978" s="49">
        <f>Tabela1810[[#This Row],[ENC_DIDATICO]]/12</f>
        <v>4</v>
      </c>
      <c r="M978" s="1">
        <v>40</v>
      </c>
      <c r="N978" s="1">
        <v>22</v>
      </c>
      <c r="O978" s="1">
        <v>48</v>
      </c>
      <c r="P978"/>
    </row>
    <row r="979" spans="1:16" hidden="1">
      <c r="A979" t="s">
        <v>1777</v>
      </c>
      <c r="B979" t="s">
        <v>1802</v>
      </c>
      <c r="C979" t="s">
        <v>1738</v>
      </c>
      <c r="D979" s="1" t="s">
        <v>1605</v>
      </c>
      <c r="E979" s="1" t="s">
        <v>1924</v>
      </c>
      <c r="F979" s="1" t="s">
        <v>1717</v>
      </c>
      <c r="G979" s="1" t="s">
        <v>635</v>
      </c>
      <c r="H979" s="1" t="s">
        <v>637</v>
      </c>
      <c r="I979" t="s">
        <v>636</v>
      </c>
      <c r="J979" s="1" t="s">
        <v>1602</v>
      </c>
      <c r="K979" s="49">
        <v>24</v>
      </c>
      <c r="L979" s="49">
        <f>Tabela1810[[#This Row],[ENC_DIDATICO]]/12</f>
        <v>2</v>
      </c>
      <c r="M979" s="1">
        <v>40</v>
      </c>
      <c r="N979" s="1">
        <v>26</v>
      </c>
      <c r="O979" s="1">
        <v>60</v>
      </c>
      <c r="P979"/>
    </row>
    <row r="980" spans="1:16" hidden="1">
      <c r="A980" s="29" t="s">
        <v>1777</v>
      </c>
      <c r="B980" t="s">
        <v>1802</v>
      </c>
      <c r="C980" t="s">
        <v>1738</v>
      </c>
      <c r="D980" s="1" t="s">
        <v>1605</v>
      </c>
      <c r="E980" s="1" t="s">
        <v>1924</v>
      </c>
      <c r="F980" s="1" t="s">
        <v>1717</v>
      </c>
      <c r="G980" s="1" t="s">
        <v>635</v>
      </c>
      <c r="H980" s="1" t="s">
        <v>640</v>
      </c>
      <c r="I980" t="s">
        <v>636</v>
      </c>
      <c r="J980" s="1" t="s">
        <v>1602</v>
      </c>
      <c r="K980" s="49">
        <v>24</v>
      </c>
      <c r="L980" s="49">
        <f>Tabela1810[[#This Row],[ENC_DIDATICO]]/12</f>
        <v>2</v>
      </c>
      <c r="M980" s="1">
        <v>40</v>
      </c>
      <c r="N980" s="1">
        <v>20</v>
      </c>
      <c r="O980" s="1">
        <v>60</v>
      </c>
      <c r="P980"/>
    </row>
    <row r="981" spans="1:16" hidden="1">
      <c r="A981" s="29" t="s">
        <v>1777</v>
      </c>
      <c r="B981" t="s">
        <v>1802</v>
      </c>
      <c r="C981" t="s">
        <v>1738</v>
      </c>
      <c r="D981" s="1" t="s">
        <v>1605</v>
      </c>
      <c r="E981" s="1" t="s">
        <v>1924</v>
      </c>
      <c r="F981" s="1" t="s">
        <v>1717</v>
      </c>
      <c r="G981" s="1" t="s">
        <v>29</v>
      </c>
      <c r="H981" s="1" t="s">
        <v>359</v>
      </c>
      <c r="I981" t="s">
        <v>30</v>
      </c>
      <c r="J981" s="1" t="s">
        <v>1603</v>
      </c>
      <c r="K981" s="49">
        <v>24</v>
      </c>
      <c r="L981" s="49">
        <f>Tabela1810[[#This Row],[ENC_DIDATICO]]/12</f>
        <v>2</v>
      </c>
      <c r="M981" s="1">
        <v>43</v>
      </c>
      <c r="N981" s="1">
        <v>33</v>
      </c>
      <c r="O981" s="1">
        <v>60</v>
      </c>
      <c r="P981"/>
    </row>
    <row r="982" spans="1:16" hidden="1">
      <c r="A982" s="29" t="s">
        <v>1777</v>
      </c>
      <c r="B982" t="s">
        <v>1802</v>
      </c>
      <c r="C982" t="s">
        <v>1738</v>
      </c>
      <c r="D982" s="1" t="s">
        <v>1605</v>
      </c>
      <c r="E982" s="1" t="s">
        <v>1924</v>
      </c>
      <c r="F982" s="1" t="s">
        <v>1717</v>
      </c>
      <c r="G982" s="1" t="s">
        <v>199</v>
      </c>
      <c r="H982" s="1" t="s">
        <v>483</v>
      </c>
      <c r="I982" t="s">
        <v>200</v>
      </c>
      <c r="J982" s="1" t="s">
        <v>1603</v>
      </c>
      <c r="K982" s="49">
        <v>24</v>
      </c>
      <c r="L982" s="49">
        <f>Tabela1810[[#This Row],[ENC_DIDATICO]]/12</f>
        <v>2</v>
      </c>
      <c r="M982" s="1">
        <v>55</v>
      </c>
      <c r="N982" s="1">
        <v>44</v>
      </c>
      <c r="O982" s="1">
        <v>24</v>
      </c>
      <c r="P982"/>
    </row>
    <row r="983" spans="1:16" hidden="1">
      <c r="A983" s="29" t="s">
        <v>1777</v>
      </c>
      <c r="B983" t="s">
        <v>1802</v>
      </c>
      <c r="C983" t="s">
        <v>1738</v>
      </c>
      <c r="D983" s="1" t="s">
        <v>1605</v>
      </c>
      <c r="E983" s="1" t="s">
        <v>1924</v>
      </c>
      <c r="F983" s="1" t="s">
        <v>1717</v>
      </c>
      <c r="G983" s="1" t="s">
        <v>199</v>
      </c>
      <c r="H983" s="1" t="s">
        <v>484</v>
      </c>
      <c r="I983" t="s">
        <v>200</v>
      </c>
      <c r="J983" s="1" t="s">
        <v>1603</v>
      </c>
      <c r="K983" s="49">
        <v>24</v>
      </c>
      <c r="L983" s="49">
        <f>Tabela1810[[#This Row],[ENC_DIDATICO]]/12</f>
        <v>2</v>
      </c>
      <c r="M983" s="1">
        <v>55</v>
      </c>
      <c r="N983" s="1">
        <v>44</v>
      </c>
      <c r="O983" s="1">
        <v>24</v>
      </c>
      <c r="P983"/>
    </row>
    <row r="984" spans="1:16" hidden="1">
      <c r="A984" s="29" t="s">
        <v>1777</v>
      </c>
      <c r="B984" s="29" t="s">
        <v>1802</v>
      </c>
      <c r="C984" s="29" t="s">
        <v>1738</v>
      </c>
      <c r="D984" s="1" t="s">
        <v>2084</v>
      </c>
      <c r="E984" s="2" t="s">
        <v>2085</v>
      </c>
      <c r="I984" s="7" t="s">
        <v>1963</v>
      </c>
      <c r="J984" s="1">
        <v>2016</v>
      </c>
      <c r="K984" s="49">
        <v>54.858082191780809</v>
      </c>
      <c r="L984" s="49">
        <f>Tabela1810[[#This Row],[ENC_DIDATICO]]/12</f>
        <v>4.5715068493150675</v>
      </c>
      <c r="P984"/>
    </row>
    <row r="985" spans="1:16" hidden="1">
      <c r="A985" t="s">
        <v>1674</v>
      </c>
      <c r="B985" t="s">
        <v>1802</v>
      </c>
      <c r="C985" t="s">
        <v>1745</v>
      </c>
      <c r="D985" s="1" t="s">
        <v>1609</v>
      </c>
      <c r="E985" s="1" t="s">
        <v>1927</v>
      </c>
      <c r="F985" s="1" t="s">
        <v>1723</v>
      </c>
      <c r="G985" s="1" t="s">
        <v>1416</v>
      </c>
      <c r="H985" s="1" t="s">
        <v>1418</v>
      </c>
      <c r="I985" t="s">
        <v>1417</v>
      </c>
      <c r="J985" s="1" t="s">
        <v>1601</v>
      </c>
      <c r="K985" s="49">
        <v>48</v>
      </c>
      <c r="L985" s="49">
        <f>Tabela1810[[#This Row],[ENC_DIDATICO]]/12</f>
        <v>4</v>
      </c>
      <c r="M985" s="1">
        <v>40</v>
      </c>
      <c r="N985" s="1">
        <v>8</v>
      </c>
      <c r="O985" s="1">
        <v>144</v>
      </c>
      <c r="P985"/>
    </row>
    <row r="986" spans="1:16" hidden="1">
      <c r="A986" s="29" t="s">
        <v>1674</v>
      </c>
      <c r="B986" t="s">
        <v>1802</v>
      </c>
      <c r="C986" t="s">
        <v>1745</v>
      </c>
      <c r="D986" s="1" t="s">
        <v>1605</v>
      </c>
      <c r="E986" s="1" t="s">
        <v>1925</v>
      </c>
      <c r="F986" s="1" t="s">
        <v>1722</v>
      </c>
      <c r="G986" s="1" t="s">
        <v>1278</v>
      </c>
      <c r="H986" s="1" t="s">
        <v>1419</v>
      </c>
      <c r="I986" t="s">
        <v>1279</v>
      </c>
      <c r="J986" s="1" t="s">
        <v>1601</v>
      </c>
      <c r="K986" s="49">
        <v>48</v>
      </c>
      <c r="L986" s="49">
        <f>Tabela1810[[#This Row],[ENC_DIDATICO]]/12</f>
        <v>4</v>
      </c>
      <c r="M986" s="1">
        <v>40</v>
      </c>
      <c r="N986" s="1">
        <v>28</v>
      </c>
      <c r="O986" s="1">
        <v>48</v>
      </c>
      <c r="P986"/>
    </row>
    <row r="987" spans="1:16" hidden="1">
      <c r="A987" s="29" t="s">
        <v>1674</v>
      </c>
      <c r="B987" t="s">
        <v>1802</v>
      </c>
      <c r="C987" t="s">
        <v>1745</v>
      </c>
      <c r="D987" s="1" t="s">
        <v>1605</v>
      </c>
      <c r="E987" s="1" t="s">
        <v>1926</v>
      </c>
      <c r="F987" s="1" t="s">
        <v>1720</v>
      </c>
      <c r="G987" s="1" t="s">
        <v>1420</v>
      </c>
      <c r="H987" s="1" t="s">
        <v>1422</v>
      </c>
      <c r="I987" t="s">
        <v>1421</v>
      </c>
      <c r="J987" s="1" t="s">
        <v>1601</v>
      </c>
      <c r="K987" s="49">
        <v>48</v>
      </c>
      <c r="L987" s="49">
        <f>Tabela1810[[#This Row],[ENC_DIDATICO]]/12</f>
        <v>4</v>
      </c>
      <c r="M987" s="1">
        <v>56</v>
      </c>
      <c r="N987" s="1">
        <v>29</v>
      </c>
      <c r="O987" s="1">
        <v>48</v>
      </c>
      <c r="P987"/>
    </row>
    <row r="988" spans="1:16" hidden="1">
      <c r="A988" s="29" t="s">
        <v>1674</v>
      </c>
      <c r="B988" s="29" t="s">
        <v>1802</v>
      </c>
      <c r="C988" s="29" t="s">
        <v>1745</v>
      </c>
      <c r="D988" s="1" t="s">
        <v>2084</v>
      </c>
      <c r="E988" s="2" t="s">
        <v>2085</v>
      </c>
      <c r="I988" s="7" t="s">
        <v>1979</v>
      </c>
      <c r="J988" s="1">
        <v>2016</v>
      </c>
      <c r="K988" s="49">
        <v>107.11232876712329</v>
      </c>
      <c r="L988" s="49">
        <f>Tabela1810[[#This Row],[ENC_DIDATICO]]/12</f>
        <v>8.9260273972602739</v>
      </c>
      <c r="P988"/>
    </row>
    <row r="989" spans="1:16" hidden="1">
      <c r="A989" t="s">
        <v>1675</v>
      </c>
      <c r="B989" t="s">
        <v>1802</v>
      </c>
      <c r="C989" t="s">
        <v>1740</v>
      </c>
      <c r="D989" s="1" t="s">
        <v>1605</v>
      </c>
      <c r="E989" s="1" t="s">
        <v>1920</v>
      </c>
      <c r="F989" s="1" t="s">
        <v>1717</v>
      </c>
      <c r="G989" s="1" t="s">
        <v>1723</v>
      </c>
      <c r="H989" s="1" t="s">
        <v>1723</v>
      </c>
      <c r="I989" t="s">
        <v>1914</v>
      </c>
      <c r="J989" s="1" t="s">
        <v>1921</v>
      </c>
      <c r="K989" s="49">
        <v>18</v>
      </c>
      <c r="L989" s="49">
        <f>Tabela1810[[#This Row],[ENC_DIDATICO]]/12</f>
        <v>1.5</v>
      </c>
      <c r="P989"/>
    </row>
    <row r="990" spans="1:16" hidden="1">
      <c r="A990" t="s">
        <v>1729</v>
      </c>
      <c r="B990" t="s">
        <v>1802</v>
      </c>
      <c r="C990" t="s">
        <v>1740</v>
      </c>
      <c r="D990" s="1" t="s">
        <v>1605</v>
      </c>
      <c r="E990" s="1" t="s">
        <v>1920</v>
      </c>
      <c r="F990" s="1" t="s">
        <v>1717</v>
      </c>
      <c r="G990" s="1" t="s">
        <v>1723</v>
      </c>
      <c r="H990" s="1" t="s">
        <v>1723</v>
      </c>
      <c r="I990" t="s">
        <v>1902</v>
      </c>
      <c r="J990" s="1" t="s">
        <v>1923</v>
      </c>
      <c r="K990" s="49">
        <v>12</v>
      </c>
      <c r="L990" s="49">
        <f>Tabela1810[[#This Row],[ENC_DIDATICO]]/12</f>
        <v>1</v>
      </c>
      <c r="P990"/>
    </row>
    <row r="991" spans="1:16" hidden="1">
      <c r="A991" t="s">
        <v>1675</v>
      </c>
      <c r="B991" t="s">
        <v>1802</v>
      </c>
      <c r="C991" t="s">
        <v>1740</v>
      </c>
      <c r="D991" s="1" t="s">
        <v>1605</v>
      </c>
      <c r="E991" s="1" t="s">
        <v>1924</v>
      </c>
      <c r="F991" s="1" t="s">
        <v>1717</v>
      </c>
      <c r="G991" s="1" t="s">
        <v>668</v>
      </c>
      <c r="H991" s="1" t="s">
        <v>953</v>
      </c>
      <c r="I991" t="s">
        <v>669</v>
      </c>
      <c r="J991" s="1" t="s">
        <v>1602</v>
      </c>
      <c r="K991" s="49">
        <v>36</v>
      </c>
      <c r="L991" s="49">
        <f>Tabela1810[[#This Row],[ENC_DIDATICO]]/12</f>
        <v>3</v>
      </c>
      <c r="M991" s="1">
        <v>40</v>
      </c>
      <c r="N991" s="1">
        <v>28</v>
      </c>
      <c r="O991" s="1">
        <v>66</v>
      </c>
      <c r="P991"/>
    </row>
    <row r="992" spans="1:16" hidden="1">
      <c r="A992" t="s">
        <v>1675</v>
      </c>
      <c r="B992" t="s">
        <v>1802</v>
      </c>
      <c r="C992" t="s">
        <v>1740</v>
      </c>
      <c r="D992" s="1" t="s">
        <v>1605</v>
      </c>
      <c r="E992" s="1" t="s">
        <v>1924</v>
      </c>
      <c r="F992" s="1" t="s">
        <v>1717</v>
      </c>
      <c r="G992" s="1" t="s">
        <v>668</v>
      </c>
      <c r="H992" s="1" t="s">
        <v>954</v>
      </c>
      <c r="I992" t="s">
        <v>669</v>
      </c>
      <c r="J992" s="1" t="s">
        <v>1602</v>
      </c>
      <c r="K992" s="49">
        <v>36</v>
      </c>
      <c r="L992" s="49">
        <f>Tabela1810[[#This Row],[ENC_DIDATICO]]/12</f>
        <v>3</v>
      </c>
      <c r="M992" s="1">
        <v>40</v>
      </c>
      <c r="N992" s="1">
        <v>26</v>
      </c>
      <c r="O992" s="1">
        <v>66</v>
      </c>
      <c r="P992"/>
    </row>
    <row r="993" spans="1:16" hidden="1">
      <c r="A993" t="s">
        <v>1675</v>
      </c>
      <c r="B993" t="s">
        <v>1802</v>
      </c>
      <c r="C993" t="s">
        <v>1740</v>
      </c>
      <c r="D993" s="1" t="s">
        <v>1605</v>
      </c>
      <c r="E993" s="1" t="s">
        <v>1924</v>
      </c>
      <c r="F993" s="1" t="s">
        <v>1717</v>
      </c>
      <c r="G993" s="1" t="s">
        <v>668</v>
      </c>
      <c r="H993" s="1" t="s">
        <v>774</v>
      </c>
      <c r="I993" t="s">
        <v>669</v>
      </c>
      <c r="J993" s="1" t="s">
        <v>1602</v>
      </c>
      <c r="K993" s="49">
        <v>12</v>
      </c>
      <c r="L993" s="49">
        <f>Tabela1810[[#This Row],[ENC_DIDATICO]]/12</f>
        <v>1</v>
      </c>
      <c r="M993" s="1">
        <v>40</v>
      </c>
      <c r="N993" s="1">
        <v>28</v>
      </c>
      <c r="O993" s="1">
        <v>66</v>
      </c>
      <c r="P993"/>
    </row>
    <row r="994" spans="1:16" hidden="1">
      <c r="A994" t="s">
        <v>1675</v>
      </c>
      <c r="B994" t="s">
        <v>1802</v>
      </c>
      <c r="C994" t="s">
        <v>1740</v>
      </c>
      <c r="D994" s="1" t="s">
        <v>1605</v>
      </c>
      <c r="E994" s="1" t="s">
        <v>1924</v>
      </c>
      <c r="F994" s="1" t="s">
        <v>1717</v>
      </c>
      <c r="G994" s="1" t="s">
        <v>668</v>
      </c>
      <c r="H994" s="1" t="s">
        <v>955</v>
      </c>
      <c r="I994" t="s">
        <v>669</v>
      </c>
      <c r="J994" s="1" t="s">
        <v>1602</v>
      </c>
      <c r="K994" s="49">
        <v>12</v>
      </c>
      <c r="L994" s="49">
        <f>Tabela1810[[#This Row],[ENC_DIDATICO]]/12</f>
        <v>1</v>
      </c>
      <c r="M994" s="1">
        <v>41</v>
      </c>
      <c r="N994" s="1">
        <v>28</v>
      </c>
      <c r="O994" s="1">
        <v>66</v>
      </c>
      <c r="P994"/>
    </row>
    <row r="995" spans="1:16" hidden="1">
      <c r="A995" t="s">
        <v>1675</v>
      </c>
      <c r="B995" t="s">
        <v>1802</v>
      </c>
      <c r="C995" t="s">
        <v>1740</v>
      </c>
      <c r="D995" s="1" t="s">
        <v>1605</v>
      </c>
      <c r="E995" s="1" t="s">
        <v>1924</v>
      </c>
      <c r="F995" s="1" t="s">
        <v>1717</v>
      </c>
      <c r="G995" s="1" t="s">
        <v>668</v>
      </c>
      <c r="H995" s="1" t="s">
        <v>675</v>
      </c>
      <c r="I995" t="s">
        <v>669</v>
      </c>
      <c r="J995" s="1" t="s">
        <v>1602</v>
      </c>
      <c r="K995" s="49">
        <v>12</v>
      </c>
      <c r="L995" s="49">
        <f>Tabela1810[[#This Row],[ENC_DIDATICO]]/12</f>
        <v>1</v>
      </c>
      <c r="M995" s="1">
        <v>40</v>
      </c>
      <c r="N995" s="1">
        <v>28</v>
      </c>
      <c r="O995" s="1">
        <v>66</v>
      </c>
      <c r="P995"/>
    </row>
    <row r="996" spans="1:16" hidden="1">
      <c r="A996" t="s">
        <v>1675</v>
      </c>
      <c r="B996" t="s">
        <v>1802</v>
      </c>
      <c r="C996" t="s">
        <v>1740</v>
      </c>
      <c r="D996" s="1" t="s">
        <v>1605</v>
      </c>
      <c r="E996" s="1" t="s">
        <v>1924</v>
      </c>
      <c r="F996" s="1" t="s">
        <v>1717</v>
      </c>
      <c r="G996" s="1" t="s">
        <v>10</v>
      </c>
      <c r="H996" s="1" t="s">
        <v>526</v>
      </c>
      <c r="I996" t="s">
        <v>11</v>
      </c>
      <c r="J996" s="1" t="s">
        <v>1601</v>
      </c>
      <c r="K996" s="49">
        <v>30</v>
      </c>
      <c r="L996" s="49">
        <f>Tabela1810[[#This Row],[ENC_DIDATICO]]/12</f>
        <v>2.5</v>
      </c>
      <c r="M996" s="1">
        <v>44</v>
      </c>
      <c r="N996" s="1">
        <v>31</v>
      </c>
      <c r="O996" s="1">
        <v>48</v>
      </c>
      <c r="P996"/>
    </row>
    <row r="997" spans="1:16" hidden="1">
      <c r="A997" t="s">
        <v>1675</v>
      </c>
      <c r="B997" t="s">
        <v>1802</v>
      </c>
      <c r="C997" t="s">
        <v>1740</v>
      </c>
      <c r="D997" s="1" t="s">
        <v>1605</v>
      </c>
      <c r="E997" s="1" t="s">
        <v>1924</v>
      </c>
      <c r="F997" s="1" t="s">
        <v>1717</v>
      </c>
      <c r="G997" s="1" t="s">
        <v>10</v>
      </c>
      <c r="H997" s="1" t="s">
        <v>527</v>
      </c>
      <c r="I997" t="s">
        <v>11</v>
      </c>
      <c r="J997" s="1" t="s">
        <v>1601</v>
      </c>
      <c r="K997" s="49">
        <v>30</v>
      </c>
      <c r="L997" s="49">
        <f>Tabela1810[[#This Row],[ENC_DIDATICO]]/12</f>
        <v>2.5</v>
      </c>
      <c r="M997" s="1">
        <v>44</v>
      </c>
      <c r="N997" s="1">
        <v>31</v>
      </c>
      <c r="O997" s="1">
        <v>48</v>
      </c>
      <c r="P997"/>
    </row>
    <row r="998" spans="1:16" hidden="1">
      <c r="A998" t="s">
        <v>1675</v>
      </c>
      <c r="B998" t="s">
        <v>1802</v>
      </c>
      <c r="C998" t="s">
        <v>1740</v>
      </c>
      <c r="D998" s="1" t="s">
        <v>1605</v>
      </c>
      <c r="E998" s="1" t="s">
        <v>1924</v>
      </c>
      <c r="F998" s="1" t="s">
        <v>1717</v>
      </c>
      <c r="G998" s="1" t="s">
        <v>10</v>
      </c>
      <c r="H998" s="1" t="s">
        <v>528</v>
      </c>
      <c r="I998" t="s">
        <v>11</v>
      </c>
      <c r="J998" s="1" t="s">
        <v>1603</v>
      </c>
      <c r="K998" s="49">
        <v>30</v>
      </c>
      <c r="L998" s="49">
        <f>Tabela1810[[#This Row],[ENC_DIDATICO]]/12</f>
        <v>2.5</v>
      </c>
      <c r="M998" s="1">
        <v>43</v>
      </c>
      <c r="N998" s="1">
        <v>33</v>
      </c>
      <c r="O998" s="1">
        <v>48</v>
      </c>
      <c r="P998"/>
    </row>
    <row r="999" spans="1:16" hidden="1">
      <c r="A999" t="s">
        <v>1675</v>
      </c>
      <c r="B999" t="s">
        <v>1802</v>
      </c>
      <c r="C999" t="s">
        <v>1740</v>
      </c>
      <c r="D999" s="1" t="s">
        <v>1605</v>
      </c>
      <c r="E999" s="1" t="s">
        <v>1924</v>
      </c>
      <c r="F999" s="1" t="s">
        <v>1717</v>
      </c>
      <c r="G999" s="1" t="s">
        <v>10</v>
      </c>
      <c r="H999" s="1" t="s">
        <v>529</v>
      </c>
      <c r="I999" t="s">
        <v>11</v>
      </c>
      <c r="J999" s="1" t="s">
        <v>1603</v>
      </c>
      <c r="K999" s="49">
        <v>30</v>
      </c>
      <c r="L999" s="49">
        <f>Tabela1810[[#This Row],[ENC_DIDATICO]]/12</f>
        <v>2.5</v>
      </c>
      <c r="M999" s="1">
        <v>43</v>
      </c>
      <c r="N999" s="1">
        <v>33</v>
      </c>
      <c r="O999" s="1">
        <v>48</v>
      </c>
      <c r="P999"/>
    </row>
    <row r="1000" spans="1:16" hidden="1">
      <c r="A1000" t="s">
        <v>1676</v>
      </c>
      <c r="B1000" t="s">
        <v>1802</v>
      </c>
      <c r="C1000" t="s">
        <v>1740</v>
      </c>
      <c r="D1000" s="1" t="s">
        <v>1605</v>
      </c>
      <c r="E1000" s="1" t="s">
        <v>1924</v>
      </c>
      <c r="F1000" s="1" t="s">
        <v>1717</v>
      </c>
      <c r="G1000" s="1" t="s">
        <v>131</v>
      </c>
      <c r="H1000" s="1" t="s">
        <v>133</v>
      </c>
      <c r="I1000" t="s">
        <v>132</v>
      </c>
      <c r="J1000" s="1" t="s">
        <v>1601</v>
      </c>
      <c r="K1000" s="49">
        <v>36</v>
      </c>
      <c r="L1000" s="49">
        <f>Tabela1810[[#This Row],[ENC_DIDATICO]]/12</f>
        <v>3</v>
      </c>
      <c r="M1000" s="1">
        <v>100</v>
      </c>
      <c r="N1000" s="1">
        <v>49</v>
      </c>
      <c r="O1000" s="1">
        <v>36</v>
      </c>
      <c r="P1000"/>
    </row>
    <row r="1001" spans="1:16" hidden="1">
      <c r="A1001" t="s">
        <v>1676</v>
      </c>
      <c r="B1001" t="s">
        <v>1802</v>
      </c>
      <c r="C1001" t="s">
        <v>1740</v>
      </c>
      <c r="D1001" s="1" t="s">
        <v>1605</v>
      </c>
      <c r="E1001" s="1" t="s">
        <v>1924</v>
      </c>
      <c r="F1001" s="1" t="s">
        <v>1717</v>
      </c>
      <c r="G1001" s="1" t="s">
        <v>131</v>
      </c>
      <c r="H1001" s="1" t="s">
        <v>443</v>
      </c>
      <c r="I1001" t="s">
        <v>132</v>
      </c>
      <c r="J1001" s="1" t="s">
        <v>1603</v>
      </c>
      <c r="K1001" s="49">
        <v>36</v>
      </c>
      <c r="L1001" s="49">
        <f>Tabela1810[[#This Row],[ENC_DIDATICO]]/12</f>
        <v>3</v>
      </c>
      <c r="M1001" s="1">
        <v>119</v>
      </c>
      <c r="N1001" s="1">
        <v>104</v>
      </c>
      <c r="O1001" s="1">
        <v>36</v>
      </c>
      <c r="P1001"/>
    </row>
    <row r="1002" spans="1:16" hidden="1">
      <c r="A1002" t="s">
        <v>1676</v>
      </c>
      <c r="B1002" t="s">
        <v>1802</v>
      </c>
      <c r="C1002" t="s">
        <v>1740</v>
      </c>
      <c r="D1002" s="1" t="s">
        <v>1605</v>
      </c>
      <c r="E1002" s="1" t="s">
        <v>1924</v>
      </c>
      <c r="F1002" s="1" t="s">
        <v>1717</v>
      </c>
      <c r="G1002" s="1" t="s">
        <v>131</v>
      </c>
      <c r="H1002" s="1" t="s">
        <v>444</v>
      </c>
      <c r="I1002" t="s">
        <v>132</v>
      </c>
      <c r="J1002" s="1" t="s">
        <v>1603</v>
      </c>
      <c r="K1002" s="49">
        <v>36</v>
      </c>
      <c r="L1002" s="49">
        <f>Tabela1810[[#This Row],[ENC_DIDATICO]]/12</f>
        <v>3</v>
      </c>
      <c r="M1002" s="1">
        <v>121</v>
      </c>
      <c r="N1002" s="1">
        <v>108</v>
      </c>
      <c r="O1002" s="1">
        <v>36</v>
      </c>
      <c r="P1002"/>
    </row>
    <row r="1003" spans="1:16" hidden="1">
      <c r="A1003" t="s">
        <v>1676</v>
      </c>
      <c r="B1003" t="s">
        <v>1802</v>
      </c>
      <c r="C1003" t="s">
        <v>1740</v>
      </c>
      <c r="D1003" s="1" t="s">
        <v>1605</v>
      </c>
      <c r="E1003" s="1" t="s">
        <v>1925</v>
      </c>
      <c r="F1003" s="1" t="s">
        <v>1719</v>
      </c>
      <c r="G1003" s="1" t="s">
        <v>814</v>
      </c>
      <c r="H1003" s="1" t="s">
        <v>956</v>
      </c>
      <c r="I1003" t="s">
        <v>815</v>
      </c>
      <c r="J1003" s="1" t="s">
        <v>1602</v>
      </c>
      <c r="K1003" s="49">
        <v>48</v>
      </c>
      <c r="L1003" s="49">
        <f>Tabela1810[[#This Row],[ENC_DIDATICO]]/12</f>
        <v>4</v>
      </c>
      <c r="M1003" s="1">
        <v>40</v>
      </c>
      <c r="N1003" s="1">
        <v>4</v>
      </c>
      <c r="O1003" s="1">
        <v>48</v>
      </c>
      <c r="P1003"/>
    </row>
    <row r="1004" spans="1:16" hidden="1">
      <c r="A1004" t="s">
        <v>1676</v>
      </c>
      <c r="B1004" t="s">
        <v>1802</v>
      </c>
      <c r="C1004" t="s">
        <v>1740</v>
      </c>
      <c r="D1004" s="1" t="s">
        <v>1605</v>
      </c>
      <c r="E1004" s="1" t="s">
        <v>1926</v>
      </c>
      <c r="F1004" s="1" t="s">
        <v>1719</v>
      </c>
      <c r="G1004" s="1" t="s">
        <v>1423</v>
      </c>
      <c r="H1004" s="1" t="s">
        <v>1425</v>
      </c>
      <c r="I1004" t="s">
        <v>1424</v>
      </c>
      <c r="J1004" s="1" t="s">
        <v>1601</v>
      </c>
      <c r="K1004" s="49">
        <v>48</v>
      </c>
      <c r="L1004" s="49">
        <f>Tabela1810[[#This Row],[ENC_DIDATICO]]/12</f>
        <v>4</v>
      </c>
      <c r="M1004" s="1">
        <v>40</v>
      </c>
      <c r="N1004" s="1">
        <v>0</v>
      </c>
      <c r="O1004" s="1">
        <v>48</v>
      </c>
      <c r="P1004"/>
    </row>
    <row r="1005" spans="1:16">
      <c r="A1005" t="s">
        <v>1677</v>
      </c>
      <c r="B1005" t="s">
        <v>1802</v>
      </c>
      <c r="C1005" t="s">
        <v>1751</v>
      </c>
      <c r="D1005" s="1" t="s">
        <v>1609</v>
      </c>
      <c r="E1005" s="1" t="s">
        <v>1927</v>
      </c>
      <c r="F1005" s="1" t="s">
        <v>1723</v>
      </c>
      <c r="G1005" s="1" t="s">
        <v>431</v>
      </c>
      <c r="H1005" s="1" t="s">
        <v>433</v>
      </c>
      <c r="I1005" t="s">
        <v>432</v>
      </c>
      <c r="J1005" s="1" t="s">
        <v>1603</v>
      </c>
      <c r="K1005" s="49">
        <v>24</v>
      </c>
      <c r="L1005" s="49">
        <f>Tabela1810[[#This Row],[ENC_DIDATICO]]/12</f>
        <v>2</v>
      </c>
      <c r="M1005" s="1">
        <v>30</v>
      </c>
      <c r="N1005" s="1">
        <v>6</v>
      </c>
      <c r="O1005" s="1">
        <v>144</v>
      </c>
      <c r="P1005"/>
    </row>
    <row r="1006" spans="1:16" hidden="1">
      <c r="A1006" t="s">
        <v>1677</v>
      </c>
      <c r="B1006" t="s">
        <v>1802</v>
      </c>
      <c r="C1006" t="s">
        <v>1751</v>
      </c>
      <c r="D1006" s="1" t="s">
        <v>1605</v>
      </c>
      <c r="E1006" s="1" t="s">
        <v>1925</v>
      </c>
      <c r="F1006" s="1" t="s">
        <v>1719</v>
      </c>
      <c r="G1006" s="1" t="s">
        <v>1426</v>
      </c>
      <c r="H1006" s="1" t="s">
        <v>1428</v>
      </c>
      <c r="I1006" t="s">
        <v>1427</v>
      </c>
      <c r="J1006" s="1" t="s">
        <v>1601</v>
      </c>
      <c r="K1006" s="49">
        <v>48</v>
      </c>
      <c r="L1006" s="49">
        <f>Tabela1810[[#This Row],[ENC_DIDATICO]]/12</f>
        <v>4</v>
      </c>
      <c r="M1006" s="1">
        <v>40</v>
      </c>
      <c r="N1006" s="1">
        <v>13</v>
      </c>
      <c r="O1006" s="1">
        <v>48</v>
      </c>
      <c r="P1006"/>
    </row>
    <row r="1007" spans="1:16" hidden="1">
      <c r="A1007" t="s">
        <v>1677</v>
      </c>
      <c r="B1007" t="s">
        <v>1802</v>
      </c>
      <c r="C1007" t="s">
        <v>1751</v>
      </c>
      <c r="D1007" s="1" t="s">
        <v>1605</v>
      </c>
      <c r="E1007" s="1" t="s">
        <v>1925</v>
      </c>
      <c r="F1007" s="1" t="s">
        <v>1719</v>
      </c>
      <c r="G1007" s="1" t="s">
        <v>957</v>
      </c>
      <c r="H1007" s="1" t="s">
        <v>959</v>
      </c>
      <c r="I1007" t="s">
        <v>958</v>
      </c>
      <c r="J1007" s="1" t="s">
        <v>1602</v>
      </c>
      <c r="K1007" s="49">
        <v>48</v>
      </c>
      <c r="L1007" s="49">
        <f>Tabela1810[[#This Row],[ENC_DIDATICO]]/12</f>
        <v>4</v>
      </c>
      <c r="M1007" s="1">
        <v>40</v>
      </c>
      <c r="N1007" s="1">
        <v>19</v>
      </c>
      <c r="O1007" s="1">
        <v>48</v>
      </c>
      <c r="P1007"/>
    </row>
    <row r="1008" spans="1:16" hidden="1">
      <c r="A1008" t="s">
        <v>1677</v>
      </c>
      <c r="B1008" t="s">
        <v>1802</v>
      </c>
      <c r="C1008" t="s">
        <v>1751</v>
      </c>
      <c r="D1008" s="1" t="s">
        <v>1605</v>
      </c>
      <c r="E1008" s="1" t="s">
        <v>1925</v>
      </c>
      <c r="F1008" s="1" t="s">
        <v>1719</v>
      </c>
      <c r="G1008" s="1" t="s">
        <v>957</v>
      </c>
      <c r="H1008" s="1" t="s">
        <v>342</v>
      </c>
      <c r="I1008" t="s">
        <v>958</v>
      </c>
      <c r="J1008" s="1" t="s">
        <v>1602</v>
      </c>
      <c r="K1008" s="49">
        <v>48</v>
      </c>
      <c r="L1008" s="49">
        <f>Tabela1810[[#This Row],[ENC_DIDATICO]]/12</f>
        <v>4</v>
      </c>
      <c r="M1008" s="1">
        <v>40</v>
      </c>
      <c r="N1008" s="1">
        <v>23</v>
      </c>
      <c r="O1008" s="1">
        <v>48</v>
      </c>
      <c r="P1008"/>
    </row>
    <row r="1009" spans="1:16" hidden="1">
      <c r="A1009" t="s">
        <v>1677</v>
      </c>
      <c r="B1009" t="s">
        <v>1802</v>
      </c>
      <c r="C1009" t="s">
        <v>1751</v>
      </c>
      <c r="D1009" s="1" t="s">
        <v>1605</v>
      </c>
      <c r="E1009" s="1" t="s">
        <v>1925</v>
      </c>
      <c r="F1009" s="1" t="s">
        <v>1720</v>
      </c>
      <c r="G1009" s="1" t="s">
        <v>868</v>
      </c>
      <c r="H1009" s="1" t="s">
        <v>960</v>
      </c>
      <c r="I1009" t="s">
        <v>869</v>
      </c>
      <c r="J1009" s="1" t="s">
        <v>1602</v>
      </c>
      <c r="K1009" s="49">
        <v>48</v>
      </c>
      <c r="L1009" s="49">
        <f>Tabela1810[[#This Row],[ENC_DIDATICO]]/12</f>
        <v>4</v>
      </c>
      <c r="M1009" s="1">
        <v>46</v>
      </c>
      <c r="N1009" s="1">
        <v>35</v>
      </c>
      <c r="O1009" s="1">
        <v>48</v>
      </c>
      <c r="P1009"/>
    </row>
    <row r="1010" spans="1:16" hidden="1">
      <c r="A1010" t="s">
        <v>1678</v>
      </c>
      <c r="B1010" t="s">
        <v>1802</v>
      </c>
      <c r="C1010" t="s">
        <v>1742</v>
      </c>
      <c r="D1010" s="1" t="s">
        <v>1605</v>
      </c>
      <c r="E1010" s="1" t="s">
        <v>1924</v>
      </c>
      <c r="F1010" s="1" t="s">
        <v>1717</v>
      </c>
      <c r="G1010" s="1" t="s">
        <v>29</v>
      </c>
      <c r="H1010" s="1" t="s">
        <v>195</v>
      </c>
      <c r="I1010" t="s">
        <v>30</v>
      </c>
      <c r="J1010" s="1" t="s">
        <v>1603</v>
      </c>
      <c r="K1010" s="49">
        <v>24</v>
      </c>
      <c r="L1010" s="49">
        <f>Tabela1810[[#This Row],[ENC_DIDATICO]]/12</f>
        <v>2</v>
      </c>
      <c r="M1010" s="1">
        <v>40</v>
      </c>
      <c r="N1010" s="1">
        <v>29</v>
      </c>
      <c r="O1010" s="1">
        <v>60</v>
      </c>
      <c r="P1010"/>
    </row>
    <row r="1011" spans="1:16" hidden="1">
      <c r="A1011" s="29" t="s">
        <v>1678</v>
      </c>
      <c r="B1011" t="s">
        <v>1802</v>
      </c>
      <c r="C1011" t="s">
        <v>1742</v>
      </c>
      <c r="D1011" s="1" t="s">
        <v>1605</v>
      </c>
      <c r="E1011" s="1" t="s">
        <v>1924</v>
      </c>
      <c r="F1011" s="1" t="s">
        <v>1717</v>
      </c>
      <c r="G1011" s="1" t="s">
        <v>29</v>
      </c>
      <c r="H1011" s="1" t="s">
        <v>362</v>
      </c>
      <c r="I1011" t="s">
        <v>30</v>
      </c>
      <c r="J1011" s="1" t="s">
        <v>1603</v>
      </c>
      <c r="K1011" s="49">
        <v>24</v>
      </c>
      <c r="L1011" s="49">
        <f>Tabela1810[[#This Row],[ENC_DIDATICO]]/12</f>
        <v>2</v>
      </c>
      <c r="M1011" s="1">
        <v>40</v>
      </c>
      <c r="N1011" s="1">
        <v>30</v>
      </c>
      <c r="O1011" s="1">
        <v>60</v>
      </c>
      <c r="P1011"/>
    </row>
    <row r="1012" spans="1:16" hidden="1">
      <c r="A1012" s="29" t="s">
        <v>1678</v>
      </c>
      <c r="B1012" t="s">
        <v>1802</v>
      </c>
      <c r="C1012" t="s">
        <v>1742</v>
      </c>
      <c r="D1012" s="1" t="s">
        <v>1605</v>
      </c>
      <c r="E1012" s="1" t="s">
        <v>1924</v>
      </c>
      <c r="F1012" s="1" t="s">
        <v>1717</v>
      </c>
      <c r="G1012" s="1" t="s">
        <v>199</v>
      </c>
      <c r="H1012" s="1" t="s">
        <v>961</v>
      </c>
      <c r="I1012" t="s">
        <v>200</v>
      </c>
      <c r="J1012" s="1" t="s">
        <v>1602</v>
      </c>
      <c r="K1012" s="49">
        <v>24</v>
      </c>
      <c r="L1012" s="49">
        <f>Tabela1810[[#This Row],[ENC_DIDATICO]]/12</f>
        <v>2</v>
      </c>
      <c r="M1012" s="1">
        <v>55</v>
      </c>
      <c r="N1012" s="1">
        <v>41</v>
      </c>
      <c r="O1012" s="1">
        <v>24</v>
      </c>
      <c r="P1012"/>
    </row>
    <row r="1013" spans="1:16">
      <c r="A1013" s="29" t="s">
        <v>1678</v>
      </c>
      <c r="B1013" t="s">
        <v>1802</v>
      </c>
      <c r="C1013" t="s">
        <v>1742</v>
      </c>
      <c r="D1013" s="1" t="s">
        <v>1609</v>
      </c>
      <c r="E1013" s="1" t="s">
        <v>1927</v>
      </c>
      <c r="F1013" s="1" t="s">
        <v>1723</v>
      </c>
      <c r="G1013" s="1" t="s">
        <v>211</v>
      </c>
      <c r="H1013" s="1" t="s">
        <v>213</v>
      </c>
      <c r="I1013" t="s">
        <v>212</v>
      </c>
      <c r="J1013" s="1" t="s">
        <v>1603</v>
      </c>
      <c r="K1013" s="49">
        <v>16</v>
      </c>
      <c r="L1013" s="49">
        <f>Tabela1810[[#This Row],[ENC_DIDATICO]]/12</f>
        <v>1.3333333333333333</v>
      </c>
      <c r="M1013" s="1">
        <v>100</v>
      </c>
      <c r="N1013" s="1">
        <v>4</v>
      </c>
      <c r="O1013" s="1">
        <v>144</v>
      </c>
      <c r="P1013"/>
    </row>
    <row r="1014" spans="1:16">
      <c r="A1014" s="29" t="s">
        <v>1678</v>
      </c>
      <c r="B1014" t="s">
        <v>1802</v>
      </c>
      <c r="C1014" t="s">
        <v>1742</v>
      </c>
      <c r="D1014" s="1" t="s">
        <v>1609</v>
      </c>
      <c r="E1014" s="1" t="s">
        <v>1927</v>
      </c>
      <c r="F1014" s="1" t="s">
        <v>1723</v>
      </c>
      <c r="G1014" s="1" t="s">
        <v>211</v>
      </c>
      <c r="H1014" s="1" t="s">
        <v>214</v>
      </c>
      <c r="I1014" t="s">
        <v>212</v>
      </c>
      <c r="J1014" s="1" t="s">
        <v>1603</v>
      </c>
      <c r="K1014" s="49">
        <v>0</v>
      </c>
      <c r="L1014" s="49">
        <f>Tabela1810[[#This Row],[ENC_DIDATICO]]/12</f>
        <v>0</v>
      </c>
      <c r="M1014" s="1">
        <v>30</v>
      </c>
      <c r="N1014" s="1">
        <v>6</v>
      </c>
      <c r="O1014" s="1">
        <v>144</v>
      </c>
      <c r="P1014"/>
    </row>
    <row r="1015" spans="1:16">
      <c r="A1015" s="29" t="s">
        <v>1678</v>
      </c>
      <c r="B1015" t="s">
        <v>1802</v>
      </c>
      <c r="C1015" t="s">
        <v>1742</v>
      </c>
      <c r="D1015" s="1" t="s">
        <v>1609</v>
      </c>
      <c r="E1015" s="1" t="s">
        <v>1927</v>
      </c>
      <c r="F1015" s="1" t="s">
        <v>1723</v>
      </c>
      <c r="G1015" s="1" t="s">
        <v>215</v>
      </c>
      <c r="H1015" s="1" t="s">
        <v>217</v>
      </c>
      <c r="I1015" t="s">
        <v>216</v>
      </c>
      <c r="J1015" s="1" t="s">
        <v>1603</v>
      </c>
      <c r="K1015" s="49">
        <v>16</v>
      </c>
      <c r="L1015" s="49">
        <f>Tabela1810[[#This Row],[ENC_DIDATICO]]/12</f>
        <v>1.3333333333333333</v>
      </c>
      <c r="M1015" s="1">
        <v>100</v>
      </c>
      <c r="N1015" s="1">
        <v>1</v>
      </c>
      <c r="O1015" s="1">
        <v>144</v>
      </c>
      <c r="P1015"/>
    </row>
    <row r="1016" spans="1:16" hidden="1">
      <c r="A1016" s="29" t="s">
        <v>1678</v>
      </c>
      <c r="B1016" t="s">
        <v>1802</v>
      </c>
      <c r="C1016" t="s">
        <v>1742</v>
      </c>
      <c r="D1016" s="1" t="s">
        <v>1605</v>
      </c>
      <c r="E1016" s="1" t="s">
        <v>1925</v>
      </c>
      <c r="F1016" s="1" t="s">
        <v>1718</v>
      </c>
      <c r="G1016" s="1" t="s">
        <v>218</v>
      </c>
      <c r="H1016" s="1" t="s">
        <v>220</v>
      </c>
      <c r="I1016" t="s">
        <v>219</v>
      </c>
      <c r="J1016" s="1" t="s">
        <v>1603</v>
      </c>
      <c r="K1016" s="49">
        <v>24</v>
      </c>
      <c r="L1016" s="49">
        <f>Tabela1810[[#This Row],[ENC_DIDATICO]]/12</f>
        <v>2</v>
      </c>
      <c r="M1016" s="1">
        <v>40</v>
      </c>
      <c r="N1016" s="1">
        <v>29</v>
      </c>
      <c r="O1016" s="1">
        <v>72</v>
      </c>
      <c r="P1016"/>
    </row>
    <row r="1017" spans="1:16" hidden="1">
      <c r="A1017" s="29" t="s">
        <v>1678</v>
      </c>
      <c r="B1017" t="s">
        <v>1802</v>
      </c>
      <c r="C1017" t="s">
        <v>1742</v>
      </c>
      <c r="D1017" s="1" t="s">
        <v>1605</v>
      </c>
      <c r="E1017" s="1" t="s">
        <v>1925</v>
      </c>
      <c r="F1017" s="1" t="s">
        <v>1718</v>
      </c>
      <c r="G1017" s="1" t="s">
        <v>748</v>
      </c>
      <c r="H1017" s="1" t="s">
        <v>962</v>
      </c>
      <c r="I1017" t="s">
        <v>749</v>
      </c>
      <c r="J1017" s="1" t="s">
        <v>1602</v>
      </c>
      <c r="K1017" s="49">
        <v>72</v>
      </c>
      <c r="L1017" s="49">
        <f>Tabela1810[[#This Row],[ENC_DIDATICO]]/12</f>
        <v>6</v>
      </c>
      <c r="M1017" s="1">
        <v>40</v>
      </c>
      <c r="N1017" s="1">
        <v>20</v>
      </c>
      <c r="O1017" s="1">
        <v>72</v>
      </c>
      <c r="P1017"/>
    </row>
    <row r="1018" spans="1:16" hidden="1">
      <c r="A1018" s="29" t="s">
        <v>1678</v>
      </c>
      <c r="B1018" s="29" t="s">
        <v>1802</v>
      </c>
      <c r="C1018" s="29" t="s">
        <v>1742</v>
      </c>
      <c r="D1018" s="1" t="s">
        <v>2084</v>
      </c>
      <c r="E1018" s="2" t="s">
        <v>2085</v>
      </c>
      <c r="I1018" s="7" t="s">
        <v>1991</v>
      </c>
      <c r="J1018" s="1">
        <v>2016</v>
      </c>
      <c r="K1018" s="49">
        <v>64.8</v>
      </c>
      <c r="L1018" s="49">
        <f>Tabela1810[[#This Row],[ENC_DIDATICO]]/12</f>
        <v>5.3999999999999995</v>
      </c>
      <c r="P1018"/>
    </row>
    <row r="1019" spans="1:16" hidden="1">
      <c r="A1019" t="s">
        <v>1679</v>
      </c>
      <c r="B1019" t="s">
        <v>1802</v>
      </c>
      <c r="C1019" t="s">
        <v>1751</v>
      </c>
      <c r="D1019" s="1" t="s">
        <v>1609</v>
      </c>
      <c r="E1019" s="1" t="s">
        <v>1927</v>
      </c>
      <c r="F1019" s="1" t="s">
        <v>1723</v>
      </c>
      <c r="G1019" s="1" t="s">
        <v>963</v>
      </c>
      <c r="H1019" s="1" t="s">
        <v>965</v>
      </c>
      <c r="I1019" t="s">
        <v>964</v>
      </c>
      <c r="J1019" s="1" t="s">
        <v>1602</v>
      </c>
      <c r="K1019" s="49">
        <v>24</v>
      </c>
      <c r="L1019" s="49">
        <f>Tabela1810[[#This Row],[ENC_DIDATICO]]/12</f>
        <v>2</v>
      </c>
      <c r="M1019" s="1">
        <v>50</v>
      </c>
      <c r="N1019" s="1">
        <v>6</v>
      </c>
      <c r="O1019" s="1">
        <v>144</v>
      </c>
      <c r="P1019"/>
    </row>
    <row r="1020" spans="1:16" hidden="1">
      <c r="A1020" t="s">
        <v>1679</v>
      </c>
      <c r="B1020" t="s">
        <v>1802</v>
      </c>
      <c r="C1020" t="s">
        <v>1751</v>
      </c>
      <c r="D1020" s="1" t="s">
        <v>1605</v>
      </c>
      <c r="E1020" s="1" t="s">
        <v>1925</v>
      </c>
      <c r="F1020" s="1" t="s">
        <v>1722</v>
      </c>
      <c r="G1020" s="1" t="s">
        <v>866</v>
      </c>
      <c r="H1020" s="1" t="s">
        <v>966</v>
      </c>
      <c r="I1020" t="s">
        <v>626</v>
      </c>
      <c r="J1020" s="1" t="s">
        <v>1602</v>
      </c>
      <c r="K1020" s="49">
        <v>48</v>
      </c>
      <c r="L1020" s="49">
        <f>Tabela1810[[#This Row],[ENC_DIDATICO]]/12</f>
        <v>4</v>
      </c>
      <c r="M1020" s="1">
        <v>40</v>
      </c>
      <c r="N1020" s="1">
        <v>27</v>
      </c>
      <c r="O1020" s="1">
        <v>48</v>
      </c>
      <c r="P1020"/>
    </row>
    <row r="1021" spans="1:16" hidden="1">
      <c r="A1021" t="s">
        <v>1679</v>
      </c>
      <c r="B1021" t="s">
        <v>1802</v>
      </c>
      <c r="C1021" t="s">
        <v>1751</v>
      </c>
      <c r="D1021" s="1" t="s">
        <v>1605</v>
      </c>
      <c r="E1021" s="1" t="s">
        <v>1926</v>
      </c>
      <c r="F1021" s="1" t="s">
        <v>1722</v>
      </c>
      <c r="G1021" s="1" t="s">
        <v>445</v>
      </c>
      <c r="H1021" s="1" t="s">
        <v>447</v>
      </c>
      <c r="I1021" t="s">
        <v>446</v>
      </c>
      <c r="J1021" s="1" t="s">
        <v>1603</v>
      </c>
      <c r="K1021" s="49">
        <v>24</v>
      </c>
      <c r="L1021" s="49">
        <f>Tabela1810[[#This Row],[ENC_DIDATICO]]/12</f>
        <v>2</v>
      </c>
      <c r="M1021" s="1">
        <v>44</v>
      </c>
      <c r="N1021" s="1">
        <v>30</v>
      </c>
      <c r="O1021" s="1">
        <v>24</v>
      </c>
      <c r="P1021"/>
    </row>
    <row r="1022" spans="1:16" hidden="1">
      <c r="A1022" t="s">
        <v>1679</v>
      </c>
      <c r="B1022" t="s">
        <v>1802</v>
      </c>
      <c r="C1022" t="s">
        <v>1751</v>
      </c>
      <c r="D1022" s="1" t="s">
        <v>1605</v>
      </c>
      <c r="E1022" s="1" t="s">
        <v>1926</v>
      </c>
      <c r="F1022" s="1" t="s">
        <v>1722</v>
      </c>
      <c r="G1022" s="1" t="s">
        <v>445</v>
      </c>
      <c r="H1022" s="1" t="s">
        <v>448</v>
      </c>
      <c r="I1022" t="s">
        <v>446</v>
      </c>
      <c r="J1022" s="1" t="s">
        <v>1603</v>
      </c>
      <c r="K1022" s="49">
        <v>24</v>
      </c>
      <c r="L1022" s="49">
        <f>Tabela1810[[#This Row],[ENC_DIDATICO]]/12</f>
        <v>2</v>
      </c>
      <c r="M1022" s="1">
        <v>40</v>
      </c>
      <c r="N1022" s="1">
        <v>26</v>
      </c>
      <c r="O1022" s="1">
        <v>24</v>
      </c>
      <c r="P1022"/>
    </row>
    <row r="1023" spans="1:16" hidden="1">
      <c r="A1023" t="s">
        <v>1879</v>
      </c>
      <c r="B1023" t="s">
        <v>1802</v>
      </c>
      <c r="C1023" t="s">
        <v>1751</v>
      </c>
      <c r="D1023" s="1" t="s">
        <v>1605</v>
      </c>
      <c r="E1023" s="1" t="s">
        <v>1925</v>
      </c>
      <c r="F1023" s="1" t="s">
        <v>1719</v>
      </c>
      <c r="G1023" s="1" t="s">
        <v>1853</v>
      </c>
      <c r="H1023" s="1" t="s">
        <v>1868</v>
      </c>
      <c r="I1023" t="s">
        <v>1841</v>
      </c>
      <c r="J1023" s="1" t="s">
        <v>1602</v>
      </c>
      <c r="K1023" s="49">
        <v>24</v>
      </c>
      <c r="L1023" s="49">
        <f>Tabela1810[[#This Row],[ENC_DIDATICO]]/12</f>
        <v>2</v>
      </c>
      <c r="M1023" s="1">
        <v>15</v>
      </c>
      <c r="N1023" s="1">
        <v>6</v>
      </c>
      <c r="O1023" s="1">
        <v>80</v>
      </c>
      <c r="P1023"/>
    </row>
    <row r="1024" spans="1:16" hidden="1">
      <c r="A1024" t="s">
        <v>1879</v>
      </c>
      <c r="B1024" t="s">
        <v>1802</v>
      </c>
      <c r="C1024" t="s">
        <v>1751</v>
      </c>
      <c r="D1024" s="1" t="s">
        <v>1605</v>
      </c>
      <c r="E1024" s="1" t="s">
        <v>1925</v>
      </c>
      <c r="F1024" s="1" t="s">
        <v>1719</v>
      </c>
      <c r="G1024" s="1" t="s">
        <v>1853</v>
      </c>
      <c r="H1024" s="1" t="s">
        <v>1871</v>
      </c>
      <c r="I1024" t="s">
        <v>1841</v>
      </c>
      <c r="J1024" s="1" t="s">
        <v>1602</v>
      </c>
      <c r="K1024" s="49">
        <v>24</v>
      </c>
      <c r="L1024" s="49">
        <f>Tabela1810[[#This Row],[ENC_DIDATICO]]/12</f>
        <v>2</v>
      </c>
      <c r="M1024" s="1">
        <v>15</v>
      </c>
      <c r="N1024" s="1">
        <v>2</v>
      </c>
      <c r="O1024" s="1">
        <v>80</v>
      </c>
      <c r="P1024"/>
    </row>
    <row r="1025" spans="1:16" hidden="1">
      <c r="A1025" t="s">
        <v>1879</v>
      </c>
      <c r="B1025" t="s">
        <v>1802</v>
      </c>
      <c r="C1025" t="s">
        <v>1751</v>
      </c>
      <c r="D1025" s="1" t="s">
        <v>1605</v>
      </c>
      <c r="E1025" s="1" t="s">
        <v>1925</v>
      </c>
      <c r="F1025" s="1" t="s">
        <v>1719</v>
      </c>
      <c r="G1025" s="1" t="s">
        <v>1854</v>
      </c>
      <c r="H1025" s="1" t="s">
        <v>1869</v>
      </c>
      <c r="I1025" t="s">
        <v>1842</v>
      </c>
      <c r="J1025" s="1" t="s">
        <v>1602</v>
      </c>
      <c r="K1025" s="49">
        <v>0</v>
      </c>
      <c r="L1025" s="49">
        <f>Tabela1810[[#This Row],[ENC_DIDATICO]]/12</f>
        <v>0</v>
      </c>
      <c r="M1025" s="1">
        <v>15</v>
      </c>
      <c r="N1025" s="1">
        <v>0</v>
      </c>
      <c r="O1025" s="1">
        <v>80</v>
      </c>
      <c r="P1025"/>
    </row>
    <row r="1026" spans="1:16" hidden="1">
      <c r="A1026" t="s">
        <v>1879</v>
      </c>
      <c r="B1026" t="s">
        <v>1802</v>
      </c>
      <c r="C1026" t="s">
        <v>1751</v>
      </c>
      <c r="D1026" s="1" t="s">
        <v>1605</v>
      </c>
      <c r="E1026" s="1" t="s">
        <v>1925</v>
      </c>
      <c r="F1026" s="1" t="s">
        <v>1719</v>
      </c>
      <c r="G1026" s="1" t="s">
        <v>1854</v>
      </c>
      <c r="H1026" s="1" t="s">
        <v>1872</v>
      </c>
      <c r="I1026" t="s">
        <v>1842</v>
      </c>
      <c r="J1026" s="1" t="s">
        <v>1602</v>
      </c>
      <c r="K1026" s="49">
        <v>0</v>
      </c>
      <c r="L1026" s="49">
        <f>Tabela1810[[#This Row],[ENC_DIDATICO]]/12</f>
        <v>0</v>
      </c>
      <c r="M1026" s="1">
        <v>15</v>
      </c>
      <c r="N1026" s="1">
        <v>4</v>
      </c>
      <c r="O1026" s="1">
        <v>80</v>
      </c>
      <c r="P1026"/>
    </row>
    <row r="1027" spans="1:16" hidden="1">
      <c r="A1027" t="s">
        <v>1879</v>
      </c>
      <c r="B1027" t="s">
        <v>1802</v>
      </c>
      <c r="C1027" t="s">
        <v>1751</v>
      </c>
      <c r="D1027" s="1" t="s">
        <v>1605</v>
      </c>
      <c r="E1027" s="1" t="s">
        <v>1925</v>
      </c>
      <c r="F1027" s="1" t="s">
        <v>1719</v>
      </c>
      <c r="G1027" s="1" t="s">
        <v>1854</v>
      </c>
      <c r="H1027" s="1" t="s">
        <v>1872</v>
      </c>
      <c r="I1027" t="s">
        <v>1842</v>
      </c>
      <c r="J1027" s="1" t="s">
        <v>1603</v>
      </c>
      <c r="K1027" s="49">
        <v>24</v>
      </c>
      <c r="L1027" s="49">
        <f>Tabela1810[[#This Row],[ENC_DIDATICO]]/12</f>
        <v>2</v>
      </c>
      <c r="M1027" s="1">
        <v>15</v>
      </c>
      <c r="N1027" s="1">
        <v>3</v>
      </c>
      <c r="O1027" s="1">
        <v>80</v>
      </c>
      <c r="P1027"/>
    </row>
    <row r="1028" spans="1:16" hidden="1">
      <c r="A1028" t="s">
        <v>1879</v>
      </c>
      <c r="B1028" t="s">
        <v>1802</v>
      </c>
      <c r="C1028" t="s">
        <v>1751</v>
      </c>
      <c r="D1028" s="1" t="s">
        <v>1605</v>
      </c>
      <c r="E1028" s="1" t="s">
        <v>1925</v>
      </c>
      <c r="F1028" s="1" t="s">
        <v>1719</v>
      </c>
      <c r="G1028" s="1" t="s">
        <v>1855</v>
      </c>
      <c r="H1028" s="1" t="s">
        <v>1870</v>
      </c>
      <c r="I1028" t="s">
        <v>1843</v>
      </c>
      <c r="J1028" s="1" t="s">
        <v>1602</v>
      </c>
      <c r="K1028" s="49">
        <v>0</v>
      </c>
      <c r="L1028" s="49">
        <f>Tabela1810[[#This Row],[ENC_DIDATICO]]/12</f>
        <v>0</v>
      </c>
      <c r="M1028" s="1">
        <v>15</v>
      </c>
      <c r="N1028" s="1">
        <v>3</v>
      </c>
      <c r="O1028" s="1">
        <v>80</v>
      </c>
      <c r="P1028"/>
    </row>
    <row r="1029" spans="1:16" hidden="1">
      <c r="A1029" t="s">
        <v>1879</v>
      </c>
      <c r="B1029" t="s">
        <v>1802</v>
      </c>
      <c r="C1029" t="s">
        <v>1751</v>
      </c>
      <c r="D1029" s="1" t="s">
        <v>1605</v>
      </c>
      <c r="E1029" s="1" t="s">
        <v>1925</v>
      </c>
      <c r="F1029" s="1" t="s">
        <v>1719</v>
      </c>
      <c r="G1029" s="1" t="s">
        <v>1855</v>
      </c>
      <c r="H1029" s="1" t="s">
        <v>1873</v>
      </c>
      <c r="I1029" t="s">
        <v>1843</v>
      </c>
      <c r="J1029" s="1" t="s">
        <v>1602</v>
      </c>
      <c r="K1029" s="49">
        <v>0</v>
      </c>
      <c r="L1029" s="49">
        <f>Tabela1810[[#This Row],[ENC_DIDATICO]]/12</f>
        <v>0</v>
      </c>
      <c r="M1029" s="1">
        <v>15</v>
      </c>
      <c r="N1029" s="1">
        <v>1</v>
      </c>
      <c r="O1029" s="1">
        <v>80</v>
      </c>
      <c r="P1029"/>
    </row>
    <row r="1030" spans="1:16" hidden="1">
      <c r="A1030" t="s">
        <v>1879</v>
      </c>
      <c r="B1030" t="s">
        <v>1802</v>
      </c>
      <c r="C1030" t="s">
        <v>1751</v>
      </c>
      <c r="D1030" s="1" t="s">
        <v>1605</v>
      </c>
      <c r="E1030" s="1" t="s">
        <v>1925</v>
      </c>
      <c r="F1030" s="1" t="s">
        <v>1719</v>
      </c>
      <c r="G1030" s="1" t="s">
        <v>1855</v>
      </c>
      <c r="H1030" s="1" t="s">
        <v>1870</v>
      </c>
      <c r="I1030" t="s">
        <v>1843</v>
      </c>
      <c r="J1030" s="1" t="s">
        <v>1603</v>
      </c>
      <c r="K1030" s="49">
        <v>24</v>
      </c>
      <c r="L1030" s="49">
        <f>Tabela1810[[#This Row],[ENC_DIDATICO]]/12</f>
        <v>2</v>
      </c>
      <c r="M1030" s="1">
        <v>15</v>
      </c>
      <c r="N1030" s="1">
        <v>1</v>
      </c>
      <c r="O1030" s="1">
        <v>80</v>
      </c>
      <c r="P1030"/>
    </row>
    <row r="1031" spans="1:16" hidden="1">
      <c r="A1031" t="s">
        <v>1879</v>
      </c>
      <c r="B1031" t="s">
        <v>1802</v>
      </c>
      <c r="C1031" t="s">
        <v>1751</v>
      </c>
      <c r="D1031" s="1" t="s">
        <v>1605</v>
      </c>
      <c r="E1031" s="1" t="s">
        <v>1925</v>
      </c>
      <c r="F1031" s="1" t="s">
        <v>1719</v>
      </c>
      <c r="G1031" s="1" t="s">
        <v>1855</v>
      </c>
      <c r="H1031" s="1" t="s">
        <v>1873</v>
      </c>
      <c r="I1031" t="s">
        <v>1843</v>
      </c>
      <c r="J1031" s="1" t="s">
        <v>1603</v>
      </c>
      <c r="K1031" s="49">
        <v>0</v>
      </c>
      <c r="L1031" s="49">
        <f>Tabela1810[[#This Row],[ENC_DIDATICO]]/12</f>
        <v>0</v>
      </c>
      <c r="M1031" s="1">
        <v>15</v>
      </c>
      <c r="N1031" s="1">
        <v>3</v>
      </c>
      <c r="O1031" s="1">
        <v>80</v>
      </c>
      <c r="P1031"/>
    </row>
    <row r="1032" spans="1:16" hidden="1">
      <c r="A1032" t="s">
        <v>1680</v>
      </c>
      <c r="B1032" t="s">
        <v>1802</v>
      </c>
      <c r="C1032" t="s">
        <v>1744</v>
      </c>
      <c r="D1032" s="1" t="s">
        <v>1605</v>
      </c>
      <c r="E1032" s="1" t="s">
        <v>1925</v>
      </c>
      <c r="F1032" s="1" t="s">
        <v>1716</v>
      </c>
      <c r="G1032" s="1" t="s">
        <v>449</v>
      </c>
      <c r="H1032" s="1" t="s">
        <v>451</v>
      </c>
      <c r="I1032" t="s">
        <v>450</v>
      </c>
      <c r="J1032" s="1" t="s">
        <v>1603</v>
      </c>
      <c r="K1032" s="49">
        <v>48</v>
      </c>
      <c r="L1032" s="49">
        <f>Tabela1810[[#This Row],[ENC_DIDATICO]]/12</f>
        <v>4</v>
      </c>
      <c r="M1032" s="1">
        <v>50</v>
      </c>
      <c r="N1032" s="1">
        <v>19</v>
      </c>
      <c r="O1032" s="1">
        <v>48</v>
      </c>
      <c r="P1032"/>
    </row>
    <row r="1033" spans="1:16" hidden="1">
      <c r="A1033" s="29" t="s">
        <v>1680</v>
      </c>
      <c r="B1033" t="s">
        <v>1802</v>
      </c>
      <c r="C1033" t="s">
        <v>1744</v>
      </c>
      <c r="D1033" s="1" t="s">
        <v>1605</v>
      </c>
      <c r="E1033" s="1" t="s">
        <v>1925</v>
      </c>
      <c r="F1033" s="1" t="s">
        <v>1716</v>
      </c>
      <c r="G1033" s="1" t="s">
        <v>449</v>
      </c>
      <c r="H1033" s="1" t="s">
        <v>452</v>
      </c>
      <c r="I1033" t="s">
        <v>450</v>
      </c>
      <c r="J1033" s="1" t="s">
        <v>1603</v>
      </c>
      <c r="K1033" s="49">
        <v>48</v>
      </c>
      <c r="L1033" s="49">
        <f>Tabela1810[[#This Row],[ENC_DIDATICO]]/12</f>
        <v>4</v>
      </c>
      <c r="M1033" s="1">
        <v>50</v>
      </c>
      <c r="N1033" s="1">
        <v>35</v>
      </c>
      <c r="O1033" s="1">
        <v>48</v>
      </c>
      <c r="P1033"/>
    </row>
    <row r="1034" spans="1:16" hidden="1">
      <c r="A1034" s="29" t="s">
        <v>1680</v>
      </c>
      <c r="B1034" t="s">
        <v>1802</v>
      </c>
      <c r="C1034" t="s">
        <v>1744</v>
      </c>
      <c r="D1034" s="1" t="s">
        <v>1605</v>
      </c>
      <c r="E1034" s="1" t="s">
        <v>1926</v>
      </c>
      <c r="F1034" s="1" t="s">
        <v>1716</v>
      </c>
      <c r="G1034" s="1" t="s">
        <v>967</v>
      </c>
      <c r="H1034" s="1" t="s">
        <v>969</v>
      </c>
      <c r="I1034" t="s">
        <v>968</v>
      </c>
      <c r="J1034" s="1" t="s">
        <v>1602</v>
      </c>
      <c r="K1034" s="49">
        <v>48</v>
      </c>
      <c r="L1034" s="49">
        <f>Tabela1810[[#This Row],[ENC_DIDATICO]]/12</f>
        <v>4</v>
      </c>
      <c r="M1034" s="1">
        <v>50</v>
      </c>
      <c r="N1034" s="1">
        <v>14</v>
      </c>
      <c r="O1034" s="1">
        <v>48</v>
      </c>
      <c r="P1034"/>
    </row>
    <row r="1035" spans="1:16" hidden="1">
      <c r="A1035" s="29" t="s">
        <v>1680</v>
      </c>
      <c r="B1035" s="29" t="s">
        <v>1802</v>
      </c>
      <c r="C1035" s="29" t="s">
        <v>1744</v>
      </c>
      <c r="D1035" s="1" t="s">
        <v>2084</v>
      </c>
      <c r="E1035" s="2" t="s">
        <v>2085</v>
      </c>
      <c r="I1035" s="7" t="s">
        <v>1981</v>
      </c>
      <c r="J1035" s="1">
        <v>2016</v>
      </c>
      <c r="K1035" s="49">
        <v>108</v>
      </c>
      <c r="L1035" s="49">
        <f>Tabela1810[[#This Row],[ENC_DIDATICO]]/12</f>
        <v>9</v>
      </c>
      <c r="P1035"/>
    </row>
    <row r="1036" spans="1:16" hidden="1">
      <c r="A1036" t="s">
        <v>1681</v>
      </c>
      <c r="B1036" t="s">
        <v>1802</v>
      </c>
      <c r="C1036" t="s">
        <v>1742</v>
      </c>
      <c r="D1036" s="1" t="s">
        <v>1605</v>
      </c>
      <c r="E1036" s="1" t="s">
        <v>1924</v>
      </c>
      <c r="F1036" s="1" t="s">
        <v>1717</v>
      </c>
      <c r="G1036" s="1" t="s">
        <v>654</v>
      </c>
      <c r="H1036" s="1" t="s">
        <v>970</v>
      </c>
      <c r="I1036" t="s">
        <v>655</v>
      </c>
      <c r="J1036" s="1" t="s">
        <v>1602</v>
      </c>
      <c r="K1036" s="49">
        <v>36</v>
      </c>
      <c r="L1036" s="49">
        <f>Tabela1810[[#This Row],[ENC_DIDATICO]]/12</f>
        <v>3</v>
      </c>
      <c r="M1036" s="1">
        <v>40</v>
      </c>
      <c r="N1036" s="1">
        <v>27</v>
      </c>
      <c r="O1036" s="1">
        <v>38</v>
      </c>
      <c r="P1036"/>
    </row>
    <row r="1037" spans="1:16" hidden="1">
      <c r="A1037" t="s">
        <v>1681</v>
      </c>
      <c r="B1037" t="s">
        <v>1802</v>
      </c>
      <c r="C1037" t="s">
        <v>1742</v>
      </c>
      <c r="D1037" s="1" t="s">
        <v>1605</v>
      </c>
      <c r="E1037" s="1" t="s">
        <v>1924</v>
      </c>
      <c r="F1037" s="1" t="s">
        <v>1717</v>
      </c>
      <c r="G1037" s="1" t="s">
        <v>654</v>
      </c>
      <c r="H1037" s="1" t="s">
        <v>971</v>
      </c>
      <c r="I1037" t="s">
        <v>655</v>
      </c>
      <c r="J1037" s="1" t="s">
        <v>1602</v>
      </c>
      <c r="K1037" s="49">
        <v>36</v>
      </c>
      <c r="L1037" s="49">
        <f>Tabela1810[[#This Row],[ENC_DIDATICO]]/12</f>
        <v>3</v>
      </c>
      <c r="M1037" s="1">
        <v>40</v>
      </c>
      <c r="N1037" s="1">
        <v>29</v>
      </c>
      <c r="O1037" s="1">
        <v>38</v>
      </c>
      <c r="P1037"/>
    </row>
    <row r="1038" spans="1:16" hidden="1">
      <c r="A1038" t="s">
        <v>1681</v>
      </c>
      <c r="B1038" t="s">
        <v>1802</v>
      </c>
      <c r="C1038" t="s">
        <v>1742</v>
      </c>
      <c r="D1038" s="1" t="s">
        <v>1605</v>
      </c>
      <c r="E1038" s="1" t="s">
        <v>1924</v>
      </c>
      <c r="F1038" s="1" t="s">
        <v>1717</v>
      </c>
      <c r="G1038" s="1" t="s">
        <v>654</v>
      </c>
      <c r="H1038" s="1" t="s">
        <v>972</v>
      </c>
      <c r="I1038" t="s">
        <v>655</v>
      </c>
      <c r="J1038" s="1" t="s">
        <v>1602</v>
      </c>
      <c r="K1038" s="49">
        <v>36</v>
      </c>
      <c r="L1038" s="49">
        <f>Tabela1810[[#This Row],[ENC_DIDATICO]]/12</f>
        <v>3</v>
      </c>
      <c r="M1038" s="1">
        <v>41</v>
      </c>
      <c r="N1038" s="1">
        <v>31</v>
      </c>
      <c r="O1038" s="1">
        <v>38</v>
      </c>
      <c r="P1038"/>
    </row>
    <row r="1039" spans="1:16" hidden="1">
      <c r="A1039" t="s">
        <v>1681</v>
      </c>
      <c r="B1039" t="s">
        <v>1802</v>
      </c>
      <c r="C1039" t="s">
        <v>1742</v>
      </c>
      <c r="D1039" s="1" t="s">
        <v>1605</v>
      </c>
      <c r="E1039" s="1" t="s">
        <v>1925</v>
      </c>
      <c r="F1039" s="1" t="s">
        <v>1718</v>
      </c>
      <c r="G1039" s="1" t="s">
        <v>94</v>
      </c>
      <c r="H1039" s="1" t="s">
        <v>308</v>
      </c>
      <c r="I1039" t="s">
        <v>95</v>
      </c>
      <c r="J1039" s="1" t="s">
        <v>1603</v>
      </c>
      <c r="K1039" s="49">
        <v>48</v>
      </c>
      <c r="L1039" s="49">
        <f>Tabela1810[[#This Row],[ENC_DIDATICO]]/12</f>
        <v>4</v>
      </c>
      <c r="M1039" s="1">
        <v>40</v>
      </c>
      <c r="N1039" s="1">
        <v>20</v>
      </c>
      <c r="O1039" s="1">
        <v>72</v>
      </c>
      <c r="P1039"/>
    </row>
    <row r="1040" spans="1:16" hidden="1">
      <c r="A1040" t="s">
        <v>1681</v>
      </c>
      <c r="B1040" t="s">
        <v>1802</v>
      </c>
      <c r="C1040" t="s">
        <v>1742</v>
      </c>
      <c r="D1040" s="1" t="s">
        <v>1605</v>
      </c>
      <c r="E1040" s="1" t="s">
        <v>1926</v>
      </c>
      <c r="F1040" s="1" t="s">
        <v>1718</v>
      </c>
      <c r="G1040" s="1" t="s">
        <v>97</v>
      </c>
      <c r="H1040" s="1" t="s">
        <v>453</v>
      </c>
      <c r="I1040" t="s">
        <v>98</v>
      </c>
      <c r="J1040" s="1" t="s">
        <v>1603</v>
      </c>
      <c r="K1040" s="49">
        <v>48</v>
      </c>
      <c r="L1040" s="49">
        <f>Tabela1810[[#This Row],[ENC_DIDATICO]]/12</f>
        <v>4</v>
      </c>
      <c r="M1040" s="1">
        <v>40</v>
      </c>
      <c r="N1040" s="1">
        <v>26</v>
      </c>
      <c r="O1040" s="1">
        <v>48</v>
      </c>
      <c r="P1040"/>
    </row>
    <row r="1041" spans="1:16" hidden="1">
      <c r="A1041" t="s">
        <v>1778</v>
      </c>
      <c r="B1041" t="s">
        <v>1803</v>
      </c>
      <c r="C1041" t="s">
        <v>1738</v>
      </c>
      <c r="D1041" s="1" t="s">
        <v>1605</v>
      </c>
      <c r="E1041" s="1" t="s">
        <v>1924</v>
      </c>
      <c r="F1041" s="1" t="s">
        <v>1717</v>
      </c>
      <c r="G1041" s="1" t="s">
        <v>635</v>
      </c>
      <c r="H1041" s="1" t="s">
        <v>1134</v>
      </c>
      <c r="I1041" t="s">
        <v>636</v>
      </c>
      <c r="J1041" s="1" t="s">
        <v>1601</v>
      </c>
      <c r="K1041" s="49">
        <v>24</v>
      </c>
      <c r="L1041" s="49">
        <f>Tabela1810[[#This Row],[ENC_DIDATICO]]/12</f>
        <v>2</v>
      </c>
      <c r="M1041" s="1">
        <v>40</v>
      </c>
      <c r="N1041" s="1">
        <v>31</v>
      </c>
      <c r="O1041" s="1">
        <v>60</v>
      </c>
      <c r="P1041"/>
    </row>
    <row r="1042" spans="1:16" hidden="1">
      <c r="A1042" t="s">
        <v>1778</v>
      </c>
      <c r="B1042" t="s">
        <v>1803</v>
      </c>
      <c r="C1042" t="s">
        <v>1738</v>
      </c>
      <c r="D1042" s="1" t="s">
        <v>1605</v>
      </c>
      <c r="E1042" s="1" t="s">
        <v>1924</v>
      </c>
      <c r="F1042" s="1" t="s">
        <v>1717</v>
      </c>
      <c r="G1042" s="1" t="s">
        <v>635</v>
      </c>
      <c r="H1042" s="1" t="s">
        <v>1294</v>
      </c>
      <c r="I1042" t="s">
        <v>636</v>
      </c>
      <c r="J1042" s="1" t="s">
        <v>1601</v>
      </c>
      <c r="K1042" s="49">
        <v>24</v>
      </c>
      <c r="L1042" s="49">
        <f>Tabela1810[[#This Row],[ENC_DIDATICO]]/12</f>
        <v>2</v>
      </c>
      <c r="M1042" s="1">
        <v>40</v>
      </c>
      <c r="N1042" s="1">
        <v>23</v>
      </c>
      <c r="O1042" s="1">
        <v>60</v>
      </c>
      <c r="P1042"/>
    </row>
    <row r="1043" spans="1:16" hidden="1">
      <c r="A1043" t="s">
        <v>1778</v>
      </c>
      <c r="B1043" t="s">
        <v>1803</v>
      </c>
      <c r="C1043" t="s">
        <v>1738</v>
      </c>
      <c r="D1043" s="1" t="s">
        <v>1605</v>
      </c>
      <c r="E1043" s="1" t="s">
        <v>1924</v>
      </c>
      <c r="F1043" s="1" t="s">
        <v>1717</v>
      </c>
      <c r="G1043" s="1" t="s">
        <v>635</v>
      </c>
      <c r="H1043" s="1" t="s">
        <v>1295</v>
      </c>
      <c r="I1043" t="s">
        <v>636</v>
      </c>
      <c r="J1043" s="1" t="s">
        <v>1601</v>
      </c>
      <c r="K1043" s="49">
        <v>24</v>
      </c>
      <c r="L1043" s="49">
        <f>Tabela1810[[#This Row],[ENC_DIDATICO]]/12</f>
        <v>2</v>
      </c>
      <c r="M1043" s="1">
        <v>40</v>
      </c>
      <c r="N1043" s="1">
        <v>24</v>
      </c>
      <c r="O1043" s="1">
        <v>60</v>
      </c>
      <c r="P1043"/>
    </row>
    <row r="1044" spans="1:16" hidden="1">
      <c r="A1044" t="s">
        <v>1778</v>
      </c>
      <c r="B1044" t="s">
        <v>1803</v>
      </c>
      <c r="C1044" t="s">
        <v>1738</v>
      </c>
      <c r="D1044" s="1" t="s">
        <v>1605</v>
      </c>
      <c r="E1044" s="1" t="s">
        <v>1924</v>
      </c>
      <c r="F1044" s="1" t="s">
        <v>1717</v>
      </c>
      <c r="G1044" s="1" t="s">
        <v>29</v>
      </c>
      <c r="H1044" s="1" t="s">
        <v>246</v>
      </c>
      <c r="I1044" t="s">
        <v>30</v>
      </c>
      <c r="J1044" s="1" t="s">
        <v>1603</v>
      </c>
      <c r="K1044" s="49">
        <v>24</v>
      </c>
      <c r="L1044" s="49">
        <f>Tabela1810[[#This Row],[ENC_DIDATICO]]/12</f>
        <v>2</v>
      </c>
      <c r="M1044" s="1">
        <v>43</v>
      </c>
      <c r="N1044" s="1">
        <v>33</v>
      </c>
      <c r="O1044" s="1">
        <v>60</v>
      </c>
      <c r="P1044"/>
    </row>
    <row r="1045" spans="1:16" hidden="1">
      <c r="A1045" t="s">
        <v>1778</v>
      </c>
      <c r="B1045" t="s">
        <v>1803</v>
      </c>
      <c r="C1045" t="s">
        <v>1738</v>
      </c>
      <c r="D1045" s="1" t="s">
        <v>1605</v>
      </c>
      <c r="E1045" s="1" t="s">
        <v>1924</v>
      </c>
      <c r="F1045" s="1" t="s">
        <v>1717</v>
      </c>
      <c r="G1045" s="1" t="s">
        <v>454</v>
      </c>
      <c r="H1045" s="1" t="s">
        <v>456</v>
      </c>
      <c r="I1045" t="s">
        <v>455</v>
      </c>
      <c r="J1045" s="1" t="s">
        <v>1603</v>
      </c>
      <c r="K1045" s="49">
        <v>36</v>
      </c>
      <c r="L1045" s="49">
        <f>Tabela1810[[#This Row],[ENC_DIDATICO]]/12</f>
        <v>3</v>
      </c>
      <c r="M1045" s="1">
        <v>100</v>
      </c>
      <c r="N1045" s="1">
        <v>67</v>
      </c>
      <c r="O1045" s="1">
        <v>36</v>
      </c>
      <c r="P1045"/>
    </row>
    <row r="1046" spans="1:16" hidden="1">
      <c r="A1046" t="s">
        <v>1778</v>
      </c>
      <c r="B1046" t="s">
        <v>1803</v>
      </c>
      <c r="C1046" t="s">
        <v>1738</v>
      </c>
      <c r="D1046" s="1" t="s">
        <v>1605</v>
      </c>
      <c r="E1046" s="1" t="s">
        <v>1924</v>
      </c>
      <c r="F1046" s="1" t="s">
        <v>1717</v>
      </c>
      <c r="G1046" s="1" t="s">
        <v>454</v>
      </c>
      <c r="H1046" s="1" t="s">
        <v>457</v>
      </c>
      <c r="I1046" t="s">
        <v>455</v>
      </c>
      <c r="J1046" s="1" t="s">
        <v>1603</v>
      </c>
      <c r="K1046" s="49">
        <v>36</v>
      </c>
      <c r="L1046" s="49">
        <f>Tabela1810[[#This Row],[ENC_DIDATICO]]/12</f>
        <v>3</v>
      </c>
      <c r="M1046" s="1">
        <v>100</v>
      </c>
      <c r="N1046" s="1">
        <v>48</v>
      </c>
      <c r="O1046" s="1">
        <v>36</v>
      </c>
      <c r="P1046"/>
    </row>
    <row r="1047" spans="1:16" hidden="1">
      <c r="A1047" t="s">
        <v>1778</v>
      </c>
      <c r="B1047" t="s">
        <v>1803</v>
      </c>
      <c r="C1047" t="s">
        <v>1738</v>
      </c>
      <c r="D1047" s="1" t="s">
        <v>1605</v>
      </c>
      <c r="E1047" s="1" t="s">
        <v>1924</v>
      </c>
      <c r="F1047" s="1" t="s">
        <v>1717</v>
      </c>
      <c r="G1047" s="1" t="s">
        <v>454</v>
      </c>
      <c r="H1047" s="1" t="s">
        <v>973</v>
      </c>
      <c r="I1047" t="s">
        <v>455</v>
      </c>
      <c r="J1047" s="1" t="s">
        <v>1602</v>
      </c>
      <c r="K1047" s="49">
        <v>36</v>
      </c>
      <c r="L1047" s="49">
        <f>Tabela1810[[#This Row],[ENC_DIDATICO]]/12</f>
        <v>3</v>
      </c>
      <c r="M1047" s="1">
        <v>119</v>
      </c>
      <c r="N1047" s="1">
        <v>86</v>
      </c>
      <c r="O1047" s="1">
        <v>36</v>
      </c>
      <c r="P1047"/>
    </row>
    <row r="1048" spans="1:16" hidden="1">
      <c r="A1048" t="s">
        <v>1778</v>
      </c>
      <c r="B1048" t="s">
        <v>1803</v>
      </c>
      <c r="C1048" t="s">
        <v>1738</v>
      </c>
      <c r="D1048" s="1" t="s">
        <v>1605</v>
      </c>
      <c r="E1048" s="1" t="s">
        <v>1924</v>
      </c>
      <c r="F1048" s="1" t="s">
        <v>1717</v>
      </c>
      <c r="G1048" s="1" t="s">
        <v>454</v>
      </c>
      <c r="H1048" s="1" t="s">
        <v>974</v>
      </c>
      <c r="I1048" t="s">
        <v>455</v>
      </c>
      <c r="J1048" s="1" t="s">
        <v>1602</v>
      </c>
      <c r="K1048" s="49">
        <v>36</v>
      </c>
      <c r="L1048" s="49">
        <f>Tabela1810[[#This Row],[ENC_DIDATICO]]/12</f>
        <v>3</v>
      </c>
      <c r="M1048" s="1">
        <v>96</v>
      </c>
      <c r="N1048" s="1">
        <v>79</v>
      </c>
      <c r="O1048" s="1">
        <v>36</v>
      </c>
      <c r="P1048"/>
    </row>
    <row r="1049" spans="1:16">
      <c r="A1049" t="s">
        <v>1779</v>
      </c>
      <c r="B1049" t="s">
        <v>1802</v>
      </c>
      <c r="C1049" t="s">
        <v>1751</v>
      </c>
      <c r="D1049" s="1" t="s">
        <v>1609</v>
      </c>
      <c r="E1049" s="1" t="s">
        <v>1927</v>
      </c>
      <c r="F1049" s="1" t="s">
        <v>1723</v>
      </c>
      <c r="G1049" s="1" t="s">
        <v>458</v>
      </c>
      <c r="H1049" s="1" t="s">
        <v>460</v>
      </c>
      <c r="I1049" t="s">
        <v>459</v>
      </c>
      <c r="J1049" s="1" t="s">
        <v>1603</v>
      </c>
      <c r="K1049" s="49">
        <v>24</v>
      </c>
      <c r="L1049" s="49">
        <f>Tabela1810[[#This Row],[ENC_DIDATICO]]/12</f>
        <v>2</v>
      </c>
      <c r="M1049" s="1">
        <v>30</v>
      </c>
      <c r="N1049" s="1">
        <v>13</v>
      </c>
      <c r="O1049" s="1">
        <v>144</v>
      </c>
      <c r="P1049"/>
    </row>
    <row r="1050" spans="1:16" hidden="1">
      <c r="A1050" t="s">
        <v>1779</v>
      </c>
      <c r="B1050" t="s">
        <v>1802</v>
      </c>
      <c r="C1050" t="s">
        <v>1751</v>
      </c>
      <c r="D1050" s="1" t="s">
        <v>1605</v>
      </c>
      <c r="E1050" s="1" t="s">
        <v>1925</v>
      </c>
      <c r="F1050" s="1" t="s">
        <v>1719</v>
      </c>
      <c r="G1050" s="1" t="s">
        <v>1429</v>
      </c>
      <c r="H1050" s="1" t="s">
        <v>1431</v>
      </c>
      <c r="I1050" t="s">
        <v>1430</v>
      </c>
      <c r="J1050" s="1" t="s">
        <v>1601</v>
      </c>
      <c r="K1050" s="49">
        <v>36</v>
      </c>
      <c r="L1050" s="49">
        <f>Tabela1810[[#This Row],[ENC_DIDATICO]]/12</f>
        <v>3</v>
      </c>
      <c r="M1050" s="1">
        <v>40</v>
      </c>
      <c r="N1050" s="1">
        <v>5</v>
      </c>
      <c r="O1050" s="1">
        <v>36</v>
      </c>
      <c r="P1050"/>
    </row>
    <row r="1051" spans="1:16" hidden="1">
      <c r="A1051" t="s">
        <v>1779</v>
      </c>
      <c r="B1051" t="s">
        <v>1802</v>
      </c>
      <c r="C1051" t="s">
        <v>1751</v>
      </c>
      <c r="D1051" s="1" t="s">
        <v>1605</v>
      </c>
      <c r="E1051" s="1" t="s">
        <v>1925</v>
      </c>
      <c r="F1051" s="1" t="s">
        <v>1719</v>
      </c>
      <c r="G1051" s="1" t="s">
        <v>1429</v>
      </c>
      <c r="H1051" s="1" t="s">
        <v>1432</v>
      </c>
      <c r="I1051" t="s">
        <v>1430</v>
      </c>
      <c r="J1051" s="1" t="s">
        <v>1601</v>
      </c>
      <c r="K1051" s="49">
        <v>36</v>
      </c>
      <c r="L1051" s="49">
        <f>Tabela1810[[#This Row],[ENC_DIDATICO]]/12</f>
        <v>3</v>
      </c>
      <c r="M1051" s="1">
        <v>40</v>
      </c>
      <c r="N1051" s="1">
        <v>8</v>
      </c>
      <c r="O1051" s="1">
        <v>36</v>
      </c>
      <c r="P1051"/>
    </row>
    <row r="1052" spans="1:16" hidden="1">
      <c r="A1052" t="s">
        <v>1779</v>
      </c>
      <c r="B1052" t="s">
        <v>1802</v>
      </c>
      <c r="C1052" t="s">
        <v>1751</v>
      </c>
      <c r="D1052" s="1" t="s">
        <v>1605</v>
      </c>
      <c r="E1052" s="1" t="s">
        <v>1925</v>
      </c>
      <c r="F1052" s="1" t="s">
        <v>1719</v>
      </c>
      <c r="G1052" s="1" t="s">
        <v>139</v>
      </c>
      <c r="H1052" s="1" t="s">
        <v>141</v>
      </c>
      <c r="I1052" t="s">
        <v>140</v>
      </c>
      <c r="J1052" s="1" t="s">
        <v>1603</v>
      </c>
      <c r="K1052" s="49">
        <v>48</v>
      </c>
      <c r="L1052" s="49">
        <f>Tabela1810[[#This Row],[ENC_DIDATICO]]/12</f>
        <v>4</v>
      </c>
      <c r="M1052" s="1">
        <v>40</v>
      </c>
      <c r="N1052" s="1">
        <v>9</v>
      </c>
      <c r="O1052" s="1">
        <v>48</v>
      </c>
      <c r="P1052"/>
    </row>
    <row r="1053" spans="1:16" hidden="1">
      <c r="A1053" t="s">
        <v>1779</v>
      </c>
      <c r="B1053" t="s">
        <v>1802</v>
      </c>
      <c r="C1053" t="s">
        <v>1751</v>
      </c>
      <c r="D1053" s="1" t="s">
        <v>1605</v>
      </c>
      <c r="E1053" s="1" t="s">
        <v>1925</v>
      </c>
      <c r="F1053" s="1" t="s">
        <v>1720</v>
      </c>
      <c r="G1053" s="1" t="s">
        <v>109</v>
      </c>
      <c r="H1053" s="1" t="s">
        <v>462</v>
      </c>
      <c r="I1053" t="s">
        <v>110</v>
      </c>
      <c r="J1053" s="1" t="s">
        <v>1603</v>
      </c>
      <c r="K1053" s="49">
        <v>48</v>
      </c>
      <c r="L1053" s="49">
        <f>Tabela1810[[#This Row],[ENC_DIDATICO]]/12</f>
        <v>4</v>
      </c>
      <c r="M1053" s="1">
        <v>40</v>
      </c>
      <c r="N1053" s="1">
        <v>22</v>
      </c>
      <c r="O1053" s="1">
        <v>48</v>
      </c>
      <c r="P1053"/>
    </row>
    <row r="1054" spans="1:16" hidden="1">
      <c r="A1054" t="s">
        <v>1779</v>
      </c>
      <c r="B1054" t="s">
        <v>1802</v>
      </c>
      <c r="C1054" t="s">
        <v>1751</v>
      </c>
      <c r="D1054" s="1" t="s">
        <v>1605</v>
      </c>
      <c r="E1054" s="1" t="s">
        <v>1925</v>
      </c>
      <c r="F1054" s="1" t="s">
        <v>1722</v>
      </c>
      <c r="G1054" s="1" t="s">
        <v>1857</v>
      </c>
      <c r="H1054" s="1" t="s">
        <v>1877</v>
      </c>
      <c r="I1054" t="s">
        <v>1846</v>
      </c>
      <c r="J1054" s="1" t="s">
        <v>1603</v>
      </c>
      <c r="K1054" s="49">
        <v>24</v>
      </c>
      <c r="L1054" s="49">
        <f>Tabela1810[[#This Row],[ENC_DIDATICO]]/12</f>
        <v>2</v>
      </c>
      <c r="M1054" s="1">
        <v>15</v>
      </c>
      <c r="N1054" s="1">
        <v>8</v>
      </c>
      <c r="O1054" s="1">
        <v>80</v>
      </c>
      <c r="P1054"/>
    </row>
    <row r="1055" spans="1:16" hidden="1">
      <c r="A1055" t="s">
        <v>1682</v>
      </c>
      <c r="B1055" t="s">
        <v>1802</v>
      </c>
      <c r="C1055" t="s">
        <v>1743</v>
      </c>
      <c r="D1055" s="1" t="s">
        <v>1609</v>
      </c>
      <c r="E1055" s="1" t="s">
        <v>1927</v>
      </c>
      <c r="F1055" s="1" t="s">
        <v>1723</v>
      </c>
      <c r="G1055" s="1" t="s">
        <v>1433</v>
      </c>
      <c r="H1055" s="1" t="s">
        <v>1435</v>
      </c>
      <c r="I1055" t="s">
        <v>1434</v>
      </c>
      <c r="J1055" s="1" t="s">
        <v>1601</v>
      </c>
      <c r="K1055" s="49">
        <v>48</v>
      </c>
      <c r="L1055" s="49">
        <f>Tabela1810[[#This Row],[ENC_DIDATICO]]/12</f>
        <v>4</v>
      </c>
      <c r="M1055" s="1">
        <v>30</v>
      </c>
      <c r="N1055" s="1">
        <v>2</v>
      </c>
      <c r="O1055" s="1">
        <v>144</v>
      </c>
      <c r="P1055"/>
    </row>
    <row r="1056" spans="1:16" hidden="1">
      <c r="A1056" s="29" t="s">
        <v>1682</v>
      </c>
      <c r="B1056" t="s">
        <v>1802</v>
      </c>
      <c r="C1056" t="s">
        <v>1743</v>
      </c>
      <c r="D1056" s="1" t="s">
        <v>1605</v>
      </c>
      <c r="E1056" s="1" t="s">
        <v>1925</v>
      </c>
      <c r="F1056" s="1" t="s">
        <v>1716</v>
      </c>
      <c r="G1056" s="1" t="s">
        <v>975</v>
      </c>
      <c r="H1056" s="1" t="s">
        <v>977</v>
      </c>
      <c r="I1056" t="s">
        <v>976</v>
      </c>
      <c r="J1056" s="1" t="s">
        <v>1602</v>
      </c>
      <c r="K1056" s="49">
        <v>36</v>
      </c>
      <c r="L1056" s="49">
        <f>Tabela1810[[#This Row],[ENC_DIDATICO]]/12</f>
        <v>3</v>
      </c>
      <c r="M1056" s="1">
        <v>50</v>
      </c>
      <c r="N1056" s="1">
        <v>7</v>
      </c>
      <c r="O1056" s="1">
        <v>36</v>
      </c>
      <c r="P1056"/>
    </row>
    <row r="1057" spans="1:16" hidden="1">
      <c r="A1057" s="29" t="s">
        <v>1682</v>
      </c>
      <c r="B1057" t="s">
        <v>1802</v>
      </c>
      <c r="C1057" t="s">
        <v>1743</v>
      </c>
      <c r="D1057" s="1" t="s">
        <v>1605</v>
      </c>
      <c r="E1057" s="1" t="s">
        <v>1925</v>
      </c>
      <c r="F1057" s="1" t="s">
        <v>1716</v>
      </c>
      <c r="G1057" s="1" t="s">
        <v>1892</v>
      </c>
      <c r="H1057" s="1" t="s">
        <v>1895</v>
      </c>
      <c r="I1057" t="s">
        <v>1898</v>
      </c>
      <c r="J1057" s="1" t="s">
        <v>1603</v>
      </c>
      <c r="K1057" s="49">
        <v>24</v>
      </c>
      <c r="L1057" s="49">
        <f>Tabela1810[[#This Row],[ENC_DIDATICO]]/12</f>
        <v>2</v>
      </c>
      <c r="M1057" s="1">
        <v>15</v>
      </c>
      <c r="N1057" s="1">
        <v>8</v>
      </c>
      <c r="O1057" s="1">
        <v>80</v>
      </c>
      <c r="P1057"/>
    </row>
    <row r="1058" spans="1:16" hidden="1">
      <c r="A1058" s="29" t="s">
        <v>1682</v>
      </c>
      <c r="B1058" t="s">
        <v>1802</v>
      </c>
      <c r="C1058" t="s">
        <v>1743</v>
      </c>
      <c r="D1058" s="1" t="s">
        <v>1605</v>
      </c>
      <c r="E1058" s="1" t="s">
        <v>1925</v>
      </c>
      <c r="F1058" s="1" t="s">
        <v>1716</v>
      </c>
      <c r="G1058" s="1" t="s">
        <v>1892</v>
      </c>
      <c r="H1058" s="1" t="s">
        <v>1896</v>
      </c>
      <c r="I1058" t="s">
        <v>1898</v>
      </c>
      <c r="J1058" s="1" t="s">
        <v>1603</v>
      </c>
      <c r="K1058" s="49">
        <v>24</v>
      </c>
      <c r="L1058" s="49">
        <f>Tabela1810[[#This Row],[ENC_DIDATICO]]/12</f>
        <v>2</v>
      </c>
      <c r="M1058" s="1">
        <v>15</v>
      </c>
      <c r="N1058" s="1">
        <v>3</v>
      </c>
      <c r="O1058" s="1">
        <v>80</v>
      </c>
      <c r="P1058"/>
    </row>
    <row r="1059" spans="1:16" hidden="1">
      <c r="A1059" s="29" t="s">
        <v>1682</v>
      </c>
      <c r="B1059" s="29" t="s">
        <v>1802</v>
      </c>
      <c r="C1059" s="29" t="s">
        <v>1743</v>
      </c>
      <c r="D1059" s="1" t="s">
        <v>2084</v>
      </c>
      <c r="E1059" s="2" t="s">
        <v>2085</v>
      </c>
      <c r="I1059" s="7" t="s">
        <v>1982</v>
      </c>
      <c r="J1059" s="1">
        <v>2016</v>
      </c>
      <c r="K1059" s="49">
        <v>107.11232876712329</v>
      </c>
      <c r="L1059" s="49">
        <f>Tabela1810[[#This Row],[ENC_DIDATICO]]/12</f>
        <v>8.9260273972602739</v>
      </c>
      <c r="P1059"/>
    </row>
    <row r="1060" spans="1:16" hidden="1">
      <c r="A1060" t="s">
        <v>1780</v>
      </c>
      <c r="B1060" t="s">
        <v>1802</v>
      </c>
      <c r="C1060" t="s">
        <v>1744</v>
      </c>
      <c r="D1060" s="1" t="s">
        <v>1605</v>
      </c>
      <c r="E1060" s="1" t="s">
        <v>1925</v>
      </c>
      <c r="F1060" s="1" t="s">
        <v>1716</v>
      </c>
      <c r="G1060" s="1" t="s">
        <v>993</v>
      </c>
      <c r="H1060" s="1" t="s">
        <v>995</v>
      </c>
      <c r="I1060" t="s">
        <v>994</v>
      </c>
      <c r="J1060" s="1" t="s">
        <v>1602</v>
      </c>
      <c r="K1060" s="49">
        <v>48</v>
      </c>
      <c r="L1060" s="49">
        <f>Tabela1810[[#This Row],[ENC_DIDATICO]]/12</f>
        <v>4</v>
      </c>
      <c r="M1060" s="1">
        <v>50</v>
      </c>
      <c r="N1060" s="1">
        <v>22</v>
      </c>
      <c r="O1060" s="1">
        <v>48</v>
      </c>
      <c r="P1060"/>
    </row>
    <row r="1061" spans="1:16" hidden="1">
      <c r="A1061" t="s">
        <v>1780</v>
      </c>
      <c r="B1061" t="s">
        <v>1802</v>
      </c>
      <c r="C1061" t="s">
        <v>1744</v>
      </c>
      <c r="D1061" s="1" t="s">
        <v>1605</v>
      </c>
      <c r="E1061" s="1" t="s">
        <v>1925</v>
      </c>
      <c r="F1061" s="1" t="s">
        <v>1716</v>
      </c>
      <c r="G1061" s="1" t="s">
        <v>993</v>
      </c>
      <c r="H1061" s="1" t="s">
        <v>996</v>
      </c>
      <c r="I1061" t="s">
        <v>994</v>
      </c>
      <c r="J1061" s="1" t="s">
        <v>1602</v>
      </c>
      <c r="K1061" s="49">
        <v>48</v>
      </c>
      <c r="L1061" s="49">
        <f>Tabela1810[[#This Row],[ENC_DIDATICO]]/12</f>
        <v>4</v>
      </c>
      <c r="M1061" s="1">
        <v>50</v>
      </c>
      <c r="N1061" s="1">
        <v>30</v>
      </c>
      <c r="O1061" s="1">
        <v>48</v>
      </c>
      <c r="P1061"/>
    </row>
    <row r="1062" spans="1:16" hidden="1">
      <c r="A1062" t="s">
        <v>1780</v>
      </c>
      <c r="B1062" t="s">
        <v>1802</v>
      </c>
      <c r="C1062" t="s">
        <v>1744</v>
      </c>
      <c r="D1062" s="1" t="s">
        <v>1605</v>
      </c>
      <c r="E1062" s="1" t="s">
        <v>1925</v>
      </c>
      <c r="F1062" s="1" t="s">
        <v>1716</v>
      </c>
      <c r="G1062" s="1" t="s">
        <v>1449</v>
      </c>
      <c r="H1062" s="1" t="s">
        <v>1451</v>
      </c>
      <c r="I1062" t="s">
        <v>1450</v>
      </c>
      <c r="J1062" s="1" t="s">
        <v>1601</v>
      </c>
      <c r="K1062" s="49">
        <v>48</v>
      </c>
      <c r="L1062" s="49">
        <f>Tabela1810[[#This Row],[ENC_DIDATICO]]/12</f>
        <v>4</v>
      </c>
      <c r="M1062" s="1">
        <v>50</v>
      </c>
      <c r="N1062" s="1">
        <v>12</v>
      </c>
      <c r="O1062" s="1">
        <v>48</v>
      </c>
      <c r="P1062"/>
    </row>
    <row r="1063" spans="1:16" hidden="1">
      <c r="A1063" t="s">
        <v>1780</v>
      </c>
      <c r="B1063" t="s">
        <v>1802</v>
      </c>
      <c r="C1063" t="s">
        <v>1744</v>
      </c>
      <c r="D1063" s="1" t="s">
        <v>1605</v>
      </c>
      <c r="E1063" s="1" t="s">
        <v>1925</v>
      </c>
      <c r="F1063" s="1" t="s">
        <v>1716</v>
      </c>
      <c r="G1063" s="1" t="s">
        <v>1449</v>
      </c>
      <c r="H1063" s="1" t="s">
        <v>1452</v>
      </c>
      <c r="I1063" t="s">
        <v>1450</v>
      </c>
      <c r="J1063" s="1" t="s">
        <v>1601</v>
      </c>
      <c r="K1063" s="49">
        <v>48</v>
      </c>
      <c r="L1063" s="49">
        <f>Tabela1810[[#This Row],[ENC_DIDATICO]]/12</f>
        <v>4</v>
      </c>
      <c r="M1063" s="1">
        <v>52</v>
      </c>
      <c r="N1063" s="1">
        <v>28</v>
      </c>
      <c r="O1063" s="1">
        <v>48</v>
      </c>
      <c r="P1063"/>
    </row>
    <row r="1064" spans="1:16" hidden="1">
      <c r="A1064" t="s">
        <v>1683</v>
      </c>
      <c r="B1064" t="s">
        <v>1802</v>
      </c>
      <c r="C1064" t="s">
        <v>1738</v>
      </c>
      <c r="D1064" s="1" t="s">
        <v>1605</v>
      </c>
      <c r="E1064" s="1" t="s">
        <v>1924</v>
      </c>
      <c r="F1064" s="1" t="s">
        <v>1717</v>
      </c>
      <c r="G1064" s="1" t="s">
        <v>635</v>
      </c>
      <c r="H1064" s="1" t="s">
        <v>1436</v>
      </c>
      <c r="I1064" t="s">
        <v>636</v>
      </c>
      <c r="J1064" s="1" t="s">
        <v>1601</v>
      </c>
      <c r="K1064" s="49">
        <v>24</v>
      </c>
      <c r="L1064" s="49">
        <f>Tabela1810[[#This Row],[ENC_DIDATICO]]/12</f>
        <v>2</v>
      </c>
      <c r="M1064" s="1">
        <v>40</v>
      </c>
      <c r="N1064" s="1">
        <v>23</v>
      </c>
      <c r="O1064" s="1">
        <v>60</v>
      </c>
      <c r="P1064"/>
    </row>
    <row r="1065" spans="1:16" hidden="1">
      <c r="A1065" t="s">
        <v>1683</v>
      </c>
      <c r="B1065" t="s">
        <v>1802</v>
      </c>
      <c r="C1065" t="s">
        <v>1738</v>
      </c>
      <c r="D1065" s="1" t="s">
        <v>1605</v>
      </c>
      <c r="E1065" s="1" t="s">
        <v>1924</v>
      </c>
      <c r="F1065" s="1" t="s">
        <v>1717</v>
      </c>
      <c r="G1065" s="1" t="s">
        <v>635</v>
      </c>
      <c r="H1065" s="1" t="s">
        <v>1437</v>
      </c>
      <c r="I1065" t="s">
        <v>636</v>
      </c>
      <c r="J1065" s="1" t="s">
        <v>1601</v>
      </c>
      <c r="K1065" s="49">
        <v>24</v>
      </c>
      <c r="L1065" s="49">
        <f>Tabela1810[[#This Row],[ENC_DIDATICO]]/12</f>
        <v>2</v>
      </c>
      <c r="M1065" s="1">
        <v>40</v>
      </c>
      <c r="N1065" s="1">
        <v>27</v>
      </c>
      <c r="O1065" s="1">
        <v>60</v>
      </c>
      <c r="P1065"/>
    </row>
    <row r="1066" spans="1:16" hidden="1">
      <c r="A1066" t="s">
        <v>1683</v>
      </c>
      <c r="B1066" t="s">
        <v>1802</v>
      </c>
      <c r="C1066" t="s">
        <v>1738</v>
      </c>
      <c r="D1066" s="1" t="s">
        <v>1605</v>
      </c>
      <c r="E1066" s="1" t="s">
        <v>1924</v>
      </c>
      <c r="F1066" s="1" t="s">
        <v>1717</v>
      </c>
      <c r="G1066" s="1" t="s">
        <v>635</v>
      </c>
      <c r="H1066" s="1" t="s">
        <v>1438</v>
      </c>
      <c r="I1066" t="s">
        <v>636</v>
      </c>
      <c r="J1066" s="1" t="s">
        <v>1601</v>
      </c>
      <c r="K1066" s="49">
        <v>24</v>
      </c>
      <c r="L1066" s="49">
        <f>Tabela1810[[#This Row],[ENC_DIDATICO]]/12</f>
        <v>2</v>
      </c>
      <c r="M1066" s="1">
        <v>40</v>
      </c>
      <c r="N1066" s="1">
        <v>18</v>
      </c>
      <c r="O1066" s="1">
        <v>60</v>
      </c>
      <c r="P1066"/>
    </row>
    <row r="1067" spans="1:16" hidden="1">
      <c r="A1067" t="s">
        <v>1683</v>
      </c>
      <c r="B1067" t="s">
        <v>1802</v>
      </c>
      <c r="C1067" t="s">
        <v>1738</v>
      </c>
      <c r="D1067" s="1" t="s">
        <v>1605</v>
      </c>
      <c r="E1067" s="1" t="s">
        <v>1924</v>
      </c>
      <c r="F1067" s="1" t="s">
        <v>1717</v>
      </c>
      <c r="G1067" s="1" t="s">
        <v>635</v>
      </c>
      <c r="H1067" s="1" t="s">
        <v>639</v>
      </c>
      <c r="I1067" t="s">
        <v>636</v>
      </c>
      <c r="J1067" s="1" t="s">
        <v>1602</v>
      </c>
      <c r="K1067" s="49">
        <v>24</v>
      </c>
      <c r="L1067" s="49">
        <f>Tabela1810[[#This Row],[ENC_DIDATICO]]/12</f>
        <v>2</v>
      </c>
      <c r="M1067" s="1">
        <v>40</v>
      </c>
      <c r="N1067" s="1">
        <v>27</v>
      </c>
      <c r="O1067" s="1">
        <v>60</v>
      </c>
      <c r="P1067"/>
    </row>
    <row r="1068" spans="1:16" hidden="1">
      <c r="A1068" t="s">
        <v>1683</v>
      </c>
      <c r="B1068" t="s">
        <v>1802</v>
      </c>
      <c r="C1068" t="s">
        <v>1738</v>
      </c>
      <c r="D1068" s="1" t="s">
        <v>1605</v>
      </c>
      <c r="E1068" s="1" t="s">
        <v>1924</v>
      </c>
      <c r="F1068" s="1" t="s">
        <v>1717</v>
      </c>
      <c r="G1068" s="1" t="s">
        <v>654</v>
      </c>
      <c r="H1068" s="1" t="s">
        <v>978</v>
      </c>
      <c r="I1068" t="s">
        <v>655</v>
      </c>
      <c r="J1068" s="1" t="s">
        <v>1602</v>
      </c>
      <c r="K1068" s="49">
        <v>36</v>
      </c>
      <c r="L1068" s="49">
        <f>Tabela1810[[#This Row],[ENC_DIDATICO]]/12</f>
        <v>3</v>
      </c>
      <c r="M1068" s="1">
        <v>40</v>
      </c>
      <c r="N1068" s="1">
        <v>31</v>
      </c>
      <c r="O1068" s="1">
        <v>38</v>
      </c>
      <c r="P1068"/>
    </row>
    <row r="1069" spans="1:16" hidden="1">
      <c r="A1069" t="s">
        <v>1683</v>
      </c>
      <c r="B1069" t="s">
        <v>1802</v>
      </c>
      <c r="C1069" t="s">
        <v>1738</v>
      </c>
      <c r="D1069" s="1" t="s">
        <v>1605</v>
      </c>
      <c r="E1069" s="1" t="s">
        <v>1924</v>
      </c>
      <c r="F1069" s="1" t="s">
        <v>1717</v>
      </c>
      <c r="G1069" s="1" t="s">
        <v>654</v>
      </c>
      <c r="H1069" s="1" t="s">
        <v>979</v>
      </c>
      <c r="I1069" t="s">
        <v>655</v>
      </c>
      <c r="J1069" s="1" t="s">
        <v>1602</v>
      </c>
      <c r="K1069" s="49">
        <v>36</v>
      </c>
      <c r="L1069" s="49">
        <f>Tabela1810[[#This Row],[ENC_DIDATICO]]/12</f>
        <v>3</v>
      </c>
      <c r="M1069" s="1">
        <v>41</v>
      </c>
      <c r="N1069" s="1">
        <v>30</v>
      </c>
      <c r="O1069" s="1">
        <v>38</v>
      </c>
      <c r="P1069"/>
    </row>
    <row r="1070" spans="1:16" hidden="1">
      <c r="A1070" t="s">
        <v>1683</v>
      </c>
      <c r="B1070" t="s">
        <v>1802</v>
      </c>
      <c r="C1070" t="s">
        <v>1738</v>
      </c>
      <c r="D1070" s="1" t="s">
        <v>1609</v>
      </c>
      <c r="E1070" s="1" t="s">
        <v>1927</v>
      </c>
      <c r="F1070" s="1" t="s">
        <v>1723</v>
      </c>
      <c r="G1070" s="1" t="s">
        <v>980</v>
      </c>
      <c r="H1070" s="1" t="s">
        <v>982</v>
      </c>
      <c r="I1070" t="s">
        <v>981</v>
      </c>
      <c r="J1070" s="1" t="s">
        <v>1602</v>
      </c>
      <c r="K1070" s="49">
        <v>8</v>
      </c>
      <c r="L1070" s="49">
        <f>Tabela1810[[#This Row],[ENC_DIDATICO]]/12</f>
        <v>0.66666666666666663</v>
      </c>
      <c r="M1070" s="1">
        <v>50</v>
      </c>
      <c r="N1070" s="1">
        <v>1</v>
      </c>
      <c r="O1070" s="1">
        <v>8</v>
      </c>
      <c r="P1070"/>
    </row>
    <row r="1071" spans="1:16" hidden="1">
      <c r="A1071" t="s">
        <v>1683</v>
      </c>
      <c r="B1071" t="s">
        <v>1802</v>
      </c>
      <c r="C1071" t="s">
        <v>1738</v>
      </c>
      <c r="D1071" s="1" t="s">
        <v>1609</v>
      </c>
      <c r="E1071" s="1" t="s">
        <v>1927</v>
      </c>
      <c r="F1071" s="1" t="s">
        <v>1723</v>
      </c>
      <c r="G1071" s="1" t="s">
        <v>983</v>
      </c>
      <c r="H1071" s="1" t="s">
        <v>985</v>
      </c>
      <c r="I1071" t="s">
        <v>984</v>
      </c>
      <c r="J1071" s="1" t="s">
        <v>1602</v>
      </c>
      <c r="K1071" s="49">
        <v>8</v>
      </c>
      <c r="L1071" s="49">
        <f>Tabela1810[[#This Row],[ENC_DIDATICO]]/12</f>
        <v>0.66666666666666663</v>
      </c>
      <c r="M1071" s="1">
        <v>100</v>
      </c>
      <c r="N1071" s="1">
        <v>3</v>
      </c>
      <c r="O1071" s="1">
        <v>8</v>
      </c>
      <c r="P1071"/>
    </row>
    <row r="1072" spans="1:16" hidden="1">
      <c r="A1072" t="s">
        <v>485</v>
      </c>
      <c r="B1072" t="s">
        <v>1802</v>
      </c>
      <c r="C1072" t="s">
        <v>1744</v>
      </c>
      <c r="D1072" s="1" t="s">
        <v>1605</v>
      </c>
      <c r="E1072" s="1" t="s">
        <v>1924</v>
      </c>
      <c r="F1072" s="1" t="s">
        <v>1717</v>
      </c>
      <c r="G1072" s="1" t="s">
        <v>165</v>
      </c>
      <c r="H1072" s="1" t="s">
        <v>167</v>
      </c>
      <c r="I1072" t="s">
        <v>166</v>
      </c>
      <c r="J1072" s="1" t="s">
        <v>1601</v>
      </c>
      <c r="K1072" s="49">
        <v>36</v>
      </c>
      <c r="L1072" s="49">
        <f>Tabela1810[[#This Row],[ENC_DIDATICO]]/12</f>
        <v>3</v>
      </c>
      <c r="M1072" s="1">
        <v>100</v>
      </c>
      <c r="N1072" s="1">
        <v>65</v>
      </c>
      <c r="O1072" s="1">
        <v>36</v>
      </c>
      <c r="P1072"/>
    </row>
    <row r="1073" spans="1:16" hidden="1">
      <c r="A1073" t="s">
        <v>485</v>
      </c>
      <c r="B1073" t="s">
        <v>1802</v>
      </c>
      <c r="C1073" t="s">
        <v>1744</v>
      </c>
      <c r="D1073" s="1" t="s">
        <v>1605</v>
      </c>
      <c r="E1073" s="1" t="s">
        <v>1924</v>
      </c>
      <c r="F1073" s="1" t="s">
        <v>1717</v>
      </c>
      <c r="G1073" s="1" t="s">
        <v>165</v>
      </c>
      <c r="H1073" s="1" t="s">
        <v>168</v>
      </c>
      <c r="I1073" t="s">
        <v>166</v>
      </c>
      <c r="J1073" s="1" t="s">
        <v>1601</v>
      </c>
      <c r="K1073" s="49">
        <v>36</v>
      </c>
      <c r="L1073" s="49">
        <f>Tabela1810[[#This Row],[ENC_DIDATICO]]/12</f>
        <v>3</v>
      </c>
      <c r="M1073" s="1">
        <v>100</v>
      </c>
      <c r="N1073" s="1">
        <v>40</v>
      </c>
      <c r="O1073" s="1">
        <v>36</v>
      </c>
      <c r="P1073"/>
    </row>
    <row r="1074" spans="1:16" hidden="1">
      <c r="A1074" t="s">
        <v>485</v>
      </c>
      <c r="B1074" t="s">
        <v>1802</v>
      </c>
      <c r="C1074" t="s">
        <v>1744</v>
      </c>
      <c r="D1074" s="1" t="s">
        <v>1605</v>
      </c>
      <c r="E1074" s="1" t="s">
        <v>1925</v>
      </c>
      <c r="F1074" s="1" t="s">
        <v>1716</v>
      </c>
      <c r="G1074" s="1" t="s">
        <v>486</v>
      </c>
      <c r="H1074" s="1" t="s">
        <v>488</v>
      </c>
      <c r="I1074" t="s">
        <v>487</v>
      </c>
      <c r="J1074" s="1" t="s">
        <v>1603</v>
      </c>
      <c r="K1074" s="49">
        <v>48</v>
      </c>
      <c r="L1074" s="49">
        <f>Tabela1810[[#This Row],[ENC_DIDATICO]]/12</f>
        <v>4</v>
      </c>
      <c r="M1074" s="1">
        <v>50</v>
      </c>
      <c r="N1074" s="1">
        <v>15</v>
      </c>
      <c r="O1074" s="1">
        <v>48</v>
      </c>
      <c r="P1074"/>
    </row>
    <row r="1075" spans="1:16" hidden="1">
      <c r="A1075" t="s">
        <v>485</v>
      </c>
      <c r="B1075" t="s">
        <v>1802</v>
      </c>
      <c r="C1075" t="s">
        <v>1744</v>
      </c>
      <c r="D1075" s="1" t="s">
        <v>1605</v>
      </c>
      <c r="E1075" s="1" t="s">
        <v>1925</v>
      </c>
      <c r="F1075" s="1" t="s">
        <v>1716</v>
      </c>
      <c r="G1075" s="1" t="s">
        <v>486</v>
      </c>
      <c r="H1075" s="1" t="s">
        <v>489</v>
      </c>
      <c r="I1075" t="s">
        <v>487</v>
      </c>
      <c r="J1075" s="1" t="s">
        <v>1603</v>
      </c>
      <c r="K1075" s="49">
        <v>48</v>
      </c>
      <c r="L1075" s="49">
        <f>Tabela1810[[#This Row],[ENC_DIDATICO]]/12</f>
        <v>4</v>
      </c>
      <c r="M1075" s="1">
        <v>50</v>
      </c>
      <c r="N1075" s="1">
        <v>25</v>
      </c>
      <c r="O1075" s="1">
        <v>48</v>
      </c>
      <c r="P1075"/>
    </row>
    <row r="1076" spans="1:16" hidden="1">
      <c r="A1076" t="s">
        <v>485</v>
      </c>
      <c r="B1076" t="s">
        <v>1802</v>
      </c>
      <c r="C1076" t="s">
        <v>1744</v>
      </c>
      <c r="D1076" s="1" t="s">
        <v>1605</v>
      </c>
      <c r="E1076" s="1" t="s">
        <v>1926</v>
      </c>
      <c r="F1076" s="1" t="s">
        <v>1716</v>
      </c>
      <c r="G1076" s="1" t="s">
        <v>1453</v>
      </c>
      <c r="H1076" s="1" t="s">
        <v>1455</v>
      </c>
      <c r="I1076" t="s">
        <v>1454</v>
      </c>
      <c r="J1076" s="1" t="s">
        <v>1601</v>
      </c>
      <c r="K1076" s="49">
        <v>48</v>
      </c>
      <c r="L1076" s="49">
        <f>Tabela1810[[#This Row],[ENC_DIDATICO]]/12</f>
        <v>4</v>
      </c>
      <c r="M1076" s="1">
        <v>50</v>
      </c>
      <c r="N1076" s="1">
        <v>10</v>
      </c>
      <c r="O1076" s="1">
        <v>48</v>
      </c>
      <c r="P1076"/>
    </row>
    <row r="1077" spans="1:16" hidden="1">
      <c r="A1077" t="s">
        <v>1684</v>
      </c>
      <c r="B1077" t="s">
        <v>1802</v>
      </c>
      <c r="C1077" t="s">
        <v>1738</v>
      </c>
      <c r="D1077" s="1" t="s">
        <v>1605</v>
      </c>
      <c r="E1077" s="1" t="s">
        <v>1924</v>
      </c>
      <c r="F1077" s="1" t="s">
        <v>1717</v>
      </c>
      <c r="G1077" s="1" t="s">
        <v>629</v>
      </c>
      <c r="H1077" s="1" t="s">
        <v>1439</v>
      </c>
      <c r="I1077" t="s">
        <v>630</v>
      </c>
      <c r="J1077" s="1" t="s">
        <v>1601</v>
      </c>
      <c r="K1077" s="49">
        <v>36</v>
      </c>
      <c r="L1077" s="49">
        <f>Tabela1810[[#This Row],[ENC_DIDATICO]]/12</f>
        <v>3</v>
      </c>
      <c r="M1077" s="1">
        <v>100</v>
      </c>
      <c r="N1077" s="1">
        <v>38</v>
      </c>
      <c r="O1077" s="1">
        <v>36</v>
      </c>
      <c r="P1077"/>
    </row>
    <row r="1078" spans="1:16" hidden="1">
      <c r="A1078" t="s">
        <v>1684</v>
      </c>
      <c r="B1078" t="s">
        <v>1802</v>
      </c>
      <c r="C1078" t="s">
        <v>1738</v>
      </c>
      <c r="D1078" s="1" t="s">
        <v>1605</v>
      </c>
      <c r="E1078" s="1" t="s">
        <v>1924</v>
      </c>
      <c r="F1078" s="1" t="s">
        <v>1717</v>
      </c>
      <c r="G1078" s="1" t="s">
        <v>635</v>
      </c>
      <c r="H1078" s="1" t="s">
        <v>641</v>
      </c>
      <c r="I1078" t="s">
        <v>636</v>
      </c>
      <c r="J1078" s="1" t="s">
        <v>1601</v>
      </c>
      <c r="K1078" s="49">
        <v>24</v>
      </c>
      <c r="L1078" s="49">
        <f>Tabela1810[[#This Row],[ENC_DIDATICO]]/12</f>
        <v>2</v>
      </c>
      <c r="M1078" s="1">
        <v>40</v>
      </c>
      <c r="N1078" s="1">
        <v>27</v>
      </c>
      <c r="O1078" s="1">
        <v>60</v>
      </c>
      <c r="P1078"/>
    </row>
    <row r="1079" spans="1:16" hidden="1">
      <c r="A1079" t="s">
        <v>1684</v>
      </c>
      <c r="B1079" t="s">
        <v>1802</v>
      </c>
      <c r="C1079" t="s">
        <v>1738</v>
      </c>
      <c r="D1079" s="1" t="s">
        <v>1605</v>
      </c>
      <c r="E1079" s="1" t="s">
        <v>1924</v>
      </c>
      <c r="F1079" s="1" t="s">
        <v>1717</v>
      </c>
      <c r="G1079" s="1" t="s">
        <v>635</v>
      </c>
      <c r="H1079" s="1" t="s">
        <v>1440</v>
      </c>
      <c r="I1079" t="s">
        <v>636</v>
      </c>
      <c r="J1079" s="1" t="s">
        <v>1601</v>
      </c>
      <c r="K1079" s="49">
        <v>24</v>
      </c>
      <c r="L1079" s="49">
        <f>Tabela1810[[#This Row],[ENC_DIDATICO]]/12</f>
        <v>2</v>
      </c>
      <c r="M1079" s="1">
        <v>40</v>
      </c>
      <c r="N1079" s="1">
        <v>26</v>
      </c>
      <c r="O1079" s="1">
        <v>60</v>
      </c>
      <c r="P1079"/>
    </row>
    <row r="1080" spans="1:16" hidden="1">
      <c r="A1080" t="s">
        <v>1684</v>
      </c>
      <c r="B1080" t="s">
        <v>1802</v>
      </c>
      <c r="C1080" t="s">
        <v>1738</v>
      </c>
      <c r="D1080" s="1" t="s">
        <v>1606</v>
      </c>
      <c r="E1080" s="1" t="s">
        <v>1928</v>
      </c>
      <c r="F1080" s="1" t="s">
        <v>1723</v>
      </c>
      <c r="G1080" s="1" t="s">
        <v>1581</v>
      </c>
      <c r="H1080" s="1" t="s">
        <v>1583</v>
      </c>
      <c r="I1080" t="s">
        <v>1582</v>
      </c>
      <c r="J1080" s="1">
        <v>2016</v>
      </c>
      <c r="K1080" s="49">
        <v>30</v>
      </c>
      <c r="L1080" s="49">
        <v>1</v>
      </c>
      <c r="M1080" s="1">
        <v>14</v>
      </c>
      <c r="N1080" s="1">
        <v>14</v>
      </c>
      <c r="O1080" s="1">
        <v>30</v>
      </c>
      <c r="P1080"/>
    </row>
    <row r="1081" spans="1:16" hidden="1">
      <c r="A1081" t="s">
        <v>1684</v>
      </c>
      <c r="B1081" t="s">
        <v>1802</v>
      </c>
      <c r="C1081" t="s">
        <v>1738</v>
      </c>
      <c r="D1081" s="1" t="s">
        <v>1606</v>
      </c>
      <c r="E1081" s="1" t="s">
        <v>1928</v>
      </c>
      <c r="F1081" s="1" t="s">
        <v>1723</v>
      </c>
      <c r="G1081" s="1" t="s">
        <v>1581</v>
      </c>
      <c r="H1081" s="1" t="s">
        <v>1584</v>
      </c>
      <c r="I1081" t="s">
        <v>1582</v>
      </c>
      <c r="J1081" s="1">
        <v>2016</v>
      </c>
      <c r="K1081" s="49">
        <v>30</v>
      </c>
      <c r="L1081" s="49">
        <v>1</v>
      </c>
      <c r="M1081" s="1">
        <v>11</v>
      </c>
      <c r="N1081" s="1">
        <v>11</v>
      </c>
      <c r="O1081" s="1">
        <v>30</v>
      </c>
      <c r="P1081"/>
    </row>
    <row r="1082" spans="1:16" hidden="1">
      <c r="A1082" t="s">
        <v>1684</v>
      </c>
      <c r="B1082" t="s">
        <v>1802</v>
      </c>
      <c r="C1082" t="s">
        <v>1738</v>
      </c>
      <c r="D1082" s="1" t="s">
        <v>1606</v>
      </c>
      <c r="E1082" s="1" t="s">
        <v>1928</v>
      </c>
      <c r="F1082" s="1" t="s">
        <v>1723</v>
      </c>
      <c r="G1082" s="1" t="s">
        <v>1581</v>
      </c>
      <c r="H1082" s="1" t="s">
        <v>1585</v>
      </c>
      <c r="I1082" t="s">
        <v>1582</v>
      </c>
      <c r="J1082" s="1">
        <v>2016</v>
      </c>
      <c r="K1082" s="49">
        <v>30</v>
      </c>
      <c r="L1082" s="49">
        <v>1</v>
      </c>
      <c r="M1082" s="1">
        <v>20</v>
      </c>
      <c r="N1082" s="1">
        <v>20</v>
      </c>
      <c r="O1082" s="1">
        <v>30</v>
      </c>
      <c r="P1082"/>
    </row>
    <row r="1083" spans="1:16" hidden="1">
      <c r="A1083" t="s">
        <v>1684</v>
      </c>
      <c r="B1083" t="s">
        <v>1802</v>
      </c>
      <c r="C1083" t="s">
        <v>1738</v>
      </c>
      <c r="D1083" s="1" t="s">
        <v>1606</v>
      </c>
      <c r="E1083" s="1" t="s">
        <v>1928</v>
      </c>
      <c r="F1083" s="1" t="s">
        <v>1723</v>
      </c>
      <c r="G1083" s="1" t="s">
        <v>1581</v>
      </c>
      <c r="H1083" s="1" t="s">
        <v>1586</v>
      </c>
      <c r="I1083" t="s">
        <v>1582</v>
      </c>
      <c r="J1083" s="1">
        <v>2016</v>
      </c>
      <c r="K1083" s="49">
        <v>30</v>
      </c>
      <c r="L1083" s="49">
        <v>1</v>
      </c>
      <c r="M1083" s="1">
        <v>11</v>
      </c>
      <c r="N1083" s="1">
        <v>11</v>
      </c>
      <c r="O1083" s="1">
        <v>30</v>
      </c>
      <c r="P1083"/>
    </row>
    <row r="1084" spans="1:16" hidden="1">
      <c r="A1084" t="s">
        <v>1684</v>
      </c>
      <c r="B1084" t="s">
        <v>1802</v>
      </c>
      <c r="C1084" t="s">
        <v>1738</v>
      </c>
      <c r="D1084" s="1" t="s">
        <v>1606</v>
      </c>
      <c r="E1084" s="1" t="s">
        <v>1928</v>
      </c>
      <c r="F1084" s="1" t="s">
        <v>1723</v>
      </c>
      <c r="G1084" s="1" t="s">
        <v>1581</v>
      </c>
      <c r="H1084" s="1" t="s">
        <v>1587</v>
      </c>
      <c r="I1084" t="s">
        <v>1582</v>
      </c>
      <c r="J1084" s="1">
        <v>2016</v>
      </c>
      <c r="K1084" s="49">
        <v>30</v>
      </c>
      <c r="L1084" s="49">
        <v>1</v>
      </c>
      <c r="M1084" s="1">
        <v>11</v>
      </c>
      <c r="N1084" s="1">
        <v>11</v>
      </c>
      <c r="O1084" s="1">
        <v>30</v>
      </c>
      <c r="P1084"/>
    </row>
    <row r="1085" spans="1:16" hidden="1">
      <c r="A1085" t="s">
        <v>1684</v>
      </c>
      <c r="B1085" t="s">
        <v>1802</v>
      </c>
      <c r="C1085" t="s">
        <v>1738</v>
      </c>
      <c r="D1085" s="1" t="s">
        <v>1606</v>
      </c>
      <c r="E1085" s="1" t="s">
        <v>1928</v>
      </c>
      <c r="F1085" s="1" t="s">
        <v>1723</v>
      </c>
      <c r="G1085" s="1" t="s">
        <v>1581</v>
      </c>
      <c r="H1085" s="1" t="s">
        <v>1588</v>
      </c>
      <c r="I1085" t="s">
        <v>1582</v>
      </c>
      <c r="J1085" s="1">
        <v>2016</v>
      </c>
      <c r="K1085" s="49">
        <v>30</v>
      </c>
      <c r="L1085" s="49">
        <v>1</v>
      </c>
      <c r="M1085" s="1">
        <v>14</v>
      </c>
      <c r="N1085" s="1">
        <v>14</v>
      </c>
      <c r="O1085" s="1">
        <v>30</v>
      </c>
      <c r="P1085"/>
    </row>
    <row r="1086" spans="1:16" hidden="1">
      <c r="A1086" t="s">
        <v>1684</v>
      </c>
      <c r="B1086" t="s">
        <v>1802</v>
      </c>
      <c r="C1086" t="s">
        <v>1738</v>
      </c>
      <c r="D1086" s="1" t="s">
        <v>1606</v>
      </c>
      <c r="E1086" s="1" t="s">
        <v>1928</v>
      </c>
      <c r="F1086" s="1" t="s">
        <v>1723</v>
      </c>
      <c r="G1086" s="1" t="s">
        <v>1581</v>
      </c>
      <c r="H1086" s="1" t="s">
        <v>1589</v>
      </c>
      <c r="I1086" t="s">
        <v>1582</v>
      </c>
      <c r="J1086" s="1">
        <v>2016</v>
      </c>
      <c r="K1086" s="49">
        <v>30</v>
      </c>
      <c r="L1086" s="49">
        <v>1</v>
      </c>
      <c r="M1086" s="1">
        <v>17</v>
      </c>
      <c r="N1086" s="1">
        <v>17</v>
      </c>
      <c r="O1086" s="1">
        <v>30</v>
      </c>
      <c r="P1086"/>
    </row>
    <row r="1087" spans="1:16" hidden="1">
      <c r="A1087" t="s">
        <v>1684</v>
      </c>
      <c r="B1087" t="s">
        <v>1802</v>
      </c>
      <c r="C1087" t="s">
        <v>1738</v>
      </c>
      <c r="D1087" s="1" t="s">
        <v>1606</v>
      </c>
      <c r="E1087" s="1" t="s">
        <v>1928</v>
      </c>
      <c r="F1087" s="1" t="s">
        <v>1723</v>
      </c>
      <c r="G1087" s="1" t="s">
        <v>1581</v>
      </c>
      <c r="H1087" s="1" t="s">
        <v>1590</v>
      </c>
      <c r="I1087" t="s">
        <v>1582</v>
      </c>
      <c r="J1087" s="1">
        <v>2016</v>
      </c>
      <c r="K1087" s="49">
        <v>30</v>
      </c>
      <c r="L1087" s="49">
        <v>1</v>
      </c>
      <c r="M1087" s="1">
        <v>10</v>
      </c>
      <c r="N1087" s="1">
        <v>10</v>
      </c>
      <c r="O1087" s="1">
        <v>30</v>
      </c>
      <c r="P1087"/>
    </row>
    <row r="1088" spans="1:16" hidden="1">
      <c r="A1088" t="s">
        <v>1684</v>
      </c>
      <c r="B1088" t="s">
        <v>1802</v>
      </c>
      <c r="C1088" t="s">
        <v>1738</v>
      </c>
      <c r="D1088" s="1" t="s">
        <v>1605</v>
      </c>
      <c r="E1088" s="1" t="s">
        <v>1925</v>
      </c>
      <c r="F1088" s="1" t="s">
        <v>1720</v>
      </c>
      <c r="G1088" s="1" t="s">
        <v>463</v>
      </c>
      <c r="H1088" s="1" t="s">
        <v>986</v>
      </c>
      <c r="I1088" t="s">
        <v>464</v>
      </c>
      <c r="J1088" s="1" t="s">
        <v>1602</v>
      </c>
      <c r="K1088" s="49">
        <v>48</v>
      </c>
      <c r="L1088" s="49">
        <f>Tabela1810[[#This Row],[ENC_DIDATICO]]/12</f>
        <v>4</v>
      </c>
      <c r="M1088" s="1">
        <v>40</v>
      </c>
      <c r="N1088" s="1">
        <v>18</v>
      </c>
      <c r="O1088" s="1">
        <v>72</v>
      </c>
      <c r="P1088"/>
    </row>
    <row r="1089" spans="1:16" hidden="1">
      <c r="A1089" t="s">
        <v>1684</v>
      </c>
      <c r="B1089" t="s">
        <v>1802</v>
      </c>
      <c r="C1089" t="s">
        <v>1738</v>
      </c>
      <c r="D1089" s="1" t="s">
        <v>1605</v>
      </c>
      <c r="E1089" s="1" t="s">
        <v>1925</v>
      </c>
      <c r="F1089" s="1" t="s">
        <v>1720</v>
      </c>
      <c r="G1089" s="1" t="s">
        <v>463</v>
      </c>
      <c r="H1089" s="1" t="s">
        <v>465</v>
      </c>
      <c r="I1089" t="s">
        <v>464</v>
      </c>
      <c r="J1089" s="1" t="s">
        <v>1603</v>
      </c>
      <c r="K1089" s="49">
        <v>72</v>
      </c>
      <c r="L1089" s="49">
        <f>Tabela1810[[#This Row],[ENC_DIDATICO]]/12</f>
        <v>6</v>
      </c>
      <c r="M1089" s="1">
        <v>40</v>
      </c>
      <c r="N1089" s="1">
        <v>23</v>
      </c>
      <c r="O1089" s="1">
        <v>72</v>
      </c>
      <c r="P1089"/>
    </row>
    <row r="1090" spans="1:16" hidden="1">
      <c r="A1090" t="s">
        <v>1685</v>
      </c>
      <c r="B1090" t="s">
        <v>1802</v>
      </c>
      <c r="C1090" t="s">
        <v>1738</v>
      </c>
      <c r="D1090" s="1" t="s">
        <v>1605</v>
      </c>
      <c r="E1090" s="1" t="s">
        <v>1924</v>
      </c>
      <c r="F1090" s="1" t="s">
        <v>1717</v>
      </c>
      <c r="G1090" s="1" t="s">
        <v>654</v>
      </c>
      <c r="H1090" s="1" t="s">
        <v>987</v>
      </c>
      <c r="I1090" t="s">
        <v>655</v>
      </c>
      <c r="J1090" s="1" t="s">
        <v>1602</v>
      </c>
      <c r="K1090" s="49">
        <v>36</v>
      </c>
      <c r="L1090" s="49">
        <f>Tabela1810[[#This Row],[ENC_DIDATICO]]/12</f>
        <v>3</v>
      </c>
      <c r="M1090" s="1">
        <v>40</v>
      </c>
      <c r="N1090" s="1">
        <v>30</v>
      </c>
      <c r="O1090" s="1">
        <v>38</v>
      </c>
      <c r="P1090"/>
    </row>
    <row r="1091" spans="1:16" hidden="1">
      <c r="A1091" t="s">
        <v>1685</v>
      </c>
      <c r="B1091" t="s">
        <v>1802</v>
      </c>
      <c r="C1091" t="s">
        <v>1738</v>
      </c>
      <c r="D1091" s="1" t="s">
        <v>1605</v>
      </c>
      <c r="E1091" s="1" t="s">
        <v>1924</v>
      </c>
      <c r="F1091" s="1" t="s">
        <v>1717</v>
      </c>
      <c r="G1091" s="1" t="s">
        <v>654</v>
      </c>
      <c r="H1091" s="1" t="s">
        <v>988</v>
      </c>
      <c r="I1091" t="s">
        <v>655</v>
      </c>
      <c r="J1091" s="1" t="s">
        <v>1602</v>
      </c>
      <c r="K1091" s="49">
        <v>36</v>
      </c>
      <c r="L1091" s="49">
        <f>Tabela1810[[#This Row],[ENC_DIDATICO]]/12</f>
        <v>3</v>
      </c>
      <c r="M1091" s="1">
        <v>40</v>
      </c>
      <c r="N1091" s="1">
        <v>29</v>
      </c>
      <c r="O1091" s="1">
        <v>38</v>
      </c>
      <c r="P1091"/>
    </row>
    <row r="1092" spans="1:16">
      <c r="A1092" t="s">
        <v>1685</v>
      </c>
      <c r="B1092" t="s">
        <v>1802</v>
      </c>
      <c r="C1092" t="s">
        <v>1738</v>
      </c>
      <c r="D1092" s="1" t="s">
        <v>1609</v>
      </c>
      <c r="E1092" s="1" t="s">
        <v>1927</v>
      </c>
      <c r="F1092" s="1" t="s">
        <v>1723</v>
      </c>
      <c r="G1092" s="1" t="s">
        <v>466</v>
      </c>
      <c r="H1092" s="1" t="s">
        <v>468</v>
      </c>
      <c r="I1092" t="s">
        <v>467</v>
      </c>
      <c r="J1092" s="1" t="s">
        <v>1603</v>
      </c>
      <c r="K1092" s="49">
        <v>48</v>
      </c>
      <c r="L1092" s="49">
        <f>Tabela1810[[#This Row],[ENC_DIDATICO]]/12</f>
        <v>4</v>
      </c>
      <c r="M1092" s="1">
        <v>100</v>
      </c>
      <c r="N1092" s="1">
        <v>4</v>
      </c>
      <c r="O1092" s="1">
        <v>96</v>
      </c>
      <c r="P1092"/>
    </row>
    <row r="1093" spans="1:16">
      <c r="A1093" t="s">
        <v>1685</v>
      </c>
      <c r="B1093" t="s">
        <v>1802</v>
      </c>
      <c r="C1093" t="s">
        <v>1738</v>
      </c>
      <c r="D1093" s="1" t="s">
        <v>1609</v>
      </c>
      <c r="E1093" s="1" t="s">
        <v>1927</v>
      </c>
      <c r="F1093" s="1" t="s">
        <v>1723</v>
      </c>
      <c r="G1093" s="1" t="s">
        <v>466</v>
      </c>
      <c r="H1093" s="1" t="s">
        <v>469</v>
      </c>
      <c r="I1093" t="s">
        <v>467</v>
      </c>
      <c r="J1093" s="1" t="s">
        <v>1603</v>
      </c>
      <c r="K1093" s="49">
        <v>0</v>
      </c>
      <c r="L1093" s="49">
        <f>Tabela1810[[#This Row],[ENC_DIDATICO]]/12</f>
        <v>0</v>
      </c>
      <c r="M1093" s="1">
        <v>30</v>
      </c>
      <c r="N1093" s="1">
        <v>3</v>
      </c>
      <c r="O1093" s="1">
        <v>96</v>
      </c>
      <c r="P1093"/>
    </row>
    <row r="1094" spans="1:16" hidden="1">
      <c r="A1094" t="s">
        <v>1685</v>
      </c>
      <c r="B1094" t="s">
        <v>1802</v>
      </c>
      <c r="C1094" t="s">
        <v>1738</v>
      </c>
      <c r="D1094" s="1" t="s">
        <v>1605</v>
      </c>
      <c r="E1094" s="1" t="s">
        <v>1925</v>
      </c>
      <c r="F1094" s="1" t="s">
        <v>1720</v>
      </c>
      <c r="G1094" s="1" t="s">
        <v>470</v>
      </c>
      <c r="H1094" s="1" t="s">
        <v>472</v>
      </c>
      <c r="I1094" t="s">
        <v>471</v>
      </c>
      <c r="J1094" s="1" t="s">
        <v>1603</v>
      </c>
      <c r="K1094" s="49">
        <v>24</v>
      </c>
      <c r="L1094" s="49">
        <f>Tabela1810[[#This Row],[ENC_DIDATICO]]/12</f>
        <v>2</v>
      </c>
      <c r="M1094" s="1">
        <v>40</v>
      </c>
      <c r="N1094" s="1">
        <v>1</v>
      </c>
      <c r="O1094" s="1">
        <v>24</v>
      </c>
      <c r="P1094"/>
    </row>
    <row r="1095" spans="1:16" hidden="1">
      <c r="A1095" t="s">
        <v>1685</v>
      </c>
      <c r="B1095" t="s">
        <v>1802</v>
      </c>
      <c r="C1095" t="s">
        <v>1738</v>
      </c>
      <c r="D1095" s="1" t="s">
        <v>1605</v>
      </c>
      <c r="E1095" s="1" t="s">
        <v>1925</v>
      </c>
      <c r="F1095" s="1" t="s">
        <v>1720</v>
      </c>
      <c r="G1095" s="1" t="s">
        <v>470</v>
      </c>
      <c r="H1095" s="1" t="s">
        <v>473</v>
      </c>
      <c r="I1095" t="s">
        <v>471</v>
      </c>
      <c r="J1095" s="1" t="s">
        <v>1603</v>
      </c>
      <c r="K1095" s="49">
        <v>24</v>
      </c>
      <c r="L1095" s="49">
        <f>Tabela1810[[#This Row],[ENC_DIDATICO]]/12</f>
        <v>2</v>
      </c>
      <c r="M1095" s="1">
        <v>40</v>
      </c>
      <c r="N1095" s="1">
        <v>9</v>
      </c>
      <c r="O1095" s="1">
        <v>24</v>
      </c>
      <c r="P1095"/>
    </row>
    <row r="1096" spans="1:16" hidden="1">
      <c r="A1096" t="s">
        <v>1685</v>
      </c>
      <c r="B1096" t="s">
        <v>1802</v>
      </c>
      <c r="C1096" t="s">
        <v>1738</v>
      </c>
      <c r="D1096" s="1" t="s">
        <v>1605</v>
      </c>
      <c r="E1096" s="1" t="s">
        <v>1925</v>
      </c>
      <c r="F1096" s="1" t="s">
        <v>1720</v>
      </c>
      <c r="G1096" s="1" t="s">
        <v>720</v>
      </c>
      <c r="H1096" s="1" t="s">
        <v>989</v>
      </c>
      <c r="I1096" t="s">
        <v>721</v>
      </c>
      <c r="J1096" s="1" t="s">
        <v>1602</v>
      </c>
      <c r="K1096" s="49">
        <v>48</v>
      </c>
      <c r="L1096" s="49">
        <f>Tabela1810[[#This Row],[ENC_DIDATICO]]/12</f>
        <v>4</v>
      </c>
      <c r="M1096" s="1">
        <v>42</v>
      </c>
      <c r="N1096" s="1">
        <v>20</v>
      </c>
      <c r="O1096" s="1">
        <v>48</v>
      </c>
      <c r="P1096"/>
    </row>
    <row r="1097" spans="1:16" hidden="1">
      <c r="A1097" t="s">
        <v>1781</v>
      </c>
      <c r="B1097" t="s">
        <v>1802</v>
      </c>
      <c r="C1097" t="s">
        <v>1740</v>
      </c>
      <c r="D1097" s="1" t="s">
        <v>1605</v>
      </c>
      <c r="E1097" s="1" t="s">
        <v>1924</v>
      </c>
      <c r="F1097" s="1" t="s">
        <v>1717</v>
      </c>
      <c r="G1097" s="1" t="s">
        <v>7</v>
      </c>
      <c r="H1097" s="1" t="s">
        <v>490</v>
      </c>
      <c r="I1097" t="s">
        <v>8</v>
      </c>
      <c r="J1097" s="1" t="s">
        <v>1603</v>
      </c>
      <c r="K1097" s="49">
        <v>36</v>
      </c>
      <c r="L1097" s="49">
        <f>Tabela1810[[#This Row],[ENC_DIDATICO]]/12</f>
        <v>3</v>
      </c>
      <c r="M1097" s="1">
        <v>43</v>
      </c>
      <c r="N1097" s="1">
        <v>34</v>
      </c>
      <c r="O1097" s="1">
        <v>60</v>
      </c>
      <c r="P1097"/>
    </row>
    <row r="1098" spans="1:16" hidden="1">
      <c r="A1098" t="s">
        <v>1781</v>
      </c>
      <c r="B1098" t="s">
        <v>1802</v>
      </c>
      <c r="C1098" t="s">
        <v>1740</v>
      </c>
      <c r="D1098" s="1" t="s">
        <v>1605</v>
      </c>
      <c r="E1098" s="1" t="s">
        <v>1924</v>
      </c>
      <c r="F1098" s="1" t="s">
        <v>1717</v>
      </c>
      <c r="G1098" s="1" t="s">
        <v>7</v>
      </c>
      <c r="H1098" s="1" t="s">
        <v>491</v>
      </c>
      <c r="I1098" t="s">
        <v>8</v>
      </c>
      <c r="J1098" s="1" t="s">
        <v>1603</v>
      </c>
      <c r="K1098" s="49">
        <v>36</v>
      </c>
      <c r="L1098" s="49">
        <f>Tabela1810[[#This Row],[ENC_DIDATICO]]/12</f>
        <v>3</v>
      </c>
      <c r="M1098" s="1">
        <v>43</v>
      </c>
      <c r="N1098" s="1">
        <v>33</v>
      </c>
      <c r="O1098" s="1">
        <v>60</v>
      </c>
      <c r="P1098"/>
    </row>
    <row r="1099" spans="1:16" hidden="1">
      <c r="A1099" t="s">
        <v>1781</v>
      </c>
      <c r="B1099" t="s">
        <v>1802</v>
      </c>
      <c r="C1099" t="s">
        <v>1740</v>
      </c>
      <c r="D1099" s="1" t="s">
        <v>1605</v>
      </c>
      <c r="E1099" s="1" t="s">
        <v>1924</v>
      </c>
      <c r="F1099" s="1" t="s">
        <v>1717</v>
      </c>
      <c r="G1099" s="1" t="s">
        <v>10</v>
      </c>
      <c r="H1099" s="1" t="s">
        <v>1456</v>
      </c>
      <c r="I1099" t="s">
        <v>11</v>
      </c>
      <c r="J1099" s="1" t="s">
        <v>1601</v>
      </c>
      <c r="K1099" s="49">
        <v>12</v>
      </c>
      <c r="L1099" s="49">
        <f>Tabela1810[[#This Row],[ENC_DIDATICO]]/12</f>
        <v>1</v>
      </c>
      <c r="M1099" s="1">
        <v>45</v>
      </c>
      <c r="N1099" s="1">
        <v>31</v>
      </c>
      <c r="O1099" s="1">
        <v>48</v>
      </c>
      <c r="P1099"/>
    </row>
    <row r="1100" spans="1:16" hidden="1">
      <c r="A1100" t="s">
        <v>1781</v>
      </c>
      <c r="B1100" t="s">
        <v>1802</v>
      </c>
      <c r="C1100" t="s">
        <v>1740</v>
      </c>
      <c r="D1100" s="1" t="s">
        <v>1605</v>
      </c>
      <c r="E1100" s="1" t="s">
        <v>1924</v>
      </c>
      <c r="F1100" s="1" t="s">
        <v>1717</v>
      </c>
      <c r="G1100" s="1" t="s">
        <v>10</v>
      </c>
      <c r="H1100" s="1" t="s">
        <v>1254</v>
      </c>
      <c r="I1100" t="s">
        <v>11</v>
      </c>
      <c r="J1100" s="1" t="s">
        <v>1601</v>
      </c>
      <c r="K1100" s="49">
        <v>12</v>
      </c>
      <c r="L1100" s="49">
        <f>Tabela1810[[#This Row],[ENC_DIDATICO]]/12</f>
        <v>1</v>
      </c>
      <c r="M1100" s="1">
        <v>40</v>
      </c>
      <c r="N1100" s="1">
        <v>27</v>
      </c>
      <c r="O1100" s="1">
        <v>48</v>
      </c>
      <c r="P1100"/>
    </row>
    <row r="1101" spans="1:16" hidden="1">
      <c r="A1101" t="s">
        <v>1781</v>
      </c>
      <c r="B1101" t="s">
        <v>1802</v>
      </c>
      <c r="C1101" t="s">
        <v>1740</v>
      </c>
      <c r="D1101" s="1" t="s">
        <v>1605</v>
      </c>
      <c r="E1101" s="1" t="s">
        <v>1924</v>
      </c>
      <c r="F1101" s="1" t="s">
        <v>1717</v>
      </c>
      <c r="G1101" s="1" t="s">
        <v>10</v>
      </c>
      <c r="H1101" s="1" t="s">
        <v>1313</v>
      </c>
      <c r="I1101" t="s">
        <v>11</v>
      </c>
      <c r="J1101" s="1" t="s">
        <v>1601</v>
      </c>
      <c r="K1101" s="49">
        <v>12</v>
      </c>
      <c r="L1101" s="49">
        <f>Tabela1810[[#This Row],[ENC_DIDATICO]]/12</f>
        <v>1</v>
      </c>
      <c r="M1101" s="1">
        <v>40</v>
      </c>
      <c r="N1101" s="1">
        <v>28</v>
      </c>
      <c r="O1101" s="1">
        <v>48</v>
      </c>
      <c r="P1101"/>
    </row>
    <row r="1102" spans="1:16" hidden="1">
      <c r="A1102" t="s">
        <v>1781</v>
      </c>
      <c r="B1102" t="s">
        <v>1802</v>
      </c>
      <c r="C1102" t="s">
        <v>1740</v>
      </c>
      <c r="D1102" s="1" t="s">
        <v>1605</v>
      </c>
      <c r="E1102" s="1" t="s">
        <v>1924</v>
      </c>
      <c r="F1102" s="1" t="s">
        <v>1717</v>
      </c>
      <c r="G1102" s="1" t="s">
        <v>10</v>
      </c>
      <c r="H1102" s="1" t="s">
        <v>1122</v>
      </c>
      <c r="I1102" t="s">
        <v>11</v>
      </c>
      <c r="J1102" s="1" t="s">
        <v>1601</v>
      </c>
      <c r="K1102" s="49">
        <v>12</v>
      </c>
      <c r="L1102" s="49">
        <f>Tabela1810[[#This Row],[ENC_DIDATICO]]/12</f>
        <v>1</v>
      </c>
      <c r="M1102" s="1">
        <v>40</v>
      </c>
      <c r="N1102" s="1">
        <v>27</v>
      </c>
      <c r="O1102" s="1">
        <v>48</v>
      </c>
      <c r="P1102"/>
    </row>
    <row r="1103" spans="1:16" hidden="1">
      <c r="A1103" t="s">
        <v>1781</v>
      </c>
      <c r="B1103" t="s">
        <v>1802</v>
      </c>
      <c r="C1103" t="s">
        <v>1740</v>
      </c>
      <c r="D1103" s="1" t="s">
        <v>1605</v>
      </c>
      <c r="E1103" s="1" t="s">
        <v>1924</v>
      </c>
      <c r="F1103" s="1" t="s">
        <v>1717</v>
      </c>
      <c r="G1103" s="1" t="s">
        <v>10</v>
      </c>
      <c r="H1103" s="1" t="s">
        <v>1123</v>
      </c>
      <c r="I1103" t="s">
        <v>11</v>
      </c>
      <c r="J1103" s="1" t="s">
        <v>1601</v>
      </c>
      <c r="K1103" s="49">
        <v>12</v>
      </c>
      <c r="L1103" s="49">
        <f>Tabela1810[[#This Row],[ENC_DIDATICO]]/12</f>
        <v>1</v>
      </c>
      <c r="M1103" s="1">
        <v>40</v>
      </c>
      <c r="N1103" s="1">
        <v>28</v>
      </c>
      <c r="O1103" s="1">
        <v>48</v>
      </c>
      <c r="P1103"/>
    </row>
    <row r="1104" spans="1:16" hidden="1">
      <c r="A1104" t="s">
        <v>1781</v>
      </c>
      <c r="B1104" t="s">
        <v>1802</v>
      </c>
      <c r="C1104" t="s">
        <v>1740</v>
      </c>
      <c r="D1104" s="1" t="s">
        <v>1605</v>
      </c>
      <c r="E1104" s="1" t="s">
        <v>1924</v>
      </c>
      <c r="F1104" s="1" t="s">
        <v>1717</v>
      </c>
      <c r="G1104" s="1" t="s">
        <v>10</v>
      </c>
      <c r="H1104" s="1" t="s">
        <v>1255</v>
      </c>
      <c r="I1104" t="s">
        <v>11</v>
      </c>
      <c r="J1104" s="1" t="s">
        <v>1601</v>
      </c>
      <c r="K1104" s="49">
        <v>12</v>
      </c>
      <c r="L1104" s="49">
        <f>Tabela1810[[#This Row],[ENC_DIDATICO]]/12</f>
        <v>1</v>
      </c>
      <c r="M1104" s="1">
        <v>40</v>
      </c>
      <c r="N1104" s="1">
        <v>24</v>
      </c>
      <c r="O1104" s="1">
        <v>48</v>
      </c>
      <c r="P1104"/>
    </row>
    <row r="1105" spans="1:16" hidden="1">
      <c r="A1105" t="s">
        <v>1781</v>
      </c>
      <c r="B1105" t="s">
        <v>1802</v>
      </c>
      <c r="C1105" t="s">
        <v>1740</v>
      </c>
      <c r="D1105" s="1" t="s">
        <v>1605</v>
      </c>
      <c r="E1105" s="1" t="s">
        <v>1924</v>
      </c>
      <c r="F1105" s="1" t="s">
        <v>1717</v>
      </c>
      <c r="G1105" s="1" t="s">
        <v>10</v>
      </c>
      <c r="H1105" s="1" t="s">
        <v>1274</v>
      </c>
      <c r="I1105" t="s">
        <v>11</v>
      </c>
      <c r="J1105" s="1" t="s">
        <v>1601</v>
      </c>
      <c r="K1105" s="49">
        <v>12</v>
      </c>
      <c r="L1105" s="49">
        <f>Tabela1810[[#This Row],[ENC_DIDATICO]]/12</f>
        <v>1</v>
      </c>
      <c r="M1105" s="1">
        <v>41</v>
      </c>
      <c r="N1105" s="1">
        <v>22</v>
      </c>
      <c r="O1105" s="1">
        <v>48</v>
      </c>
      <c r="P1105"/>
    </row>
    <row r="1106" spans="1:16" hidden="1">
      <c r="A1106" t="s">
        <v>1781</v>
      </c>
      <c r="B1106" t="s">
        <v>1802</v>
      </c>
      <c r="C1106" t="s">
        <v>1740</v>
      </c>
      <c r="D1106" s="1" t="s">
        <v>1605</v>
      </c>
      <c r="E1106" s="1" t="s">
        <v>1924</v>
      </c>
      <c r="F1106" s="1" t="s">
        <v>1717</v>
      </c>
      <c r="G1106" s="1" t="s">
        <v>10</v>
      </c>
      <c r="H1106" s="1" t="s">
        <v>1275</v>
      </c>
      <c r="I1106" t="s">
        <v>11</v>
      </c>
      <c r="J1106" s="1" t="s">
        <v>1601</v>
      </c>
      <c r="K1106" s="49">
        <v>12</v>
      </c>
      <c r="L1106" s="49">
        <f>Tabela1810[[#This Row],[ENC_DIDATICO]]/12</f>
        <v>1</v>
      </c>
      <c r="M1106" s="1">
        <v>40</v>
      </c>
      <c r="N1106" s="1">
        <v>23</v>
      </c>
      <c r="O1106" s="1">
        <v>48</v>
      </c>
      <c r="P1106"/>
    </row>
    <row r="1107" spans="1:16" hidden="1">
      <c r="A1107" t="s">
        <v>1781</v>
      </c>
      <c r="B1107" t="s">
        <v>1802</v>
      </c>
      <c r="C1107" t="s">
        <v>1740</v>
      </c>
      <c r="D1107" s="1" t="s">
        <v>1605</v>
      </c>
      <c r="E1107" s="1" t="s">
        <v>1925</v>
      </c>
      <c r="F1107" s="1" t="s">
        <v>1719</v>
      </c>
      <c r="G1107" s="1" t="s">
        <v>392</v>
      </c>
      <c r="H1107" s="1" t="s">
        <v>492</v>
      </c>
      <c r="I1107" t="s">
        <v>393</v>
      </c>
      <c r="J1107" s="1" t="s">
        <v>1603</v>
      </c>
      <c r="K1107" s="49">
        <v>36</v>
      </c>
      <c r="L1107" s="49">
        <f>Tabela1810[[#This Row],[ENC_DIDATICO]]/12</f>
        <v>3</v>
      </c>
      <c r="M1107" s="1">
        <v>40</v>
      </c>
      <c r="N1107" s="1">
        <v>15</v>
      </c>
      <c r="O1107" s="1">
        <v>36</v>
      </c>
      <c r="P1107"/>
    </row>
    <row r="1108" spans="1:16" hidden="1">
      <c r="A1108" t="s">
        <v>1686</v>
      </c>
      <c r="B1108" t="s">
        <v>1802</v>
      </c>
      <c r="C1108" t="s">
        <v>1740</v>
      </c>
      <c r="D1108" s="1" t="s">
        <v>1605</v>
      </c>
      <c r="E1108" s="1" t="s">
        <v>1924</v>
      </c>
      <c r="F1108" s="1" t="s">
        <v>1717</v>
      </c>
      <c r="G1108" s="1" t="s">
        <v>10</v>
      </c>
      <c r="H1108" s="1" t="s">
        <v>528</v>
      </c>
      <c r="I1108" t="s">
        <v>11</v>
      </c>
      <c r="J1108" s="1" t="s">
        <v>1601</v>
      </c>
      <c r="K1108" s="49">
        <v>12</v>
      </c>
      <c r="L1108" s="49">
        <f>Tabela1810[[#This Row],[ENC_DIDATICO]]/12</f>
        <v>1</v>
      </c>
      <c r="M1108" s="1">
        <v>45</v>
      </c>
      <c r="N1108" s="1">
        <v>34</v>
      </c>
      <c r="O1108" s="1">
        <v>48</v>
      </c>
      <c r="P1108"/>
    </row>
    <row r="1109" spans="1:16" hidden="1">
      <c r="A1109" t="s">
        <v>1686</v>
      </c>
      <c r="B1109" t="s">
        <v>1802</v>
      </c>
      <c r="C1109" t="s">
        <v>1740</v>
      </c>
      <c r="D1109" s="1" t="s">
        <v>1605</v>
      </c>
      <c r="E1109" s="1" t="s">
        <v>1924</v>
      </c>
      <c r="F1109" s="1" t="s">
        <v>1717</v>
      </c>
      <c r="G1109" s="1" t="s">
        <v>10</v>
      </c>
      <c r="H1109" s="1" t="s">
        <v>529</v>
      </c>
      <c r="I1109" t="s">
        <v>11</v>
      </c>
      <c r="J1109" s="1" t="s">
        <v>1601</v>
      </c>
      <c r="K1109" s="49">
        <v>12</v>
      </c>
      <c r="L1109" s="49">
        <f>Tabela1810[[#This Row],[ENC_DIDATICO]]/12</f>
        <v>1</v>
      </c>
      <c r="M1109" s="1">
        <v>45</v>
      </c>
      <c r="N1109" s="1">
        <v>31</v>
      </c>
      <c r="O1109" s="1">
        <v>48</v>
      </c>
      <c r="P1109"/>
    </row>
    <row r="1110" spans="1:16" hidden="1">
      <c r="A1110" t="s">
        <v>1686</v>
      </c>
      <c r="B1110" t="s">
        <v>1802</v>
      </c>
      <c r="C1110" t="s">
        <v>1740</v>
      </c>
      <c r="D1110" s="1" t="s">
        <v>1605</v>
      </c>
      <c r="E1110" s="1" t="s">
        <v>1924</v>
      </c>
      <c r="F1110" s="1" t="s">
        <v>1717</v>
      </c>
      <c r="G1110" s="1" t="s">
        <v>10</v>
      </c>
      <c r="H1110" s="1" t="s">
        <v>1247</v>
      </c>
      <c r="I1110" t="s">
        <v>11</v>
      </c>
      <c r="J1110" s="1" t="s">
        <v>1601</v>
      </c>
      <c r="K1110" s="49">
        <v>12</v>
      </c>
      <c r="L1110" s="49">
        <f>Tabela1810[[#This Row],[ENC_DIDATICO]]/12</f>
        <v>1</v>
      </c>
      <c r="M1110" s="1">
        <v>45</v>
      </c>
      <c r="N1110" s="1">
        <v>34</v>
      </c>
      <c r="O1110" s="1">
        <v>48</v>
      </c>
      <c r="P1110"/>
    </row>
    <row r="1111" spans="1:16" hidden="1">
      <c r="A1111" t="s">
        <v>1686</v>
      </c>
      <c r="B1111" t="s">
        <v>1802</v>
      </c>
      <c r="C1111" t="s">
        <v>1740</v>
      </c>
      <c r="D1111" s="1" t="s">
        <v>1605</v>
      </c>
      <c r="E1111" s="1" t="s">
        <v>1924</v>
      </c>
      <c r="F1111" s="1" t="s">
        <v>1717</v>
      </c>
      <c r="G1111" s="1" t="s">
        <v>10</v>
      </c>
      <c r="H1111" s="1" t="s">
        <v>1124</v>
      </c>
      <c r="I1111" t="s">
        <v>11</v>
      </c>
      <c r="J1111" s="1" t="s">
        <v>1601</v>
      </c>
      <c r="K1111" s="49">
        <v>12</v>
      </c>
      <c r="L1111" s="49">
        <f>Tabela1810[[#This Row],[ENC_DIDATICO]]/12</f>
        <v>1</v>
      </c>
      <c r="M1111" s="1">
        <v>45</v>
      </c>
      <c r="N1111" s="1">
        <v>31</v>
      </c>
      <c r="O1111" s="1">
        <v>48</v>
      </c>
      <c r="P1111"/>
    </row>
    <row r="1112" spans="1:16" hidden="1">
      <c r="A1112" t="s">
        <v>1686</v>
      </c>
      <c r="B1112" t="s">
        <v>1802</v>
      </c>
      <c r="C1112" t="s">
        <v>1740</v>
      </c>
      <c r="D1112" s="1" t="s">
        <v>1605</v>
      </c>
      <c r="E1112" s="1" t="s">
        <v>1924</v>
      </c>
      <c r="F1112" s="1" t="s">
        <v>1717</v>
      </c>
      <c r="G1112" s="1" t="s">
        <v>10</v>
      </c>
      <c r="H1112" s="1" t="s">
        <v>1111</v>
      </c>
      <c r="I1112" t="s">
        <v>11</v>
      </c>
      <c r="J1112" s="1" t="s">
        <v>1601</v>
      </c>
      <c r="K1112" s="49">
        <v>12</v>
      </c>
      <c r="L1112" s="49">
        <f>Tabela1810[[#This Row],[ENC_DIDATICO]]/12</f>
        <v>1</v>
      </c>
      <c r="M1112" s="1">
        <v>45</v>
      </c>
      <c r="N1112" s="1">
        <v>35</v>
      </c>
      <c r="O1112" s="1">
        <v>48</v>
      </c>
      <c r="P1112"/>
    </row>
    <row r="1113" spans="1:16" hidden="1">
      <c r="A1113" t="s">
        <v>1686</v>
      </c>
      <c r="B1113" t="s">
        <v>1802</v>
      </c>
      <c r="C1113" t="s">
        <v>1740</v>
      </c>
      <c r="D1113" s="1" t="s">
        <v>1605</v>
      </c>
      <c r="E1113" s="1" t="s">
        <v>1924</v>
      </c>
      <c r="F1113" s="1" t="s">
        <v>1717</v>
      </c>
      <c r="G1113" s="1" t="s">
        <v>10</v>
      </c>
      <c r="H1113" s="1" t="s">
        <v>1112</v>
      </c>
      <c r="I1113" t="s">
        <v>11</v>
      </c>
      <c r="J1113" s="1" t="s">
        <v>1601</v>
      </c>
      <c r="K1113" s="49">
        <v>12</v>
      </c>
      <c r="L1113" s="49">
        <f>Tabela1810[[#This Row],[ENC_DIDATICO]]/12</f>
        <v>1</v>
      </c>
      <c r="M1113" s="1">
        <v>45</v>
      </c>
      <c r="N1113" s="1">
        <v>30</v>
      </c>
      <c r="O1113" s="1">
        <v>48</v>
      </c>
      <c r="P1113"/>
    </row>
    <row r="1114" spans="1:16" hidden="1">
      <c r="A1114" t="s">
        <v>1686</v>
      </c>
      <c r="B1114" t="s">
        <v>1802</v>
      </c>
      <c r="C1114" t="s">
        <v>1740</v>
      </c>
      <c r="D1114" s="1" t="s">
        <v>1605</v>
      </c>
      <c r="E1114" s="1" t="s">
        <v>1924</v>
      </c>
      <c r="F1114" s="1" t="s">
        <v>1717</v>
      </c>
      <c r="G1114" s="1" t="s">
        <v>131</v>
      </c>
      <c r="H1114" s="1" t="s">
        <v>474</v>
      </c>
      <c r="I1114" t="s">
        <v>132</v>
      </c>
      <c r="J1114" s="1" t="s">
        <v>1603</v>
      </c>
      <c r="K1114" s="49">
        <v>36</v>
      </c>
      <c r="L1114" s="49">
        <f>Tabela1810[[#This Row],[ENC_DIDATICO]]/12</f>
        <v>3</v>
      </c>
      <c r="M1114" s="1">
        <v>103</v>
      </c>
      <c r="N1114" s="1">
        <v>92</v>
      </c>
      <c r="O1114" s="1">
        <v>36</v>
      </c>
      <c r="P1114"/>
    </row>
    <row r="1115" spans="1:16" hidden="1">
      <c r="A1115" t="s">
        <v>1686</v>
      </c>
      <c r="B1115" t="s">
        <v>1802</v>
      </c>
      <c r="C1115" t="s">
        <v>1740</v>
      </c>
      <c r="D1115" s="1" t="s">
        <v>1605</v>
      </c>
      <c r="E1115" s="1" t="s">
        <v>1926</v>
      </c>
      <c r="F1115" s="1" t="s">
        <v>1719</v>
      </c>
      <c r="G1115" s="1" t="s">
        <v>475</v>
      </c>
      <c r="H1115" s="1" t="s">
        <v>477</v>
      </c>
      <c r="I1115" t="s">
        <v>476</v>
      </c>
      <c r="J1115" s="1" t="s">
        <v>1603</v>
      </c>
      <c r="K1115" s="49">
        <v>48</v>
      </c>
      <c r="L1115" s="49">
        <f>Tabela1810[[#This Row],[ENC_DIDATICO]]/12</f>
        <v>4</v>
      </c>
      <c r="M1115" s="1">
        <v>40</v>
      </c>
      <c r="N1115" s="1">
        <v>19</v>
      </c>
      <c r="O1115" s="1">
        <v>48</v>
      </c>
      <c r="P1115"/>
    </row>
    <row r="1116" spans="1:16" hidden="1">
      <c r="A1116" s="29" t="s">
        <v>1833</v>
      </c>
      <c r="B1116" s="29" t="s">
        <v>1802</v>
      </c>
      <c r="C1116" s="29" t="s">
        <v>1739</v>
      </c>
      <c r="D1116" s="1" t="s">
        <v>2084</v>
      </c>
      <c r="E1116" s="2" t="s">
        <v>2085</v>
      </c>
      <c r="I1116" s="7" t="s">
        <v>1965</v>
      </c>
      <c r="J1116" s="1">
        <v>2016</v>
      </c>
      <c r="K1116" s="49">
        <v>64.8</v>
      </c>
      <c r="L1116" s="49">
        <f>Tabela1810[[#This Row],[ENC_DIDATICO]]/12</f>
        <v>5.3999999999999995</v>
      </c>
      <c r="P1116"/>
    </row>
    <row r="1117" spans="1:16" hidden="1">
      <c r="A1117" s="29" t="s">
        <v>1833</v>
      </c>
      <c r="B1117" t="s">
        <v>1802</v>
      </c>
      <c r="C1117" t="s">
        <v>1739</v>
      </c>
      <c r="D1117" s="1" t="s">
        <v>1605</v>
      </c>
      <c r="E1117" s="1" t="s">
        <v>1925</v>
      </c>
      <c r="F1117" s="1" t="s">
        <v>1718</v>
      </c>
      <c r="G1117" s="1" t="s">
        <v>1849</v>
      </c>
      <c r="H1117" s="1" t="s">
        <v>1862</v>
      </c>
      <c r="I1117" t="s">
        <v>1837</v>
      </c>
      <c r="J1117" s="1" t="s">
        <v>1602</v>
      </c>
      <c r="K1117" s="49">
        <v>24</v>
      </c>
      <c r="L1117" s="49">
        <f>Tabela1810[[#This Row],[ENC_DIDATICO]]/12</f>
        <v>2</v>
      </c>
      <c r="M1117" s="1">
        <v>15</v>
      </c>
      <c r="N1117" s="1">
        <v>3</v>
      </c>
      <c r="O1117" s="1">
        <v>80</v>
      </c>
      <c r="P1117"/>
    </row>
    <row r="1118" spans="1:16" hidden="1">
      <c r="A1118" s="29" t="s">
        <v>1833</v>
      </c>
      <c r="B1118" t="s">
        <v>1802</v>
      </c>
      <c r="C1118" t="s">
        <v>1739</v>
      </c>
      <c r="D1118" s="1" t="s">
        <v>1609</v>
      </c>
      <c r="E1118" s="1" t="s">
        <v>1927</v>
      </c>
      <c r="F1118" s="1" t="s">
        <v>1723</v>
      </c>
      <c r="G1118" s="1" t="s">
        <v>963</v>
      </c>
      <c r="H1118" s="1" t="s">
        <v>965</v>
      </c>
      <c r="I1118" t="s">
        <v>964</v>
      </c>
      <c r="J1118" s="1" t="s">
        <v>1602</v>
      </c>
      <c r="K1118" s="49">
        <v>24</v>
      </c>
      <c r="L1118" s="49">
        <f>Tabela1810[[#This Row],[ENC_DIDATICO]]/12</f>
        <v>2</v>
      </c>
      <c r="M1118" s="1">
        <v>50</v>
      </c>
      <c r="N1118" s="1">
        <v>6</v>
      </c>
      <c r="O1118" s="1">
        <v>144</v>
      </c>
      <c r="P1118"/>
    </row>
    <row r="1119" spans="1:16" hidden="1">
      <c r="A1119" s="29" t="s">
        <v>1833</v>
      </c>
      <c r="B1119" t="s">
        <v>1802</v>
      </c>
      <c r="C1119" t="s">
        <v>1739</v>
      </c>
      <c r="D1119" s="1" t="s">
        <v>1605</v>
      </c>
      <c r="E1119" s="1" t="s">
        <v>1925</v>
      </c>
      <c r="F1119" s="1" t="s">
        <v>1718</v>
      </c>
      <c r="G1119" s="1" t="s">
        <v>1248</v>
      </c>
      <c r="H1119" s="1" t="s">
        <v>1441</v>
      </c>
      <c r="I1119" t="s">
        <v>1249</v>
      </c>
      <c r="J1119" s="1" t="s">
        <v>1601</v>
      </c>
      <c r="K1119" s="49">
        <v>36</v>
      </c>
      <c r="L1119" s="49">
        <f>Tabela1810[[#This Row],[ENC_DIDATICO]]/12</f>
        <v>3</v>
      </c>
      <c r="M1119" s="1">
        <v>30</v>
      </c>
      <c r="N1119" s="1">
        <v>6</v>
      </c>
      <c r="O1119" s="1">
        <v>36</v>
      </c>
      <c r="P1119"/>
    </row>
    <row r="1120" spans="1:16" hidden="1">
      <c r="A1120" s="29" t="s">
        <v>1833</v>
      </c>
      <c r="B1120" t="s">
        <v>1802</v>
      </c>
      <c r="C1120" t="s">
        <v>1739</v>
      </c>
      <c r="D1120" s="1" t="s">
        <v>1605</v>
      </c>
      <c r="E1120" s="1" t="s">
        <v>1925</v>
      </c>
      <c r="F1120" s="1" t="s">
        <v>1718</v>
      </c>
      <c r="G1120" s="1" t="s">
        <v>990</v>
      </c>
      <c r="H1120" s="1" t="s">
        <v>992</v>
      </c>
      <c r="I1120" t="s">
        <v>991</v>
      </c>
      <c r="J1120" s="1" t="s">
        <v>1602</v>
      </c>
      <c r="K1120" s="49">
        <v>36</v>
      </c>
      <c r="L1120" s="49">
        <f>Tabela1810[[#This Row],[ENC_DIDATICO]]/12</f>
        <v>3</v>
      </c>
      <c r="M1120" s="1">
        <v>35</v>
      </c>
      <c r="N1120" s="1">
        <v>8</v>
      </c>
      <c r="O1120" s="1">
        <v>36</v>
      </c>
      <c r="P1120"/>
    </row>
    <row r="1121" spans="1:16" hidden="1">
      <c r="A1121" s="29" t="s">
        <v>1833</v>
      </c>
      <c r="B1121" t="s">
        <v>1802</v>
      </c>
      <c r="C1121" t="s">
        <v>1739</v>
      </c>
      <c r="D1121" s="1" t="s">
        <v>1605</v>
      </c>
      <c r="E1121" s="1" t="s">
        <v>1926</v>
      </c>
      <c r="F1121" s="1" t="s">
        <v>1722</v>
      </c>
      <c r="G1121" s="1" t="s">
        <v>1442</v>
      </c>
      <c r="H1121" s="1" t="s">
        <v>1444</v>
      </c>
      <c r="I1121" t="s">
        <v>1443</v>
      </c>
      <c r="J1121" s="1" t="s">
        <v>1601</v>
      </c>
      <c r="K1121" s="49">
        <v>36</v>
      </c>
      <c r="L1121" s="49">
        <f>Tabela1810[[#This Row],[ENC_DIDATICO]]/12</f>
        <v>3</v>
      </c>
      <c r="M1121" s="1">
        <v>40</v>
      </c>
      <c r="N1121" s="1">
        <v>22</v>
      </c>
      <c r="O1121" s="1">
        <v>36</v>
      </c>
      <c r="P1121"/>
    </row>
    <row r="1122" spans="1:16" hidden="1">
      <c r="A1122" s="29" t="s">
        <v>1833</v>
      </c>
      <c r="B1122" t="s">
        <v>1802</v>
      </c>
      <c r="C1122" t="s">
        <v>1739</v>
      </c>
      <c r="D1122" s="1" t="s">
        <v>1605</v>
      </c>
      <c r="E1122" s="1" t="s">
        <v>1925</v>
      </c>
      <c r="F1122" s="1" t="s">
        <v>1718</v>
      </c>
      <c r="G1122" s="1" t="s">
        <v>1852</v>
      </c>
      <c r="H1122" s="1" t="s">
        <v>1867</v>
      </c>
      <c r="I1122" t="s">
        <v>1840</v>
      </c>
      <c r="J1122" s="1" t="s">
        <v>1601</v>
      </c>
      <c r="K1122" s="49">
        <v>0</v>
      </c>
      <c r="L1122" s="49">
        <f>Tabela1810[[#This Row],[ENC_DIDATICO]]/12</f>
        <v>0</v>
      </c>
      <c r="M1122" s="1">
        <v>15</v>
      </c>
      <c r="N1122" s="1">
        <v>1</v>
      </c>
      <c r="O1122" s="1">
        <v>80</v>
      </c>
      <c r="P1122"/>
    </row>
    <row r="1123" spans="1:16" hidden="1">
      <c r="A1123" t="s">
        <v>1833</v>
      </c>
      <c r="B1123" t="s">
        <v>1802</v>
      </c>
      <c r="C1123" t="s">
        <v>1739</v>
      </c>
      <c r="D1123" s="1" t="s">
        <v>1605</v>
      </c>
      <c r="E1123" s="1" t="s">
        <v>1925</v>
      </c>
      <c r="F1123" s="1" t="s">
        <v>1720</v>
      </c>
      <c r="G1123" s="1" t="s">
        <v>1850</v>
      </c>
      <c r="H1123" s="1" t="s">
        <v>1866</v>
      </c>
      <c r="I1123" t="s">
        <v>1838</v>
      </c>
      <c r="J1123" s="1" t="s">
        <v>1601</v>
      </c>
      <c r="K1123" s="49">
        <v>24</v>
      </c>
      <c r="L1123" s="49">
        <f>Tabela1810[[#This Row],[ENC_DIDATICO]]/12</f>
        <v>2</v>
      </c>
      <c r="M1123" s="1">
        <v>15</v>
      </c>
      <c r="N1123" s="1">
        <v>5</v>
      </c>
      <c r="O1123" s="1">
        <v>80</v>
      </c>
      <c r="P1123"/>
    </row>
    <row r="1124" spans="1:16" hidden="1">
      <c r="A1124" t="s">
        <v>1782</v>
      </c>
      <c r="B1124" t="s">
        <v>1802</v>
      </c>
      <c r="C1124" t="s">
        <v>1738</v>
      </c>
      <c r="D1124" s="1" t="s">
        <v>1605</v>
      </c>
      <c r="E1124" s="1" t="s">
        <v>1924</v>
      </c>
      <c r="F1124" s="1" t="s">
        <v>1717</v>
      </c>
      <c r="G1124" s="1" t="s">
        <v>29</v>
      </c>
      <c r="H1124" s="1" t="s">
        <v>478</v>
      </c>
      <c r="I1124" t="s">
        <v>30</v>
      </c>
      <c r="J1124" s="1" t="s">
        <v>1603</v>
      </c>
      <c r="K1124" s="49">
        <v>24</v>
      </c>
      <c r="L1124" s="49">
        <f>Tabela1810[[#This Row],[ENC_DIDATICO]]/12</f>
        <v>2</v>
      </c>
      <c r="M1124" s="1">
        <v>40</v>
      </c>
      <c r="N1124" s="1">
        <v>30</v>
      </c>
      <c r="O1124" s="1">
        <v>60</v>
      </c>
      <c r="P1124"/>
    </row>
    <row r="1125" spans="1:16" hidden="1">
      <c r="A1125" t="s">
        <v>1782</v>
      </c>
      <c r="B1125" t="s">
        <v>1802</v>
      </c>
      <c r="C1125" t="s">
        <v>1738</v>
      </c>
      <c r="D1125" s="1" t="s">
        <v>1605</v>
      </c>
      <c r="E1125" s="1" t="s">
        <v>1924</v>
      </c>
      <c r="F1125" s="1" t="s">
        <v>1717</v>
      </c>
      <c r="G1125" s="1" t="s">
        <v>29</v>
      </c>
      <c r="H1125" s="1" t="s">
        <v>479</v>
      </c>
      <c r="I1125" t="s">
        <v>30</v>
      </c>
      <c r="J1125" s="1" t="s">
        <v>1603</v>
      </c>
      <c r="K1125" s="49">
        <v>24</v>
      </c>
      <c r="L1125" s="49">
        <f>Tabela1810[[#This Row],[ENC_DIDATICO]]/12</f>
        <v>2</v>
      </c>
      <c r="M1125" s="1">
        <v>43</v>
      </c>
      <c r="N1125" s="1">
        <v>33</v>
      </c>
      <c r="O1125" s="1">
        <v>60</v>
      </c>
      <c r="P1125"/>
    </row>
    <row r="1126" spans="1:16" hidden="1">
      <c r="A1126" t="s">
        <v>1782</v>
      </c>
      <c r="B1126" t="s">
        <v>1802</v>
      </c>
      <c r="C1126" t="s">
        <v>1738</v>
      </c>
      <c r="D1126" s="1" t="s">
        <v>1605</v>
      </c>
      <c r="E1126" s="1" t="s">
        <v>1924</v>
      </c>
      <c r="F1126" s="1" t="s">
        <v>1717</v>
      </c>
      <c r="G1126" s="1" t="s">
        <v>29</v>
      </c>
      <c r="H1126" s="1" t="s">
        <v>31</v>
      </c>
      <c r="I1126" t="s">
        <v>30</v>
      </c>
      <c r="J1126" s="1" t="s">
        <v>1603</v>
      </c>
      <c r="K1126" s="49">
        <v>24</v>
      </c>
      <c r="L1126" s="49">
        <f>Tabela1810[[#This Row],[ENC_DIDATICO]]/12</f>
        <v>2</v>
      </c>
      <c r="M1126" s="1">
        <v>43</v>
      </c>
      <c r="N1126" s="1">
        <v>33</v>
      </c>
      <c r="O1126" s="1">
        <v>60</v>
      </c>
      <c r="P1126"/>
    </row>
    <row r="1127" spans="1:16" hidden="1">
      <c r="A1127" t="s">
        <v>1782</v>
      </c>
      <c r="B1127" t="s">
        <v>1802</v>
      </c>
      <c r="C1127" t="s">
        <v>1738</v>
      </c>
      <c r="D1127" s="1" t="s">
        <v>1605</v>
      </c>
      <c r="E1127" s="1" t="s">
        <v>1924</v>
      </c>
      <c r="F1127" s="1" t="s">
        <v>1717</v>
      </c>
      <c r="G1127" s="1" t="s">
        <v>29</v>
      </c>
      <c r="H1127" s="1" t="s">
        <v>250</v>
      </c>
      <c r="I1127" t="s">
        <v>30</v>
      </c>
      <c r="J1127" s="1" t="s">
        <v>1603</v>
      </c>
      <c r="K1127" s="49">
        <v>24</v>
      </c>
      <c r="L1127" s="49">
        <f>Tabela1810[[#This Row],[ENC_DIDATICO]]/12</f>
        <v>2</v>
      </c>
      <c r="M1127" s="1">
        <v>40</v>
      </c>
      <c r="N1127" s="1">
        <v>30</v>
      </c>
      <c r="O1127" s="1">
        <v>60</v>
      </c>
      <c r="P1127"/>
    </row>
    <row r="1128" spans="1:16">
      <c r="A1128" t="s">
        <v>1782</v>
      </c>
      <c r="B1128" t="s">
        <v>1802</v>
      </c>
      <c r="C1128" t="s">
        <v>1738</v>
      </c>
      <c r="D1128" s="1" t="s">
        <v>1609</v>
      </c>
      <c r="E1128" s="1" t="s">
        <v>1927</v>
      </c>
      <c r="F1128" s="1" t="s">
        <v>1723</v>
      </c>
      <c r="G1128" s="1" t="s">
        <v>480</v>
      </c>
      <c r="H1128" s="1" t="s">
        <v>482</v>
      </c>
      <c r="I1128" t="s">
        <v>481</v>
      </c>
      <c r="J1128" s="1" t="s">
        <v>1603</v>
      </c>
      <c r="K1128" s="49">
        <v>24</v>
      </c>
      <c r="L1128" s="49">
        <f>Tabela1810[[#This Row],[ENC_DIDATICO]]/12</f>
        <v>2</v>
      </c>
      <c r="M1128" s="1">
        <v>30</v>
      </c>
      <c r="N1128" s="1">
        <v>9</v>
      </c>
      <c r="O1128" s="1">
        <v>96</v>
      </c>
      <c r="P1128"/>
    </row>
    <row r="1129" spans="1:16" hidden="1">
      <c r="A1129" t="s">
        <v>1782</v>
      </c>
      <c r="B1129" t="s">
        <v>1802</v>
      </c>
      <c r="C1129" t="s">
        <v>1738</v>
      </c>
      <c r="D1129" s="1" t="s">
        <v>1605</v>
      </c>
      <c r="E1129" s="1" t="s">
        <v>1925</v>
      </c>
      <c r="F1129" s="1" t="s">
        <v>1720</v>
      </c>
      <c r="G1129" s="1" t="s">
        <v>1445</v>
      </c>
      <c r="H1129" s="1" t="s">
        <v>1447</v>
      </c>
      <c r="I1129" t="s">
        <v>1446</v>
      </c>
      <c r="J1129" s="1" t="s">
        <v>1601</v>
      </c>
      <c r="K1129" s="49">
        <v>48</v>
      </c>
      <c r="L1129" s="49">
        <f>Tabela1810[[#This Row],[ENC_DIDATICO]]/12</f>
        <v>4</v>
      </c>
      <c r="M1129" s="1">
        <v>41</v>
      </c>
      <c r="N1129" s="1">
        <v>25</v>
      </c>
      <c r="O1129" s="1">
        <v>48</v>
      </c>
      <c r="P1129"/>
    </row>
    <row r="1130" spans="1:16" hidden="1">
      <c r="A1130" t="s">
        <v>1782</v>
      </c>
      <c r="B1130" t="s">
        <v>1802</v>
      </c>
      <c r="C1130" t="s">
        <v>1738</v>
      </c>
      <c r="D1130" s="1" t="s">
        <v>1605</v>
      </c>
      <c r="E1130" s="1" t="s">
        <v>1926</v>
      </c>
      <c r="F1130" s="1" t="s">
        <v>1720</v>
      </c>
      <c r="G1130" s="1" t="s">
        <v>1420</v>
      </c>
      <c r="H1130" s="1" t="s">
        <v>1448</v>
      </c>
      <c r="I1130" t="s">
        <v>1421</v>
      </c>
      <c r="J1130" s="1" t="s">
        <v>1601</v>
      </c>
      <c r="K1130" s="49">
        <v>48</v>
      </c>
      <c r="L1130" s="49">
        <f>Tabela1810[[#This Row],[ENC_DIDATICO]]/12</f>
        <v>4</v>
      </c>
      <c r="M1130" s="1">
        <v>58</v>
      </c>
      <c r="N1130" s="1">
        <v>33</v>
      </c>
      <c r="O1130" s="1">
        <v>48</v>
      </c>
      <c r="P1130"/>
    </row>
    <row r="1131" spans="1:16" hidden="1">
      <c r="A1131" s="29" t="s">
        <v>1783</v>
      </c>
      <c r="B1131" s="29" t="s">
        <v>1802</v>
      </c>
      <c r="C1131" s="29" t="s">
        <v>1739</v>
      </c>
      <c r="D1131" s="1" t="s">
        <v>2084</v>
      </c>
      <c r="E1131" s="2" t="s">
        <v>2085</v>
      </c>
      <c r="I1131" s="7" t="s">
        <v>2079</v>
      </c>
      <c r="J1131" s="1">
        <v>2016</v>
      </c>
      <c r="K1131" s="49">
        <v>64.267397260273967</v>
      </c>
      <c r="L1131" s="49">
        <f>Tabela1810[[#This Row],[ENC_DIDATICO]]/12</f>
        <v>5.3556164383561642</v>
      </c>
      <c r="P1131"/>
    </row>
    <row r="1132" spans="1:16" hidden="1">
      <c r="A1132" s="29" t="s">
        <v>1783</v>
      </c>
      <c r="B1132" t="s">
        <v>1802</v>
      </c>
      <c r="C1132" t="s">
        <v>1739</v>
      </c>
      <c r="D1132" s="1" t="s">
        <v>1605</v>
      </c>
      <c r="E1132" s="1" t="s">
        <v>1925</v>
      </c>
      <c r="F1132" s="1" t="s">
        <v>1718</v>
      </c>
      <c r="G1132" s="1" t="s">
        <v>1849</v>
      </c>
      <c r="H1132" s="1" t="s">
        <v>1862</v>
      </c>
      <c r="I1132" t="s">
        <v>1837</v>
      </c>
      <c r="J1132" s="1" t="s">
        <v>1601</v>
      </c>
      <c r="K1132" s="49">
        <v>24</v>
      </c>
      <c r="L1132" s="49">
        <f>Tabela1810[[#This Row],[ENC_DIDATICO]]/12</f>
        <v>2</v>
      </c>
      <c r="M1132" s="1">
        <v>15</v>
      </c>
      <c r="N1132" s="1">
        <v>5</v>
      </c>
      <c r="O1132" s="1">
        <v>80</v>
      </c>
      <c r="P1132"/>
    </row>
    <row r="1133" spans="1:16" hidden="1">
      <c r="A1133" s="29" t="s">
        <v>1783</v>
      </c>
      <c r="B1133" t="s">
        <v>1802</v>
      </c>
      <c r="C1133" t="s">
        <v>1739</v>
      </c>
      <c r="D1133" s="1" t="s">
        <v>1605</v>
      </c>
      <c r="E1133" s="1" t="s">
        <v>1924</v>
      </c>
      <c r="F1133" s="1" t="s">
        <v>1717</v>
      </c>
      <c r="G1133" s="1" t="s">
        <v>199</v>
      </c>
      <c r="H1133" s="1" t="s">
        <v>534</v>
      </c>
      <c r="I1133" t="s">
        <v>200</v>
      </c>
      <c r="J1133" s="1" t="s">
        <v>1602</v>
      </c>
      <c r="K1133" s="49">
        <v>24</v>
      </c>
      <c r="L1133" s="49">
        <f>Tabela1810[[#This Row],[ENC_DIDATICO]]/12</f>
        <v>2</v>
      </c>
      <c r="M1133" s="1">
        <v>55</v>
      </c>
      <c r="N1133" s="1">
        <v>32</v>
      </c>
      <c r="O1133" s="1">
        <v>24</v>
      </c>
      <c r="P1133"/>
    </row>
    <row r="1134" spans="1:16" hidden="1">
      <c r="A1134" s="29" t="s">
        <v>1783</v>
      </c>
      <c r="B1134" t="s">
        <v>1802</v>
      </c>
      <c r="C1134" t="s">
        <v>1739</v>
      </c>
      <c r="D1134" s="1" t="s">
        <v>1609</v>
      </c>
      <c r="E1134" s="1" t="s">
        <v>1927</v>
      </c>
      <c r="F1134" s="1" t="s">
        <v>1723</v>
      </c>
      <c r="G1134" s="1" t="s">
        <v>1457</v>
      </c>
      <c r="H1134" s="1" t="s">
        <v>1459</v>
      </c>
      <c r="I1134" t="s">
        <v>1458</v>
      </c>
      <c r="J1134" s="1" t="s">
        <v>1601</v>
      </c>
      <c r="K1134" s="49">
        <v>24</v>
      </c>
      <c r="L1134" s="49">
        <f>Tabela1810[[#This Row],[ENC_DIDATICO]]/12</f>
        <v>2</v>
      </c>
      <c r="M1134" s="1">
        <v>40</v>
      </c>
      <c r="N1134" s="1">
        <v>10</v>
      </c>
      <c r="O1134" s="1">
        <v>72</v>
      </c>
      <c r="P1134"/>
    </row>
    <row r="1135" spans="1:16">
      <c r="A1135" s="29" t="s">
        <v>1783</v>
      </c>
      <c r="B1135" t="s">
        <v>1802</v>
      </c>
      <c r="C1135" t="s">
        <v>1739</v>
      </c>
      <c r="D1135" s="1" t="s">
        <v>1609</v>
      </c>
      <c r="E1135" s="1" t="s">
        <v>1927</v>
      </c>
      <c r="F1135" s="1" t="s">
        <v>1723</v>
      </c>
      <c r="G1135" s="1" t="s">
        <v>493</v>
      </c>
      <c r="H1135" s="1" t="s">
        <v>495</v>
      </c>
      <c r="I1135" t="s">
        <v>494</v>
      </c>
      <c r="J1135" s="1" t="s">
        <v>1603</v>
      </c>
      <c r="K1135" s="49">
        <v>48</v>
      </c>
      <c r="L1135" s="49">
        <f>Tabela1810[[#This Row],[ENC_DIDATICO]]/12</f>
        <v>4</v>
      </c>
      <c r="M1135" s="1">
        <v>30</v>
      </c>
      <c r="N1135" s="1">
        <v>21</v>
      </c>
      <c r="O1135" s="1">
        <v>144</v>
      </c>
      <c r="P1135"/>
    </row>
    <row r="1136" spans="1:16" hidden="1">
      <c r="A1136" s="29" t="s">
        <v>1783</v>
      </c>
      <c r="B1136" t="s">
        <v>1802</v>
      </c>
      <c r="C1136" t="s">
        <v>1739</v>
      </c>
      <c r="D1136" s="1" t="s">
        <v>1605</v>
      </c>
      <c r="E1136" s="1" t="s">
        <v>1925</v>
      </c>
      <c r="F1136" s="1" t="s">
        <v>1718</v>
      </c>
      <c r="G1136" s="1" t="s">
        <v>990</v>
      </c>
      <c r="H1136" s="1" t="s">
        <v>997</v>
      </c>
      <c r="I1136" t="s">
        <v>991</v>
      </c>
      <c r="J1136" s="1" t="s">
        <v>1602</v>
      </c>
      <c r="K1136" s="49">
        <v>36</v>
      </c>
      <c r="L1136" s="49">
        <f>Tabela1810[[#This Row],[ENC_DIDATICO]]/12</f>
        <v>3</v>
      </c>
      <c r="M1136" s="1">
        <v>35</v>
      </c>
      <c r="N1136" s="1">
        <v>15</v>
      </c>
      <c r="O1136" s="1">
        <v>36</v>
      </c>
      <c r="P1136"/>
    </row>
    <row r="1137" spans="1:16" hidden="1">
      <c r="A1137" s="29" t="s">
        <v>1783</v>
      </c>
      <c r="B1137" t="s">
        <v>1802</v>
      </c>
      <c r="C1137" t="s">
        <v>1739</v>
      </c>
      <c r="D1137" s="1" t="s">
        <v>1605</v>
      </c>
      <c r="E1137" s="1" t="s">
        <v>1926</v>
      </c>
      <c r="F1137" s="1" t="s">
        <v>1722</v>
      </c>
      <c r="G1137" s="1" t="s">
        <v>1442</v>
      </c>
      <c r="H1137" s="1" t="s">
        <v>1460</v>
      </c>
      <c r="I1137" t="s">
        <v>1443</v>
      </c>
      <c r="J1137" s="1" t="s">
        <v>1601</v>
      </c>
      <c r="K1137" s="49">
        <v>36</v>
      </c>
      <c r="L1137" s="49">
        <f>Tabela1810[[#This Row],[ENC_DIDATICO]]/12</f>
        <v>3</v>
      </c>
      <c r="M1137" s="1">
        <v>40</v>
      </c>
      <c r="N1137" s="1">
        <v>24</v>
      </c>
      <c r="O1137" s="1">
        <v>36</v>
      </c>
      <c r="P1137"/>
    </row>
    <row r="1138" spans="1:16" hidden="1">
      <c r="A1138" s="29" t="s">
        <v>1783</v>
      </c>
      <c r="B1138" t="s">
        <v>1802</v>
      </c>
      <c r="C1138" t="s">
        <v>1739</v>
      </c>
      <c r="D1138" s="1" t="s">
        <v>1605</v>
      </c>
      <c r="E1138" s="1" t="s">
        <v>1925</v>
      </c>
      <c r="F1138" s="1" t="s">
        <v>1718</v>
      </c>
      <c r="G1138" s="1" t="s">
        <v>1849</v>
      </c>
      <c r="H1138" s="1" t="s">
        <v>1862</v>
      </c>
      <c r="I1138" t="s">
        <v>1837</v>
      </c>
      <c r="J1138" s="1" t="s">
        <v>1603</v>
      </c>
      <c r="K1138" s="49">
        <v>24</v>
      </c>
      <c r="L1138" s="49">
        <f>Tabela1810[[#This Row],[ENC_DIDATICO]]/12</f>
        <v>2</v>
      </c>
      <c r="M1138" s="1">
        <v>15</v>
      </c>
      <c r="N1138" s="1">
        <v>3</v>
      </c>
      <c r="O1138" s="1">
        <v>80</v>
      </c>
      <c r="P1138"/>
    </row>
    <row r="1139" spans="1:16" hidden="1">
      <c r="A1139" t="s">
        <v>1783</v>
      </c>
      <c r="B1139" t="s">
        <v>1802</v>
      </c>
      <c r="C1139" t="s">
        <v>1739</v>
      </c>
      <c r="D1139" s="1" t="s">
        <v>1605</v>
      </c>
      <c r="E1139" s="1" t="s">
        <v>1925</v>
      </c>
      <c r="F1139" s="1" t="s">
        <v>1722</v>
      </c>
      <c r="G1139" s="1" t="s">
        <v>1857</v>
      </c>
      <c r="H1139" s="1" t="s">
        <v>1876</v>
      </c>
      <c r="I1139" t="s">
        <v>1846</v>
      </c>
      <c r="J1139" s="1" t="s">
        <v>1602</v>
      </c>
      <c r="K1139" s="49">
        <v>24</v>
      </c>
      <c r="L1139" s="49">
        <f>Tabela1810[[#This Row],[ENC_DIDATICO]]/12</f>
        <v>2</v>
      </c>
      <c r="M1139" s="1">
        <v>15</v>
      </c>
      <c r="N1139" s="1">
        <v>9</v>
      </c>
      <c r="O1139" s="1">
        <v>80</v>
      </c>
      <c r="P1139"/>
    </row>
    <row r="1140" spans="1:16" hidden="1">
      <c r="A1140" t="s">
        <v>1784</v>
      </c>
      <c r="B1140" t="s">
        <v>1802</v>
      </c>
      <c r="C1140" t="s">
        <v>1742</v>
      </c>
      <c r="D1140" s="1" t="s">
        <v>1605</v>
      </c>
      <c r="E1140" s="1" t="s">
        <v>1924</v>
      </c>
      <c r="F1140" s="1" t="s">
        <v>1717</v>
      </c>
      <c r="G1140" s="1" t="s">
        <v>76</v>
      </c>
      <c r="H1140" s="1" t="s">
        <v>496</v>
      </c>
      <c r="I1140" t="s">
        <v>77</v>
      </c>
      <c r="J1140" s="1" t="s">
        <v>1603</v>
      </c>
      <c r="K1140" s="49">
        <v>36</v>
      </c>
      <c r="L1140" s="49">
        <f>Tabela1810[[#This Row],[ENC_DIDATICO]]/12</f>
        <v>3</v>
      </c>
      <c r="M1140" s="1">
        <v>108</v>
      </c>
      <c r="N1140" s="1">
        <v>93</v>
      </c>
      <c r="O1140" s="1">
        <v>36</v>
      </c>
      <c r="P1140"/>
    </row>
    <row r="1141" spans="1:16" hidden="1">
      <c r="A1141" t="s">
        <v>1784</v>
      </c>
      <c r="B1141" t="s">
        <v>1802</v>
      </c>
      <c r="C1141" t="s">
        <v>1742</v>
      </c>
      <c r="D1141" s="1" t="s">
        <v>1605</v>
      </c>
      <c r="E1141" s="1" t="s">
        <v>1924</v>
      </c>
      <c r="F1141" s="1" t="s">
        <v>1717</v>
      </c>
      <c r="G1141" s="1" t="s">
        <v>76</v>
      </c>
      <c r="H1141" s="1" t="s">
        <v>497</v>
      </c>
      <c r="I1141" t="s">
        <v>77</v>
      </c>
      <c r="J1141" s="1" t="s">
        <v>1603</v>
      </c>
      <c r="K1141" s="49">
        <v>36</v>
      </c>
      <c r="L1141" s="49">
        <f>Tabela1810[[#This Row],[ENC_DIDATICO]]/12</f>
        <v>3</v>
      </c>
      <c r="M1141" s="1">
        <v>80</v>
      </c>
      <c r="N1141" s="1">
        <v>68</v>
      </c>
      <c r="O1141" s="1">
        <v>36</v>
      </c>
      <c r="P1141"/>
    </row>
    <row r="1142" spans="1:16">
      <c r="A1142" t="s">
        <v>1784</v>
      </c>
      <c r="B1142" t="s">
        <v>1802</v>
      </c>
      <c r="C1142" t="s">
        <v>1742</v>
      </c>
      <c r="D1142" s="1" t="s">
        <v>1609</v>
      </c>
      <c r="E1142" s="1" t="s">
        <v>1927</v>
      </c>
      <c r="F1142" s="1" t="s">
        <v>1723</v>
      </c>
      <c r="G1142" s="1" t="s">
        <v>498</v>
      </c>
      <c r="H1142" s="1" t="s">
        <v>500</v>
      </c>
      <c r="I1142" t="s">
        <v>499</v>
      </c>
      <c r="J1142" s="1" t="s">
        <v>1603</v>
      </c>
      <c r="K1142" s="49">
        <v>24</v>
      </c>
      <c r="L1142" s="49">
        <f>Tabela1810[[#This Row],[ENC_DIDATICO]]/12</f>
        <v>2</v>
      </c>
      <c r="M1142" s="1">
        <v>60</v>
      </c>
      <c r="N1142" s="1">
        <v>8</v>
      </c>
      <c r="O1142" s="1">
        <v>72</v>
      </c>
      <c r="P1142"/>
    </row>
    <row r="1143" spans="1:16" hidden="1">
      <c r="A1143" t="s">
        <v>1784</v>
      </c>
      <c r="B1143" t="s">
        <v>1802</v>
      </c>
      <c r="C1143" t="s">
        <v>1742</v>
      </c>
      <c r="D1143" s="1" t="s">
        <v>1605</v>
      </c>
      <c r="E1143" s="1" t="s">
        <v>1926</v>
      </c>
      <c r="F1143" s="1" t="s">
        <v>1718</v>
      </c>
      <c r="G1143" s="1" t="s">
        <v>1461</v>
      </c>
      <c r="H1143" s="1" t="s">
        <v>1462</v>
      </c>
      <c r="I1143" t="s">
        <v>1352</v>
      </c>
      <c r="J1143" s="1" t="s">
        <v>1601</v>
      </c>
      <c r="K1143" s="49">
        <v>48</v>
      </c>
      <c r="L1143" s="49">
        <f>Tabela1810[[#This Row],[ENC_DIDATICO]]/12</f>
        <v>4</v>
      </c>
      <c r="M1143" s="1">
        <v>40</v>
      </c>
      <c r="N1143" s="1">
        <v>25</v>
      </c>
      <c r="O1143" s="1">
        <v>48</v>
      </c>
      <c r="P1143"/>
    </row>
    <row r="1144" spans="1:16" hidden="1">
      <c r="A1144" t="s">
        <v>1784</v>
      </c>
      <c r="B1144" t="s">
        <v>1802</v>
      </c>
      <c r="C1144" t="s">
        <v>1742</v>
      </c>
      <c r="D1144" s="1" t="s">
        <v>1605</v>
      </c>
      <c r="E1144" s="1" t="s">
        <v>1926</v>
      </c>
      <c r="F1144" s="1" t="s">
        <v>1718</v>
      </c>
      <c r="G1144" s="1" t="s">
        <v>1461</v>
      </c>
      <c r="H1144" s="1" t="s">
        <v>1463</v>
      </c>
      <c r="I1144" t="s">
        <v>1352</v>
      </c>
      <c r="J1144" s="1" t="s">
        <v>1601</v>
      </c>
      <c r="K1144" s="49">
        <v>48</v>
      </c>
      <c r="L1144" s="49">
        <f>Tabela1810[[#This Row],[ENC_DIDATICO]]/12</f>
        <v>4</v>
      </c>
      <c r="M1144" s="1">
        <v>40</v>
      </c>
      <c r="N1144" s="1">
        <v>23</v>
      </c>
      <c r="O1144" s="1">
        <v>48</v>
      </c>
      <c r="P1144"/>
    </row>
    <row r="1145" spans="1:16" hidden="1">
      <c r="A1145" t="s">
        <v>1784</v>
      </c>
      <c r="B1145" t="s">
        <v>1802</v>
      </c>
      <c r="C1145" t="s">
        <v>1742</v>
      </c>
      <c r="D1145" s="1" t="s">
        <v>1605</v>
      </c>
      <c r="E1145" s="1" t="s">
        <v>1925</v>
      </c>
      <c r="F1145" s="1" t="s">
        <v>1718</v>
      </c>
      <c r="G1145" s="1" t="s">
        <v>998</v>
      </c>
      <c r="H1145" s="1" t="s">
        <v>1000</v>
      </c>
      <c r="I1145" t="s">
        <v>999</v>
      </c>
      <c r="J1145" s="1" t="s">
        <v>1602</v>
      </c>
      <c r="K1145" s="49">
        <v>36</v>
      </c>
      <c r="L1145" s="49">
        <f>Tabela1810[[#This Row],[ENC_DIDATICO]]/12</f>
        <v>3</v>
      </c>
      <c r="M1145" s="1">
        <v>35</v>
      </c>
      <c r="N1145" s="1">
        <v>4</v>
      </c>
      <c r="O1145" s="1">
        <v>72</v>
      </c>
      <c r="P1145"/>
    </row>
    <row r="1146" spans="1:16" hidden="1">
      <c r="A1146" t="s">
        <v>1687</v>
      </c>
      <c r="B1146" t="s">
        <v>1802</v>
      </c>
      <c r="C1146" t="s">
        <v>1742</v>
      </c>
      <c r="D1146" s="1" t="s">
        <v>1605</v>
      </c>
      <c r="E1146" s="1" t="s">
        <v>1924</v>
      </c>
      <c r="F1146" s="1" t="s">
        <v>1717</v>
      </c>
      <c r="G1146" s="1" t="s">
        <v>654</v>
      </c>
      <c r="H1146" s="1" t="s">
        <v>1001</v>
      </c>
      <c r="I1146" t="s">
        <v>655</v>
      </c>
      <c r="J1146" s="1" t="s">
        <v>1602</v>
      </c>
      <c r="K1146" s="49">
        <v>36</v>
      </c>
      <c r="L1146" s="49">
        <f>Tabela1810[[#This Row],[ENC_DIDATICO]]/12</f>
        <v>3</v>
      </c>
      <c r="M1146" s="1">
        <v>40</v>
      </c>
      <c r="N1146" s="1">
        <v>27</v>
      </c>
      <c r="O1146" s="1">
        <v>38</v>
      </c>
      <c r="P1146"/>
    </row>
    <row r="1147" spans="1:16" hidden="1">
      <c r="A1147" t="s">
        <v>1687</v>
      </c>
      <c r="B1147" t="s">
        <v>1802</v>
      </c>
      <c r="C1147" t="s">
        <v>1742</v>
      </c>
      <c r="D1147" s="1" t="s">
        <v>1605</v>
      </c>
      <c r="E1147" s="1" t="s">
        <v>1924</v>
      </c>
      <c r="F1147" s="1" t="s">
        <v>1717</v>
      </c>
      <c r="G1147" s="1" t="s">
        <v>654</v>
      </c>
      <c r="H1147" s="1" t="s">
        <v>1002</v>
      </c>
      <c r="I1147" t="s">
        <v>655</v>
      </c>
      <c r="J1147" s="1" t="s">
        <v>1602</v>
      </c>
      <c r="K1147" s="49">
        <v>36</v>
      </c>
      <c r="L1147" s="49">
        <f>Tabela1810[[#This Row],[ENC_DIDATICO]]/12</f>
        <v>3</v>
      </c>
      <c r="M1147" s="1">
        <v>40</v>
      </c>
      <c r="N1147" s="1">
        <v>30</v>
      </c>
      <c r="O1147" s="1">
        <v>38</v>
      </c>
      <c r="P1147"/>
    </row>
    <row r="1148" spans="1:16" hidden="1">
      <c r="A1148" t="s">
        <v>1687</v>
      </c>
      <c r="B1148" t="s">
        <v>1802</v>
      </c>
      <c r="C1148" t="s">
        <v>1742</v>
      </c>
      <c r="D1148" s="1" t="s">
        <v>1609</v>
      </c>
      <c r="E1148" s="1" t="s">
        <v>1927</v>
      </c>
      <c r="F1148" s="1" t="s">
        <v>1723</v>
      </c>
      <c r="G1148" s="1" t="s">
        <v>1184</v>
      </c>
      <c r="H1148" s="1" t="s">
        <v>1186</v>
      </c>
      <c r="I1148" t="s">
        <v>1185</v>
      </c>
      <c r="J1148" s="1" t="s">
        <v>1601</v>
      </c>
      <c r="K1148" s="49">
        <v>24</v>
      </c>
      <c r="L1148" s="49">
        <f>Tabela1810[[#This Row],[ENC_DIDATICO]]/12</f>
        <v>2</v>
      </c>
      <c r="M1148" s="1">
        <v>100</v>
      </c>
      <c r="N1148" s="1">
        <v>5</v>
      </c>
      <c r="O1148" s="1">
        <v>144</v>
      </c>
      <c r="P1148"/>
    </row>
    <row r="1149" spans="1:16" hidden="1">
      <c r="A1149" t="s">
        <v>1687</v>
      </c>
      <c r="B1149" t="s">
        <v>1802</v>
      </c>
      <c r="C1149" t="s">
        <v>1742</v>
      </c>
      <c r="D1149" s="1" t="s">
        <v>1609</v>
      </c>
      <c r="E1149" s="1" t="s">
        <v>1927</v>
      </c>
      <c r="F1149" s="1" t="s">
        <v>1723</v>
      </c>
      <c r="G1149" s="1" t="s">
        <v>1184</v>
      </c>
      <c r="H1149" s="1" t="s">
        <v>1187</v>
      </c>
      <c r="I1149" t="s">
        <v>1185</v>
      </c>
      <c r="J1149" s="1" t="s">
        <v>1601</v>
      </c>
      <c r="K1149" s="49">
        <v>0</v>
      </c>
      <c r="L1149" s="49">
        <f>Tabela1810[[#This Row],[ENC_DIDATICO]]/12</f>
        <v>0</v>
      </c>
      <c r="M1149" s="1">
        <v>30</v>
      </c>
      <c r="N1149" s="1">
        <v>10</v>
      </c>
      <c r="O1149" s="1">
        <v>144</v>
      </c>
      <c r="P1149"/>
    </row>
    <row r="1150" spans="1:16" hidden="1">
      <c r="A1150" t="s">
        <v>1687</v>
      </c>
      <c r="B1150" t="s">
        <v>1802</v>
      </c>
      <c r="C1150" t="s">
        <v>1742</v>
      </c>
      <c r="D1150" s="1" t="s">
        <v>1605</v>
      </c>
      <c r="E1150" s="1" t="s">
        <v>1925</v>
      </c>
      <c r="F1150" s="1" t="s">
        <v>1718</v>
      </c>
      <c r="G1150" s="1" t="s">
        <v>1406</v>
      </c>
      <c r="H1150" s="1" t="s">
        <v>1464</v>
      </c>
      <c r="I1150" t="s">
        <v>1407</v>
      </c>
      <c r="J1150" s="1" t="s">
        <v>1601</v>
      </c>
      <c r="K1150" s="49">
        <v>60</v>
      </c>
      <c r="L1150" s="49">
        <f>Tabela1810[[#This Row],[ENC_DIDATICO]]/12</f>
        <v>5</v>
      </c>
      <c r="M1150" s="1">
        <v>40</v>
      </c>
      <c r="N1150" s="1">
        <v>20</v>
      </c>
      <c r="O1150" s="1">
        <v>60</v>
      </c>
      <c r="P1150"/>
    </row>
    <row r="1151" spans="1:16" hidden="1">
      <c r="A1151" t="s">
        <v>1820</v>
      </c>
      <c r="B1151" t="s">
        <v>1802</v>
      </c>
      <c r="C1151" t="s">
        <v>1744</v>
      </c>
      <c r="D1151" s="1" t="s">
        <v>1605</v>
      </c>
      <c r="E1151" s="1" t="s">
        <v>1924</v>
      </c>
      <c r="F1151" s="1" t="s">
        <v>1717</v>
      </c>
      <c r="G1151" s="1" t="s">
        <v>165</v>
      </c>
      <c r="H1151" s="1" t="s">
        <v>703</v>
      </c>
      <c r="I1151" s="24" t="s">
        <v>166</v>
      </c>
      <c r="J1151" s="1" t="s">
        <v>1603</v>
      </c>
      <c r="K1151" s="49">
        <v>36</v>
      </c>
      <c r="L1151" s="49">
        <f>Tabela1810[[#This Row],[ENC_DIDATICO]]/12</f>
        <v>3</v>
      </c>
      <c r="M1151" s="1">
        <v>100</v>
      </c>
      <c r="N1151" s="1">
        <v>26</v>
      </c>
      <c r="O1151" s="1">
        <v>36</v>
      </c>
      <c r="P1151"/>
    </row>
    <row r="1152" spans="1:16" hidden="1">
      <c r="A1152" t="s">
        <v>1820</v>
      </c>
      <c r="B1152" t="s">
        <v>1802</v>
      </c>
      <c r="C1152" t="s">
        <v>1744</v>
      </c>
      <c r="D1152" s="1" t="s">
        <v>1605</v>
      </c>
      <c r="E1152" s="1" t="s">
        <v>1924</v>
      </c>
      <c r="F1152" s="1" t="s">
        <v>1717</v>
      </c>
      <c r="G1152" s="1" t="s">
        <v>165</v>
      </c>
      <c r="H1152" s="1" t="s">
        <v>705</v>
      </c>
      <c r="I1152" t="s">
        <v>166</v>
      </c>
      <c r="J1152" s="1" t="s">
        <v>1603</v>
      </c>
      <c r="K1152" s="49">
        <v>36</v>
      </c>
      <c r="L1152" s="49">
        <f>Tabela1810[[#This Row],[ENC_DIDATICO]]/12</f>
        <v>3</v>
      </c>
      <c r="M1152" s="1">
        <v>100</v>
      </c>
      <c r="N1152" s="1">
        <v>33</v>
      </c>
      <c r="O1152" s="1">
        <v>36</v>
      </c>
      <c r="P1152"/>
    </row>
    <row r="1153" spans="1:16" hidden="1">
      <c r="A1153" s="29" t="s">
        <v>1785</v>
      </c>
      <c r="B1153" s="29" t="s">
        <v>1802</v>
      </c>
      <c r="C1153" s="29" t="s">
        <v>1742</v>
      </c>
      <c r="D1153" s="1" t="s">
        <v>2084</v>
      </c>
      <c r="E1153" s="2" t="s">
        <v>2085</v>
      </c>
      <c r="I1153" s="7" t="s">
        <v>1984</v>
      </c>
      <c r="J1153" s="1">
        <v>2016</v>
      </c>
      <c r="K1153" s="49">
        <v>107.11232876712329</v>
      </c>
      <c r="L1153" s="49">
        <f>Tabela1810[[#This Row],[ENC_DIDATICO]]/12</f>
        <v>8.9260273972602739</v>
      </c>
      <c r="P1153"/>
    </row>
    <row r="1154" spans="1:16" hidden="1">
      <c r="A1154" s="29" t="s">
        <v>1785</v>
      </c>
      <c r="B1154" t="s">
        <v>1802</v>
      </c>
      <c r="C1154" t="s">
        <v>1742</v>
      </c>
      <c r="D1154" s="1" t="s">
        <v>1605</v>
      </c>
      <c r="E1154" s="1" t="s">
        <v>1924</v>
      </c>
      <c r="F1154" s="1" t="s">
        <v>1717</v>
      </c>
      <c r="G1154" s="1" t="s">
        <v>501</v>
      </c>
      <c r="H1154" s="1" t="s">
        <v>503</v>
      </c>
      <c r="I1154" t="s">
        <v>502</v>
      </c>
      <c r="J1154" s="1" t="s">
        <v>1603</v>
      </c>
      <c r="K1154" s="49">
        <v>36</v>
      </c>
      <c r="L1154" s="49">
        <f>Tabela1810[[#This Row],[ENC_DIDATICO]]/12</f>
        <v>3</v>
      </c>
      <c r="M1154" s="1">
        <v>116</v>
      </c>
      <c r="N1154" s="1">
        <v>104</v>
      </c>
      <c r="O1154" s="1">
        <v>36</v>
      </c>
      <c r="P1154"/>
    </row>
    <row r="1155" spans="1:16" hidden="1">
      <c r="A1155" s="29" t="s">
        <v>1785</v>
      </c>
      <c r="B1155" t="s">
        <v>1802</v>
      </c>
      <c r="C1155" t="s">
        <v>1742</v>
      </c>
      <c r="D1155" s="1" t="s">
        <v>1609</v>
      </c>
      <c r="E1155" s="1" t="s">
        <v>1927</v>
      </c>
      <c r="F1155" s="1" t="s">
        <v>1723</v>
      </c>
      <c r="G1155" s="1" t="s">
        <v>1003</v>
      </c>
      <c r="H1155" s="1" t="s">
        <v>1005</v>
      </c>
      <c r="I1155" t="s">
        <v>1004</v>
      </c>
      <c r="J1155" s="1" t="s">
        <v>1602</v>
      </c>
      <c r="K1155" s="49">
        <v>48</v>
      </c>
      <c r="L1155" s="49">
        <f>Tabela1810[[#This Row],[ENC_DIDATICO]]/12</f>
        <v>4</v>
      </c>
      <c r="M1155" s="1">
        <v>100</v>
      </c>
      <c r="N1155" s="1">
        <v>2</v>
      </c>
      <c r="O1155" s="1">
        <v>144</v>
      </c>
      <c r="P1155"/>
    </row>
    <row r="1156" spans="1:16" hidden="1">
      <c r="A1156" s="29" t="s">
        <v>1785</v>
      </c>
      <c r="B1156" t="s">
        <v>1802</v>
      </c>
      <c r="C1156" t="s">
        <v>1742</v>
      </c>
      <c r="D1156" s="1" t="s">
        <v>1605</v>
      </c>
      <c r="E1156" s="1" t="s">
        <v>1925</v>
      </c>
      <c r="F1156" s="1" t="s">
        <v>1718</v>
      </c>
      <c r="G1156" s="1" t="s">
        <v>162</v>
      </c>
      <c r="H1156" s="1" t="s">
        <v>504</v>
      </c>
      <c r="I1156" t="s">
        <v>163</v>
      </c>
      <c r="J1156" s="1" t="s">
        <v>1603</v>
      </c>
      <c r="K1156" s="49">
        <v>24</v>
      </c>
      <c r="L1156" s="49">
        <f>Tabela1810[[#This Row],[ENC_DIDATICO]]/12</f>
        <v>2</v>
      </c>
      <c r="M1156" s="1">
        <v>40</v>
      </c>
      <c r="N1156" s="1">
        <v>4</v>
      </c>
      <c r="O1156" s="1">
        <v>24</v>
      </c>
      <c r="P1156"/>
    </row>
    <row r="1157" spans="1:16" hidden="1">
      <c r="A1157" t="s">
        <v>1785</v>
      </c>
      <c r="B1157" t="s">
        <v>1802</v>
      </c>
      <c r="C1157" t="s">
        <v>1742</v>
      </c>
      <c r="D1157" s="1" t="s">
        <v>1605</v>
      </c>
      <c r="E1157" s="1" t="s">
        <v>1925</v>
      </c>
      <c r="F1157" s="1" t="s">
        <v>1718</v>
      </c>
      <c r="G1157" s="1" t="s">
        <v>1006</v>
      </c>
      <c r="H1157" s="1" t="s">
        <v>1008</v>
      </c>
      <c r="I1157" t="s">
        <v>1007</v>
      </c>
      <c r="J1157" s="1" t="s">
        <v>1602</v>
      </c>
      <c r="K1157" s="49">
        <v>72</v>
      </c>
      <c r="L1157" s="49">
        <f>Tabela1810[[#This Row],[ENC_DIDATICO]]/12</f>
        <v>6</v>
      </c>
      <c r="M1157" s="1">
        <v>40</v>
      </c>
      <c r="N1157" s="1">
        <v>9</v>
      </c>
      <c r="O1157" s="1">
        <v>72</v>
      </c>
      <c r="P1157"/>
    </row>
    <row r="1158" spans="1:16" hidden="1">
      <c r="A1158" t="s">
        <v>1821</v>
      </c>
      <c r="B1158" t="s">
        <v>1802</v>
      </c>
      <c r="C1158" t="s">
        <v>1739</v>
      </c>
      <c r="D1158" s="1" t="s">
        <v>1605</v>
      </c>
      <c r="E1158" s="1" t="s">
        <v>1925</v>
      </c>
      <c r="F1158" s="1" t="s">
        <v>1720</v>
      </c>
      <c r="G1158" s="1" t="s">
        <v>1850</v>
      </c>
      <c r="H1158" s="1" t="s">
        <v>1866</v>
      </c>
      <c r="I1158" t="s">
        <v>1838</v>
      </c>
      <c r="J1158" s="1" t="s">
        <v>1603</v>
      </c>
      <c r="K1158" s="49">
        <v>24</v>
      </c>
      <c r="L1158" s="49">
        <f>Tabela1810[[#This Row],[ENC_DIDATICO]]/12</f>
        <v>2</v>
      </c>
      <c r="M1158" s="1">
        <v>15</v>
      </c>
      <c r="N1158" s="1">
        <v>3</v>
      </c>
      <c r="O1158" s="1">
        <v>80</v>
      </c>
      <c r="P1158"/>
    </row>
    <row r="1159" spans="1:16" hidden="1">
      <c r="A1159" t="s">
        <v>1688</v>
      </c>
      <c r="B1159" t="s">
        <v>1802</v>
      </c>
      <c r="C1159" t="s">
        <v>1739</v>
      </c>
      <c r="D1159" s="1" t="s">
        <v>1605</v>
      </c>
      <c r="E1159" s="1" t="s">
        <v>1926</v>
      </c>
      <c r="F1159" s="1" t="s">
        <v>1718</v>
      </c>
      <c r="G1159" s="1" t="s">
        <v>1461</v>
      </c>
      <c r="H1159" s="1" t="s">
        <v>1477</v>
      </c>
      <c r="I1159" t="s">
        <v>1352</v>
      </c>
      <c r="J1159" s="1" t="s">
        <v>1601</v>
      </c>
      <c r="K1159" s="49">
        <v>48</v>
      </c>
      <c r="L1159" s="49">
        <f>Tabela1810[[#This Row],[ENC_DIDATICO]]/12</f>
        <v>4</v>
      </c>
      <c r="M1159" s="1">
        <v>40</v>
      </c>
      <c r="N1159" s="1">
        <v>24</v>
      </c>
      <c r="O1159" s="1">
        <v>48</v>
      </c>
      <c r="P1159"/>
    </row>
    <row r="1160" spans="1:16" hidden="1">
      <c r="A1160" t="s">
        <v>1688</v>
      </c>
      <c r="B1160" t="s">
        <v>1802</v>
      </c>
      <c r="C1160" t="s">
        <v>1739</v>
      </c>
      <c r="D1160" s="1" t="s">
        <v>1605</v>
      </c>
      <c r="E1160" s="1" t="s">
        <v>1925</v>
      </c>
      <c r="F1160" s="1" t="s">
        <v>1718</v>
      </c>
      <c r="G1160" s="1" t="s">
        <v>514</v>
      </c>
      <c r="H1160" s="1" t="s">
        <v>516</v>
      </c>
      <c r="I1160" t="s">
        <v>515</v>
      </c>
      <c r="J1160" s="1" t="s">
        <v>1603</v>
      </c>
      <c r="K1160" s="49">
        <v>36</v>
      </c>
      <c r="L1160" s="49">
        <f>Tabela1810[[#This Row],[ENC_DIDATICO]]/12</f>
        <v>3</v>
      </c>
      <c r="M1160" s="1">
        <v>35</v>
      </c>
      <c r="N1160" s="1">
        <v>14</v>
      </c>
      <c r="O1160" s="1">
        <v>36</v>
      </c>
      <c r="P1160"/>
    </row>
    <row r="1161" spans="1:16" hidden="1">
      <c r="A1161" t="s">
        <v>1688</v>
      </c>
      <c r="B1161" t="s">
        <v>1802</v>
      </c>
      <c r="C1161" t="s">
        <v>1739</v>
      </c>
      <c r="D1161" s="1" t="s">
        <v>1605</v>
      </c>
      <c r="E1161" s="1" t="s">
        <v>1925</v>
      </c>
      <c r="F1161" s="1" t="s">
        <v>1718</v>
      </c>
      <c r="G1161" s="1" t="s">
        <v>514</v>
      </c>
      <c r="H1161" s="1" t="s">
        <v>517</v>
      </c>
      <c r="I1161" t="s">
        <v>515</v>
      </c>
      <c r="J1161" s="1" t="s">
        <v>1603</v>
      </c>
      <c r="K1161" s="49">
        <v>36</v>
      </c>
      <c r="L1161" s="49">
        <f>Tabela1810[[#This Row],[ENC_DIDATICO]]/12</f>
        <v>3</v>
      </c>
      <c r="M1161" s="1">
        <v>35</v>
      </c>
      <c r="N1161" s="1">
        <v>17</v>
      </c>
      <c r="O1161" s="1">
        <v>36</v>
      </c>
      <c r="P1161"/>
    </row>
    <row r="1162" spans="1:16" hidden="1">
      <c r="A1162" t="s">
        <v>1688</v>
      </c>
      <c r="B1162" t="s">
        <v>1802</v>
      </c>
      <c r="C1162" t="s">
        <v>1739</v>
      </c>
      <c r="D1162" s="1" t="s">
        <v>1605</v>
      </c>
      <c r="E1162" s="1" t="s">
        <v>1925</v>
      </c>
      <c r="F1162" s="1" t="s">
        <v>1720</v>
      </c>
      <c r="G1162" s="1" t="s">
        <v>1165</v>
      </c>
      <c r="H1162" s="1" t="s">
        <v>1478</v>
      </c>
      <c r="I1162" t="s">
        <v>1166</v>
      </c>
      <c r="J1162" s="1" t="s">
        <v>1601</v>
      </c>
      <c r="K1162" s="49">
        <v>48</v>
      </c>
      <c r="L1162" s="49">
        <f>Tabela1810[[#This Row],[ENC_DIDATICO]]/12</f>
        <v>4</v>
      </c>
      <c r="M1162" s="1">
        <v>40</v>
      </c>
      <c r="N1162" s="1">
        <v>19</v>
      </c>
      <c r="O1162" s="1">
        <v>48</v>
      </c>
      <c r="P1162"/>
    </row>
    <row r="1163" spans="1:16" hidden="1">
      <c r="A1163" t="s">
        <v>1821</v>
      </c>
      <c r="B1163" t="s">
        <v>1802</v>
      </c>
      <c r="C1163" t="s">
        <v>1739</v>
      </c>
      <c r="D1163" s="1" t="s">
        <v>1605</v>
      </c>
      <c r="E1163" s="1" t="s">
        <v>1925</v>
      </c>
      <c r="F1163" s="1" t="s">
        <v>1720</v>
      </c>
      <c r="G1163" s="1" t="s">
        <v>1850</v>
      </c>
      <c r="H1163" s="1" t="s">
        <v>1864</v>
      </c>
      <c r="I1163" t="s">
        <v>1838</v>
      </c>
      <c r="J1163" s="1" t="s">
        <v>1603</v>
      </c>
      <c r="K1163" s="49">
        <v>24</v>
      </c>
      <c r="L1163" s="49">
        <f>Tabela1810[[#This Row],[ENC_DIDATICO]]/12</f>
        <v>2</v>
      </c>
      <c r="M1163" s="1">
        <v>15</v>
      </c>
      <c r="N1163" s="1">
        <v>4</v>
      </c>
      <c r="O1163" s="1">
        <v>80</v>
      </c>
      <c r="P1163"/>
    </row>
    <row r="1164" spans="1:16" hidden="1">
      <c r="A1164" t="s">
        <v>1786</v>
      </c>
      <c r="B1164" t="s">
        <v>1802</v>
      </c>
      <c r="C1164" t="s">
        <v>1738</v>
      </c>
      <c r="D1164" s="1" t="s">
        <v>1605</v>
      </c>
      <c r="E1164" s="1" t="s">
        <v>1924</v>
      </c>
      <c r="F1164" s="1" t="s">
        <v>1717</v>
      </c>
      <c r="G1164" s="1" t="s">
        <v>635</v>
      </c>
      <c r="H1164" s="1" t="s">
        <v>1436</v>
      </c>
      <c r="I1164" t="s">
        <v>636</v>
      </c>
      <c r="J1164" s="1" t="s">
        <v>1601</v>
      </c>
      <c r="K1164" s="49">
        <v>12</v>
      </c>
      <c r="L1164" s="49">
        <f>Tabela1810[[#This Row],[ENC_DIDATICO]]/12</f>
        <v>1</v>
      </c>
      <c r="M1164" s="1">
        <v>40</v>
      </c>
      <c r="N1164" s="1">
        <v>23</v>
      </c>
      <c r="O1164" s="1">
        <v>60</v>
      </c>
      <c r="P1164"/>
    </row>
    <row r="1165" spans="1:16" hidden="1">
      <c r="A1165" t="s">
        <v>1786</v>
      </c>
      <c r="B1165" t="s">
        <v>1802</v>
      </c>
      <c r="C1165" t="s">
        <v>1738</v>
      </c>
      <c r="D1165" s="1" t="s">
        <v>1605</v>
      </c>
      <c r="E1165" s="1" t="s">
        <v>1924</v>
      </c>
      <c r="F1165" s="1" t="s">
        <v>1717</v>
      </c>
      <c r="G1165" s="1" t="s">
        <v>635</v>
      </c>
      <c r="H1165" s="1" t="s">
        <v>1145</v>
      </c>
      <c r="I1165" t="s">
        <v>636</v>
      </c>
      <c r="J1165" s="1" t="s">
        <v>1601</v>
      </c>
      <c r="K1165" s="49">
        <v>12</v>
      </c>
      <c r="L1165" s="49">
        <f>Tabela1810[[#This Row],[ENC_DIDATICO]]/12</f>
        <v>1</v>
      </c>
      <c r="M1165" s="1">
        <v>40</v>
      </c>
      <c r="N1165" s="1">
        <v>26</v>
      </c>
      <c r="O1165" s="1">
        <v>60</v>
      </c>
      <c r="P1165"/>
    </row>
    <row r="1166" spans="1:16" hidden="1">
      <c r="A1166" t="s">
        <v>1786</v>
      </c>
      <c r="B1166" t="s">
        <v>1802</v>
      </c>
      <c r="C1166" t="s">
        <v>1738</v>
      </c>
      <c r="D1166" s="1" t="s">
        <v>1605</v>
      </c>
      <c r="E1166" s="1" t="s">
        <v>1924</v>
      </c>
      <c r="F1166" s="1" t="s">
        <v>1717</v>
      </c>
      <c r="G1166" s="1" t="s">
        <v>635</v>
      </c>
      <c r="H1166" s="1" t="s">
        <v>1210</v>
      </c>
      <c r="I1166" t="s">
        <v>636</v>
      </c>
      <c r="J1166" s="1" t="s">
        <v>1601</v>
      </c>
      <c r="K1166" s="49">
        <v>12</v>
      </c>
      <c r="L1166" s="49">
        <f>Tabela1810[[#This Row],[ENC_DIDATICO]]/12</f>
        <v>1</v>
      </c>
      <c r="M1166" s="1">
        <v>40</v>
      </c>
      <c r="N1166" s="1">
        <v>26</v>
      </c>
      <c r="O1166" s="1">
        <v>60</v>
      </c>
      <c r="P1166"/>
    </row>
    <row r="1167" spans="1:16" hidden="1">
      <c r="A1167" s="29" t="s">
        <v>1786</v>
      </c>
      <c r="B1167" s="29" t="s">
        <v>1802</v>
      </c>
      <c r="C1167" s="29" t="s">
        <v>1738</v>
      </c>
      <c r="D1167" s="1" t="s">
        <v>1605</v>
      </c>
      <c r="E1167" s="1" t="s">
        <v>1924</v>
      </c>
      <c r="F1167" s="1" t="s">
        <v>1717</v>
      </c>
      <c r="G1167" s="1" t="s">
        <v>635</v>
      </c>
      <c r="H1167" s="1" t="s">
        <v>1437</v>
      </c>
      <c r="I1167" s="29" t="s">
        <v>636</v>
      </c>
      <c r="J1167" s="1" t="s">
        <v>1601</v>
      </c>
      <c r="K1167" s="49">
        <v>12</v>
      </c>
      <c r="L1167" s="49">
        <f>Tabela1810[[#This Row],[ENC_DIDATICO]]/12</f>
        <v>1</v>
      </c>
      <c r="M1167" s="1">
        <v>40</v>
      </c>
      <c r="N1167" s="1">
        <v>27</v>
      </c>
      <c r="O1167" s="1">
        <v>60</v>
      </c>
      <c r="P1167"/>
    </row>
    <row r="1168" spans="1:16" hidden="1">
      <c r="A1168" t="s">
        <v>1786</v>
      </c>
      <c r="B1168" t="s">
        <v>1802</v>
      </c>
      <c r="C1168" t="s">
        <v>1738</v>
      </c>
      <c r="D1168" s="1" t="s">
        <v>1605</v>
      </c>
      <c r="E1168" s="1" t="s">
        <v>1924</v>
      </c>
      <c r="F1168" s="1" t="s">
        <v>1717</v>
      </c>
      <c r="G1168" s="1" t="s">
        <v>635</v>
      </c>
      <c r="H1168" s="1" t="s">
        <v>1146</v>
      </c>
      <c r="I1168" t="s">
        <v>636</v>
      </c>
      <c r="J1168" s="1" t="s">
        <v>1601</v>
      </c>
      <c r="K1168" s="49">
        <v>12</v>
      </c>
      <c r="L1168" s="49">
        <f>Tabela1810[[#This Row],[ENC_DIDATICO]]/12</f>
        <v>1</v>
      </c>
      <c r="M1168" s="1">
        <v>40</v>
      </c>
      <c r="N1168" s="1">
        <v>24</v>
      </c>
      <c r="O1168" s="1">
        <v>60</v>
      </c>
      <c r="P1168"/>
    </row>
    <row r="1169" spans="1:16" hidden="1">
      <c r="A1169" t="s">
        <v>1786</v>
      </c>
      <c r="B1169" t="s">
        <v>1802</v>
      </c>
      <c r="C1169" t="s">
        <v>1738</v>
      </c>
      <c r="D1169" s="1" t="s">
        <v>1605</v>
      </c>
      <c r="E1169" s="1" t="s">
        <v>1924</v>
      </c>
      <c r="F1169" s="1" t="s">
        <v>1717</v>
      </c>
      <c r="G1169" s="1" t="s">
        <v>635</v>
      </c>
      <c r="H1169" s="1" t="s">
        <v>1211</v>
      </c>
      <c r="I1169" t="s">
        <v>636</v>
      </c>
      <c r="J1169" s="1" t="s">
        <v>1601</v>
      </c>
      <c r="K1169" s="49">
        <v>12</v>
      </c>
      <c r="L1169" s="49">
        <f>Tabela1810[[#This Row],[ENC_DIDATICO]]/12</f>
        <v>1</v>
      </c>
      <c r="M1169" s="1">
        <v>40</v>
      </c>
      <c r="N1169" s="1">
        <v>27</v>
      </c>
      <c r="O1169" s="1">
        <v>60</v>
      </c>
      <c r="P1169"/>
    </row>
    <row r="1170" spans="1:16" hidden="1">
      <c r="A1170" t="s">
        <v>1786</v>
      </c>
      <c r="B1170" t="s">
        <v>1802</v>
      </c>
      <c r="C1170" t="s">
        <v>1738</v>
      </c>
      <c r="D1170" s="1" t="s">
        <v>1605</v>
      </c>
      <c r="E1170" s="1" t="s">
        <v>1924</v>
      </c>
      <c r="F1170" s="1" t="s">
        <v>1717</v>
      </c>
      <c r="G1170" s="1" t="s">
        <v>454</v>
      </c>
      <c r="H1170" s="1" t="s">
        <v>1021</v>
      </c>
      <c r="I1170" t="s">
        <v>455</v>
      </c>
      <c r="J1170" s="1" t="s">
        <v>1602</v>
      </c>
      <c r="K1170" s="49">
        <v>36</v>
      </c>
      <c r="L1170" s="49">
        <f>Tabela1810[[#This Row],[ENC_DIDATICO]]/12</f>
        <v>3</v>
      </c>
      <c r="M1170" s="1">
        <v>119</v>
      </c>
      <c r="N1170" s="1">
        <v>108</v>
      </c>
      <c r="O1170" s="1">
        <v>36</v>
      </c>
      <c r="P1170"/>
    </row>
    <row r="1171" spans="1:16" hidden="1">
      <c r="A1171" t="s">
        <v>1786</v>
      </c>
      <c r="B1171" t="s">
        <v>1802</v>
      </c>
      <c r="C1171" t="s">
        <v>1738</v>
      </c>
      <c r="D1171" s="1" t="s">
        <v>1605</v>
      </c>
      <c r="E1171" s="1" t="s">
        <v>1924</v>
      </c>
      <c r="F1171" s="1" t="s">
        <v>1717</v>
      </c>
      <c r="G1171" s="1" t="s">
        <v>454</v>
      </c>
      <c r="H1171" s="1" t="s">
        <v>1022</v>
      </c>
      <c r="I1171" t="s">
        <v>455</v>
      </c>
      <c r="J1171" s="1" t="s">
        <v>1602</v>
      </c>
      <c r="K1171" s="49">
        <v>36</v>
      </c>
      <c r="L1171" s="49">
        <f>Tabela1810[[#This Row],[ENC_DIDATICO]]/12</f>
        <v>3</v>
      </c>
      <c r="M1171" s="1">
        <v>97</v>
      </c>
      <c r="N1171" s="1">
        <v>88</v>
      </c>
      <c r="O1171" s="1">
        <v>36</v>
      </c>
      <c r="P1171"/>
    </row>
    <row r="1172" spans="1:16" hidden="1">
      <c r="A1172" t="s">
        <v>1786</v>
      </c>
      <c r="B1172" t="s">
        <v>1802</v>
      </c>
      <c r="C1172" t="s">
        <v>1738</v>
      </c>
      <c r="D1172" s="1" t="s">
        <v>1605</v>
      </c>
      <c r="E1172" s="1" t="s">
        <v>1925</v>
      </c>
      <c r="F1172" s="1" t="s">
        <v>1720</v>
      </c>
      <c r="G1172" s="1" t="s">
        <v>337</v>
      </c>
      <c r="H1172" s="1" t="s">
        <v>513</v>
      </c>
      <c r="I1172" t="s">
        <v>338</v>
      </c>
      <c r="J1172" s="1" t="s">
        <v>1603</v>
      </c>
      <c r="K1172" s="49">
        <v>72</v>
      </c>
      <c r="L1172" s="49">
        <f>Tabela1810[[#This Row],[ENC_DIDATICO]]/12</f>
        <v>6</v>
      </c>
      <c r="M1172" s="1">
        <v>40</v>
      </c>
      <c r="N1172" s="1">
        <v>24</v>
      </c>
      <c r="O1172" s="1">
        <v>72</v>
      </c>
      <c r="P1172"/>
    </row>
    <row r="1173" spans="1:16" hidden="1">
      <c r="A1173" t="s">
        <v>1787</v>
      </c>
      <c r="B1173" t="s">
        <v>1802</v>
      </c>
      <c r="C1173" t="s">
        <v>1743</v>
      </c>
      <c r="D1173" s="1" t="s">
        <v>1605</v>
      </c>
      <c r="E1173" s="1" t="s">
        <v>1924</v>
      </c>
      <c r="F1173" s="1" t="s">
        <v>1717</v>
      </c>
      <c r="G1173" s="1" t="s">
        <v>396</v>
      </c>
      <c r="H1173" s="1" t="s">
        <v>531</v>
      </c>
      <c r="I1173" t="s">
        <v>397</v>
      </c>
      <c r="J1173" s="1" t="s">
        <v>1602</v>
      </c>
      <c r="K1173" s="49">
        <v>48</v>
      </c>
      <c r="L1173" s="49">
        <f>Tabela1810[[#This Row],[ENC_DIDATICO]]/12</f>
        <v>4</v>
      </c>
      <c r="M1173" s="1">
        <v>100</v>
      </c>
      <c r="N1173" s="1">
        <v>79</v>
      </c>
      <c r="O1173" s="1">
        <v>48</v>
      </c>
      <c r="P1173"/>
    </row>
    <row r="1174" spans="1:16" hidden="1">
      <c r="A1174" s="29" t="s">
        <v>1787</v>
      </c>
      <c r="B1174" t="s">
        <v>1802</v>
      </c>
      <c r="C1174" t="s">
        <v>1743</v>
      </c>
      <c r="D1174" s="1" t="s">
        <v>1609</v>
      </c>
      <c r="E1174" s="1" t="s">
        <v>1927</v>
      </c>
      <c r="F1174" s="1" t="s">
        <v>1723</v>
      </c>
      <c r="G1174" s="1" t="s">
        <v>1372</v>
      </c>
      <c r="H1174" s="1" t="s">
        <v>1374</v>
      </c>
      <c r="I1174" t="s">
        <v>1373</v>
      </c>
      <c r="J1174" s="1" t="s">
        <v>1601</v>
      </c>
      <c r="K1174" s="49">
        <v>24</v>
      </c>
      <c r="L1174" s="49">
        <f>Tabela1810[[#This Row],[ENC_DIDATICO]]/12</f>
        <v>2</v>
      </c>
      <c r="M1174" s="1">
        <v>30</v>
      </c>
      <c r="N1174" s="1">
        <v>4</v>
      </c>
      <c r="O1174" s="1">
        <v>144</v>
      </c>
      <c r="P1174"/>
    </row>
    <row r="1175" spans="1:16" hidden="1">
      <c r="A1175" s="29" t="s">
        <v>1787</v>
      </c>
      <c r="B1175" t="s">
        <v>1802</v>
      </c>
      <c r="C1175" t="s">
        <v>1743</v>
      </c>
      <c r="D1175" s="1" t="s">
        <v>1605</v>
      </c>
      <c r="E1175" s="1" t="s">
        <v>1925</v>
      </c>
      <c r="F1175" s="1" t="s">
        <v>1716</v>
      </c>
      <c r="G1175" s="1" t="s">
        <v>1465</v>
      </c>
      <c r="H1175" s="1" t="s">
        <v>1467</v>
      </c>
      <c r="I1175" t="s">
        <v>1466</v>
      </c>
      <c r="J1175" s="1" t="s">
        <v>1601</v>
      </c>
      <c r="K1175" s="49">
        <v>48</v>
      </c>
      <c r="L1175" s="49">
        <f>Tabela1810[[#This Row],[ENC_DIDATICO]]/12</f>
        <v>4</v>
      </c>
      <c r="M1175" s="1">
        <v>50</v>
      </c>
      <c r="N1175" s="1">
        <v>11</v>
      </c>
      <c r="O1175" s="1">
        <v>48</v>
      </c>
      <c r="P1175"/>
    </row>
    <row r="1176" spans="1:16" hidden="1">
      <c r="A1176" s="29" t="s">
        <v>1787</v>
      </c>
      <c r="B1176" t="s">
        <v>1802</v>
      </c>
      <c r="C1176" t="s">
        <v>1743</v>
      </c>
      <c r="D1176" s="1" t="s">
        <v>1605</v>
      </c>
      <c r="E1176" s="1" t="s">
        <v>1925</v>
      </c>
      <c r="F1176" s="1" t="s">
        <v>1716</v>
      </c>
      <c r="G1176" s="1" t="s">
        <v>1465</v>
      </c>
      <c r="H1176" s="1" t="s">
        <v>1468</v>
      </c>
      <c r="I1176" t="s">
        <v>1466</v>
      </c>
      <c r="J1176" s="1" t="s">
        <v>1601</v>
      </c>
      <c r="K1176" s="49">
        <v>48</v>
      </c>
      <c r="L1176" s="49">
        <f>Tabela1810[[#This Row],[ENC_DIDATICO]]/12</f>
        <v>4</v>
      </c>
      <c r="M1176" s="1">
        <v>50</v>
      </c>
      <c r="N1176" s="1">
        <v>26</v>
      </c>
      <c r="O1176" s="1">
        <v>48</v>
      </c>
      <c r="P1176"/>
    </row>
    <row r="1177" spans="1:16" hidden="1">
      <c r="A1177" s="29" t="s">
        <v>1787</v>
      </c>
      <c r="B1177" t="s">
        <v>1802</v>
      </c>
      <c r="C1177" t="s">
        <v>1743</v>
      </c>
      <c r="D1177" s="1" t="s">
        <v>1605</v>
      </c>
      <c r="E1177" s="1" t="s">
        <v>1925</v>
      </c>
      <c r="F1177" s="1" t="s">
        <v>1716</v>
      </c>
      <c r="G1177" s="1" t="s">
        <v>1009</v>
      </c>
      <c r="H1177" s="1" t="s">
        <v>1011</v>
      </c>
      <c r="I1177" t="s">
        <v>1010</v>
      </c>
      <c r="J1177" s="1" t="s">
        <v>1602</v>
      </c>
      <c r="K1177" s="49">
        <v>48</v>
      </c>
      <c r="L1177" s="49">
        <f>Tabela1810[[#This Row],[ENC_DIDATICO]]/12</f>
        <v>4</v>
      </c>
      <c r="M1177" s="1">
        <v>50</v>
      </c>
      <c r="N1177" s="1">
        <v>9</v>
      </c>
      <c r="O1177" s="1">
        <v>48</v>
      </c>
      <c r="P1177"/>
    </row>
    <row r="1178" spans="1:16" hidden="1">
      <c r="A1178" s="29" t="s">
        <v>1787</v>
      </c>
      <c r="B1178" s="29" t="s">
        <v>1802</v>
      </c>
      <c r="C1178" s="29" t="s">
        <v>1743</v>
      </c>
      <c r="D1178" s="1" t="s">
        <v>2084</v>
      </c>
      <c r="E1178" s="2" t="s">
        <v>2085</v>
      </c>
      <c r="I1178" s="7" t="s">
        <v>1985</v>
      </c>
      <c r="J1178" s="1">
        <v>2016</v>
      </c>
      <c r="K1178" s="49">
        <v>54.443835616438356</v>
      </c>
      <c r="L1178" s="49">
        <f>Tabela1810[[#This Row],[ENC_DIDATICO]]/12</f>
        <v>4.536986301369863</v>
      </c>
      <c r="P1178"/>
    </row>
    <row r="1179" spans="1:16" hidden="1">
      <c r="A1179" t="s">
        <v>1822</v>
      </c>
      <c r="B1179" t="s">
        <v>1803</v>
      </c>
      <c r="C1179" t="s">
        <v>1745</v>
      </c>
      <c r="D1179" s="1" t="s">
        <v>1605</v>
      </c>
      <c r="E1179" s="1" t="s">
        <v>1924</v>
      </c>
      <c r="F1179" s="1" t="s">
        <v>1717</v>
      </c>
      <c r="G1179" s="1" t="s">
        <v>29</v>
      </c>
      <c r="H1179" s="1" t="s">
        <v>1828</v>
      </c>
      <c r="I1179" t="s">
        <v>30</v>
      </c>
      <c r="J1179" s="1" t="s">
        <v>1603</v>
      </c>
      <c r="K1179" s="49">
        <v>42</v>
      </c>
      <c r="L1179" s="49">
        <f>Tabela1810[[#This Row],[ENC_DIDATICO]]/12</f>
        <v>3.5</v>
      </c>
      <c r="M1179" s="1">
        <v>43</v>
      </c>
      <c r="N1179" s="1">
        <v>33</v>
      </c>
      <c r="O1179" s="1">
        <v>60</v>
      </c>
      <c r="P1179"/>
    </row>
    <row r="1180" spans="1:16" hidden="1">
      <c r="A1180" t="s">
        <v>1822</v>
      </c>
      <c r="B1180" t="s">
        <v>1803</v>
      </c>
      <c r="C1180" t="s">
        <v>1745</v>
      </c>
      <c r="D1180" s="1" t="s">
        <v>1605</v>
      </c>
      <c r="E1180" s="1" t="s">
        <v>1924</v>
      </c>
      <c r="F1180" s="1" t="s">
        <v>1717</v>
      </c>
      <c r="G1180" s="1" t="s">
        <v>29</v>
      </c>
      <c r="H1180" s="1" t="s">
        <v>126</v>
      </c>
      <c r="I1180" t="s">
        <v>30</v>
      </c>
      <c r="J1180" s="1" t="s">
        <v>1603</v>
      </c>
      <c r="K1180" s="49">
        <v>18</v>
      </c>
      <c r="L1180" s="49">
        <f>Tabela1810[[#This Row],[ENC_DIDATICO]]/12</f>
        <v>1.5</v>
      </c>
      <c r="M1180" s="1">
        <v>43</v>
      </c>
      <c r="N1180" s="1">
        <v>33</v>
      </c>
      <c r="O1180" s="1">
        <v>60</v>
      </c>
      <c r="P1180"/>
    </row>
    <row r="1181" spans="1:16" hidden="1">
      <c r="A1181" t="s">
        <v>1823</v>
      </c>
      <c r="B1181" t="s">
        <v>1803</v>
      </c>
      <c r="C1181" t="s">
        <v>1751</v>
      </c>
      <c r="D1181" s="1" t="s">
        <v>1605</v>
      </c>
      <c r="E1181" s="1" t="s">
        <v>1925</v>
      </c>
      <c r="F1181" s="1" t="s">
        <v>1719</v>
      </c>
      <c r="G1181" s="1" t="s">
        <v>139</v>
      </c>
      <c r="H1181" s="1" t="s">
        <v>461</v>
      </c>
      <c r="I1181" t="s">
        <v>140</v>
      </c>
      <c r="J1181" s="1" t="s">
        <v>1603</v>
      </c>
      <c r="K1181" s="49">
        <v>48</v>
      </c>
      <c r="L1181" s="49">
        <f>Tabela1810[[#This Row],[ENC_DIDATICO]]/12</f>
        <v>4</v>
      </c>
      <c r="M1181" s="1">
        <v>40</v>
      </c>
      <c r="N1181" s="1">
        <v>9</v>
      </c>
      <c r="O1181" s="1">
        <v>48</v>
      </c>
      <c r="P1181"/>
    </row>
    <row r="1182" spans="1:16" hidden="1">
      <c r="A1182" t="s">
        <v>1689</v>
      </c>
      <c r="B1182" t="s">
        <v>1802</v>
      </c>
      <c r="C1182" t="s">
        <v>1738</v>
      </c>
      <c r="D1182" s="1" t="s">
        <v>1605</v>
      </c>
      <c r="E1182" s="1" t="s">
        <v>1924</v>
      </c>
      <c r="F1182" s="1" t="s">
        <v>1717</v>
      </c>
      <c r="G1182" s="1" t="s">
        <v>635</v>
      </c>
      <c r="H1182" s="1" t="s">
        <v>639</v>
      </c>
      <c r="I1182" t="s">
        <v>636</v>
      </c>
      <c r="J1182" s="1" t="s">
        <v>1601</v>
      </c>
      <c r="K1182" s="49">
        <v>24</v>
      </c>
      <c r="L1182" s="49">
        <f>Tabela1810[[#This Row],[ENC_DIDATICO]]/12</f>
        <v>2</v>
      </c>
      <c r="M1182" s="1">
        <v>40</v>
      </c>
      <c r="N1182" s="1">
        <v>27</v>
      </c>
      <c r="O1182" s="1">
        <v>60</v>
      </c>
      <c r="P1182"/>
    </row>
    <row r="1183" spans="1:16" hidden="1">
      <c r="A1183" s="29" t="s">
        <v>1689</v>
      </c>
      <c r="B1183" t="s">
        <v>1802</v>
      </c>
      <c r="C1183" t="s">
        <v>1738</v>
      </c>
      <c r="D1183" s="1" t="s">
        <v>1605</v>
      </c>
      <c r="E1183" s="1" t="s">
        <v>1924</v>
      </c>
      <c r="F1183" s="1" t="s">
        <v>1717</v>
      </c>
      <c r="G1183" s="1" t="s">
        <v>635</v>
      </c>
      <c r="H1183" s="1" t="s">
        <v>1356</v>
      </c>
      <c r="I1183" t="s">
        <v>636</v>
      </c>
      <c r="J1183" s="1" t="s">
        <v>1601</v>
      </c>
      <c r="K1183" s="49">
        <v>24</v>
      </c>
      <c r="L1183" s="49">
        <f>Tabela1810[[#This Row],[ENC_DIDATICO]]/12</f>
        <v>2</v>
      </c>
      <c r="M1183" s="1">
        <v>40</v>
      </c>
      <c r="N1183" s="1">
        <v>30</v>
      </c>
      <c r="O1183" s="1">
        <v>60</v>
      </c>
      <c r="P1183"/>
    </row>
    <row r="1184" spans="1:16">
      <c r="A1184" s="29" t="s">
        <v>1689</v>
      </c>
      <c r="B1184" t="s">
        <v>1802</v>
      </c>
      <c r="C1184" t="s">
        <v>1738</v>
      </c>
      <c r="D1184" s="1" t="s">
        <v>1609</v>
      </c>
      <c r="E1184" s="1" t="s">
        <v>1927</v>
      </c>
      <c r="F1184" s="1" t="s">
        <v>1723</v>
      </c>
      <c r="G1184" s="1" t="s">
        <v>70</v>
      </c>
      <c r="H1184" s="1" t="s">
        <v>72</v>
      </c>
      <c r="I1184" t="s">
        <v>71</v>
      </c>
      <c r="J1184" s="1" t="s">
        <v>1603</v>
      </c>
      <c r="K1184" s="49">
        <v>48</v>
      </c>
      <c r="L1184" s="49">
        <f>Tabela1810[[#This Row],[ENC_DIDATICO]]/12</f>
        <v>4</v>
      </c>
      <c r="M1184" s="1">
        <v>100</v>
      </c>
      <c r="N1184" s="1">
        <v>21</v>
      </c>
      <c r="O1184" s="1">
        <v>192</v>
      </c>
      <c r="P1184"/>
    </row>
    <row r="1185" spans="1:16">
      <c r="A1185" s="29" t="s">
        <v>1689</v>
      </c>
      <c r="B1185" t="s">
        <v>1802</v>
      </c>
      <c r="C1185" t="s">
        <v>1738</v>
      </c>
      <c r="D1185" s="1" t="s">
        <v>1609</v>
      </c>
      <c r="E1185" s="1" t="s">
        <v>1927</v>
      </c>
      <c r="F1185" s="1" t="s">
        <v>1723</v>
      </c>
      <c r="G1185" s="1" t="s">
        <v>70</v>
      </c>
      <c r="H1185" s="1" t="s">
        <v>73</v>
      </c>
      <c r="I1185" t="s">
        <v>71</v>
      </c>
      <c r="J1185" s="1" t="s">
        <v>1603</v>
      </c>
      <c r="K1185" s="49">
        <v>0</v>
      </c>
      <c r="L1185" s="49">
        <f>Tabela1810[[#This Row],[ENC_DIDATICO]]/12</f>
        <v>0</v>
      </c>
      <c r="M1185" s="1">
        <v>30</v>
      </c>
      <c r="N1185" s="1">
        <v>4</v>
      </c>
      <c r="O1185" s="1">
        <v>192</v>
      </c>
      <c r="P1185"/>
    </row>
    <row r="1186" spans="1:16" hidden="1">
      <c r="A1186" s="29" t="s">
        <v>1689</v>
      </c>
      <c r="B1186" s="29" t="s">
        <v>1802</v>
      </c>
      <c r="C1186" s="29" t="s">
        <v>1738</v>
      </c>
      <c r="D1186" s="1" t="s">
        <v>2084</v>
      </c>
      <c r="E1186" s="2" t="s">
        <v>2085</v>
      </c>
      <c r="I1186" s="7" t="s">
        <v>1952</v>
      </c>
      <c r="J1186" s="1">
        <v>2016</v>
      </c>
      <c r="K1186" s="49">
        <v>151.19999999999999</v>
      </c>
      <c r="L1186" s="49">
        <f>Tabela1810[[#This Row],[ENC_DIDATICO]]/12</f>
        <v>12.6</v>
      </c>
      <c r="P1186"/>
    </row>
    <row r="1187" spans="1:16" hidden="1">
      <c r="A1187" t="s">
        <v>1023</v>
      </c>
      <c r="B1187" t="s">
        <v>1802</v>
      </c>
      <c r="C1187" t="s">
        <v>1744</v>
      </c>
      <c r="D1187" s="1" t="s">
        <v>1605</v>
      </c>
      <c r="E1187" s="1" t="s">
        <v>1924</v>
      </c>
      <c r="F1187" s="1" t="s">
        <v>1717</v>
      </c>
      <c r="G1187" s="1" t="s">
        <v>1479</v>
      </c>
      <c r="H1187" s="1" t="s">
        <v>1480</v>
      </c>
      <c r="I1187" t="s">
        <v>200</v>
      </c>
      <c r="J1187" s="1" t="s">
        <v>1601</v>
      </c>
      <c r="K1187" s="49">
        <v>24</v>
      </c>
      <c r="L1187" s="49">
        <f>Tabela1810[[#This Row],[ENC_DIDATICO]]/12</f>
        <v>2</v>
      </c>
      <c r="M1187" s="1">
        <v>55</v>
      </c>
      <c r="N1187" s="1">
        <v>31</v>
      </c>
      <c r="O1187" s="1">
        <v>24</v>
      </c>
      <c r="P1187"/>
    </row>
    <row r="1188" spans="1:16" hidden="1">
      <c r="A1188" t="s">
        <v>1023</v>
      </c>
      <c r="B1188" t="s">
        <v>1802</v>
      </c>
      <c r="C1188" t="s">
        <v>1744</v>
      </c>
      <c r="D1188" s="1" t="s">
        <v>1605</v>
      </c>
      <c r="E1188" s="1" t="s">
        <v>1925</v>
      </c>
      <c r="F1188" s="1" t="s">
        <v>1716</v>
      </c>
      <c r="G1188" s="1" t="s">
        <v>1481</v>
      </c>
      <c r="H1188" s="1" t="s">
        <v>1483</v>
      </c>
      <c r="I1188" t="s">
        <v>1482</v>
      </c>
      <c r="J1188" s="1" t="s">
        <v>1601</v>
      </c>
      <c r="K1188" s="49">
        <v>48</v>
      </c>
      <c r="L1188" s="49">
        <f>Tabela1810[[#This Row],[ENC_DIDATICO]]/12</f>
        <v>4</v>
      </c>
      <c r="M1188" s="1">
        <v>50</v>
      </c>
      <c r="N1188" s="1">
        <v>22</v>
      </c>
      <c r="O1188" s="1">
        <v>48</v>
      </c>
      <c r="P1188"/>
    </row>
    <row r="1189" spans="1:16" hidden="1">
      <c r="A1189" t="s">
        <v>1023</v>
      </c>
      <c r="B1189" t="s">
        <v>1802</v>
      </c>
      <c r="C1189" t="s">
        <v>1744</v>
      </c>
      <c r="D1189" s="1" t="s">
        <v>1605</v>
      </c>
      <c r="E1189" s="1" t="s">
        <v>1925</v>
      </c>
      <c r="F1189" s="1" t="s">
        <v>1716</v>
      </c>
      <c r="G1189" s="1" t="s">
        <v>1481</v>
      </c>
      <c r="H1189" s="1" t="s">
        <v>1484</v>
      </c>
      <c r="I1189" t="s">
        <v>1482</v>
      </c>
      <c r="J1189" s="1" t="s">
        <v>1601</v>
      </c>
      <c r="K1189" s="49">
        <v>48</v>
      </c>
      <c r="L1189" s="49">
        <f>Tabela1810[[#This Row],[ENC_DIDATICO]]/12</f>
        <v>4</v>
      </c>
      <c r="M1189" s="1">
        <v>70</v>
      </c>
      <c r="N1189" s="1">
        <v>41</v>
      </c>
      <c r="O1189" s="1">
        <v>48</v>
      </c>
      <c r="P1189"/>
    </row>
    <row r="1190" spans="1:16" hidden="1">
      <c r="A1190" t="s">
        <v>1023</v>
      </c>
      <c r="B1190" t="s">
        <v>1802</v>
      </c>
      <c r="C1190" t="s">
        <v>1744</v>
      </c>
      <c r="D1190" s="1" t="s">
        <v>1605</v>
      </c>
      <c r="E1190" s="1" t="s">
        <v>1925</v>
      </c>
      <c r="F1190" s="1" t="s">
        <v>1716</v>
      </c>
      <c r="G1190" s="1" t="s">
        <v>751</v>
      </c>
      <c r="H1190" s="1" t="s">
        <v>1024</v>
      </c>
      <c r="I1190" t="s">
        <v>752</v>
      </c>
      <c r="J1190" s="1" t="s">
        <v>1602</v>
      </c>
      <c r="K1190" s="49">
        <v>48</v>
      </c>
      <c r="L1190" s="49">
        <f>Tabela1810[[#This Row],[ENC_DIDATICO]]/12</f>
        <v>4</v>
      </c>
      <c r="M1190" s="1">
        <v>50</v>
      </c>
      <c r="N1190" s="1">
        <v>15</v>
      </c>
      <c r="O1190" s="1">
        <v>48</v>
      </c>
      <c r="P1190"/>
    </row>
    <row r="1191" spans="1:16" hidden="1">
      <c r="A1191" t="s">
        <v>1023</v>
      </c>
      <c r="B1191" t="s">
        <v>1802</v>
      </c>
      <c r="C1191" t="s">
        <v>1744</v>
      </c>
      <c r="D1191" s="1" t="s">
        <v>1605</v>
      </c>
      <c r="E1191" s="1" t="s">
        <v>1926</v>
      </c>
      <c r="F1191" s="1" t="s">
        <v>1716</v>
      </c>
      <c r="G1191" s="1" t="s">
        <v>1025</v>
      </c>
      <c r="H1191" s="1" t="s">
        <v>1027</v>
      </c>
      <c r="I1191" t="s">
        <v>1026</v>
      </c>
      <c r="J1191" s="1" t="s">
        <v>1602</v>
      </c>
      <c r="K1191" s="49">
        <v>48</v>
      </c>
      <c r="L1191" s="49">
        <f>Tabela1810[[#This Row],[ENC_DIDATICO]]/12</f>
        <v>4</v>
      </c>
      <c r="M1191" s="1">
        <v>50</v>
      </c>
      <c r="N1191" s="1">
        <v>16</v>
      </c>
      <c r="O1191" s="1">
        <v>48</v>
      </c>
      <c r="P1191"/>
    </row>
    <row r="1192" spans="1:16" hidden="1">
      <c r="A1192" t="s">
        <v>1690</v>
      </c>
      <c r="B1192" t="s">
        <v>1802</v>
      </c>
      <c r="C1192" t="s">
        <v>1745</v>
      </c>
      <c r="D1192" s="1" t="s">
        <v>1605</v>
      </c>
      <c r="E1192" s="1" t="s">
        <v>1924</v>
      </c>
      <c r="F1192" s="1" t="s">
        <v>1717</v>
      </c>
      <c r="G1192" s="1" t="s">
        <v>635</v>
      </c>
      <c r="H1192" s="1" t="s">
        <v>691</v>
      </c>
      <c r="I1192" s="25" t="s">
        <v>636</v>
      </c>
      <c r="J1192" s="1" t="s">
        <v>1601</v>
      </c>
      <c r="K1192" s="49">
        <v>24</v>
      </c>
      <c r="L1192" s="49">
        <f>Tabela1810[[#This Row],[ENC_DIDATICO]]/12</f>
        <v>2</v>
      </c>
      <c r="M1192" s="1">
        <v>40</v>
      </c>
      <c r="N1192" s="1">
        <v>27</v>
      </c>
      <c r="O1192" s="1">
        <v>60</v>
      </c>
      <c r="P1192"/>
    </row>
    <row r="1193" spans="1:16" hidden="1">
      <c r="A1193" t="s">
        <v>1690</v>
      </c>
      <c r="B1193" t="s">
        <v>1802</v>
      </c>
      <c r="C1193" t="s">
        <v>1745</v>
      </c>
      <c r="D1193" s="1" t="s">
        <v>1605</v>
      </c>
      <c r="E1193" s="1" t="s">
        <v>1924</v>
      </c>
      <c r="F1193" s="1" t="s">
        <v>1717</v>
      </c>
      <c r="G1193" s="1" t="s">
        <v>635</v>
      </c>
      <c r="H1193" s="1" t="s">
        <v>1132</v>
      </c>
      <c r="I1193" s="26" t="s">
        <v>636</v>
      </c>
      <c r="J1193" s="1" t="s">
        <v>1601</v>
      </c>
      <c r="K1193" s="49">
        <v>24</v>
      </c>
      <c r="L1193" s="49">
        <f>Tabela1810[[#This Row],[ENC_DIDATICO]]/12</f>
        <v>2</v>
      </c>
      <c r="M1193" s="1">
        <v>40</v>
      </c>
      <c r="N1193" s="1">
        <v>30</v>
      </c>
      <c r="O1193" s="1">
        <v>60</v>
      </c>
      <c r="P1193"/>
    </row>
    <row r="1194" spans="1:16" hidden="1">
      <c r="A1194" t="s">
        <v>1690</v>
      </c>
      <c r="B1194" t="s">
        <v>1802</v>
      </c>
      <c r="C1194" t="s">
        <v>1745</v>
      </c>
      <c r="D1194" s="1" t="s">
        <v>1605</v>
      </c>
      <c r="E1194" s="1" t="s">
        <v>1924</v>
      </c>
      <c r="F1194" s="1" t="s">
        <v>1717</v>
      </c>
      <c r="G1194" s="1" t="s">
        <v>29</v>
      </c>
      <c r="H1194" s="1" t="s">
        <v>441</v>
      </c>
      <c r="I1194" t="s">
        <v>30</v>
      </c>
      <c r="J1194" s="1" t="s">
        <v>1603</v>
      </c>
      <c r="K1194" s="49">
        <v>12</v>
      </c>
      <c r="L1194" s="49">
        <f>Tabela1810[[#This Row],[ENC_DIDATICO]]/12</f>
        <v>1</v>
      </c>
      <c r="M1194" s="1">
        <v>40</v>
      </c>
      <c r="N1194" s="1">
        <v>30</v>
      </c>
      <c r="O1194" s="1">
        <v>60</v>
      </c>
      <c r="P1194"/>
    </row>
    <row r="1195" spans="1:16" hidden="1">
      <c r="A1195" t="s">
        <v>1690</v>
      </c>
      <c r="B1195" t="s">
        <v>1802</v>
      </c>
      <c r="C1195" t="s">
        <v>1745</v>
      </c>
      <c r="D1195" s="1" t="s">
        <v>1605</v>
      </c>
      <c r="E1195" s="1" t="s">
        <v>1924</v>
      </c>
      <c r="F1195" s="1" t="s">
        <v>1717</v>
      </c>
      <c r="G1195" s="1" t="s">
        <v>29</v>
      </c>
      <c r="H1195" s="1" t="s">
        <v>478</v>
      </c>
      <c r="I1195" t="s">
        <v>30</v>
      </c>
      <c r="J1195" s="1" t="s">
        <v>1603</v>
      </c>
      <c r="K1195" s="49">
        <v>12</v>
      </c>
      <c r="L1195" s="49">
        <f>Tabela1810[[#This Row],[ENC_DIDATICO]]/12</f>
        <v>1</v>
      </c>
      <c r="M1195" s="1">
        <v>40</v>
      </c>
      <c r="N1195" s="1">
        <v>30</v>
      </c>
      <c r="O1195" s="1">
        <v>60</v>
      </c>
      <c r="P1195"/>
    </row>
    <row r="1196" spans="1:16" hidden="1">
      <c r="A1196" t="s">
        <v>1690</v>
      </c>
      <c r="B1196" t="s">
        <v>1802</v>
      </c>
      <c r="C1196" t="s">
        <v>1745</v>
      </c>
      <c r="D1196" s="1" t="s">
        <v>1605</v>
      </c>
      <c r="E1196" s="1" t="s">
        <v>1924</v>
      </c>
      <c r="F1196" s="1" t="s">
        <v>1717</v>
      </c>
      <c r="G1196" s="1" t="s">
        <v>29</v>
      </c>
      <c r="H1196" s="1" t="s">
        <v>505</v>
      </c>
      <c r="I1196" t="s">
        <v>30</v>
      </c>
      <c r="J1196" s="1" t="s">
        <v>1603</v>
      </c>
      <c r="K1196" s="49">
        <v>12</v>
      </c>
      <c r="L1196" s="49">
        <f>Tabela1810[[#This Row],[ENC_DIDATICO]]/12</f>
        <v>1</v>
      </c>
      <c r="M1196" s="1">
        <v>40</v>
      </c>
      <c r="N1196" s="1">
        <v>30</v>
      </c>
      <c r="O1196" s="1">
        <v>60</v>
      </c>
      <c r="P1196"/>
    </row>
    <row r="1197" spans="1:16" hidden="1">
      <c r="A1197" t="s">
        <v>1690</v>
      </c>
      <c r="B1197" t="s">
        <v>1802</v>
      </c>
      <c r="C1197" t="s">
        <v>1745</v>
      </c>
      <c r="D1197" s="1" t="s">
        <v>1605</v>
      </c>
      <c r="E1197" s="1" t="s">
        <v>1924</v>
      </c>
      <c r="F1197" s="1" t="s">
        <v>1717</v>
      </c>
      <c r="G1197" s="1" t="s">
        <v>29</v>
      </c>
      <c r="H1197" s="1" t="s">
        <v>442</v>
      </c>
      <c r="I1197" t="s">
        <v>30</v>
      </c>
      <c r="J1197" s="1" t="s">
        <v>1603</v>
      </c>
      <c r="K1197" s="49">
        <v>12</v>
      </c>
      <c r="L1197" s="49">
        <f>Tabela1810[[#This Row],[ENC_DIDATICO]]/12</f>
        <v>1</v>
      </c>
      <c r="M1197" s="1">
        <v>43</v>
      </c>
      <c r="N1197" s="1">
        <v>33</v>
      </c>
      <c r="O1197" s="1">
        <v>60</v>
      </c>
      <c r="P1197"/>
    </row>
    <row r="1198" spans="1:16" hidden="1">
      <c r="A1198" t="s">
        <v>1690</v>
      </c>
      <c r="B1198" t="s">
        <v>1802</v>
      </c>
      <c r="C1198" t="s">
        <v>1745</v>
      </c>
      <c r="D1198" s="1" t="s">
        <v>1605</v>
      </c>
      <c r="E1198" s="1" t="s">
        <v>1924</v>
      </c>
      <c r="F1198" s="1" t="s">
        <v>1717</v>
      </c>
      <c r="G1198" s="1" t="s">
        <v>29</v>
      </c>
      <c r="H1198" s="1" t="s">
        <v>479</v>
      </c>
      <c r="I1198" t="s">
        <v>30</v>
      </c>
      <c r="J1198" s="1" t="s">
        <v>1603</v>
      </c>
      <c r="K1198" s="49">
        <v>12</v>
      </c>
      <c r="L1198" s="49">
        <f>Tabela1810[[#This Row],[ENC_DIDATICO]]/12</f>
        <v>1</v>
      </c>
      <c r="M1198" s="1">
        <v>43</v>
      </c>
      <c r="N1198" s="1">
        <v>33</v>
      </c>
      <c r="O1198" s="1">
        <v>60</v>
      </c>
      <c r="P1198"/>
    </row>
    <row r="1199" spans="1:16" hidden="1">
      <c r="A1199" t="s">
        <v>1690</v>
      </c>
      <c r="B1199" t="s">
        <v>1802</v>
      </c>
      <c r="C1199" t="s">
        <v>1745</v>
      </c>
      <c r="D1199" s="1" t="s">
        <v>1605</v>
      </c>
      <c r="E1199" s="1" t="s">
        <v>1924</v>
      </c>
      <c r="F1199" s="1" t="s">
        <v>1717</v>
      </c>
      <c r="G1199" s="1" t="s">
        <v>29</v>
      </c>
      <c r="H1199" s="1" t="s">
        <v>506</v>
      </c>
      <c r="I1199" t="s">
        <v>30</v>
      </c>
      <c r="J1199" s="1" t="s">
        <v>1603</v>
      </c>
      <c r="K1199" s="49">
        <v>12</v>
      </c>
      <c r="L1199" s="49">
        <f>Tabela1810[[#This Row],[ENC_DIDATICO]]/12</f>
        <v>1</v>
      </c>
      <c r="M1199" s="1">
        <v>43</v>
      </c>
      <c r="N1199" s="1">
        <v>33</v>
      </c>
      <c r="O1199" s="1">
        <v>60</v>
      </c>
      <c r="P1199"/>
    </row>
    <row r="1200" spans="1:16" hidden="1">
      <c r="A1200" t="s">
        <v>1690</v>
      </c>
      <c r="B1200" t="s">
        <v>1802</v>
      </c>
      <c r="C1200" t="s">
        <v>1745</v>
      </c>
      <c r="D1200" s="1" t="s">
        <v>1605</v>
      </c>
      <c r="E1200" s="1" t="s">
        <v>1925</v>
      </c>
      <c r="F1200" s="1" t="s">
        <v>1720</v>
      </c>
      <c r="G1200" s="1" t="s">
        <v>1165</v>
      </c>
      <c r="H1200" s="1" t="s">
        <v>1469</v>
      </c>
      <c r="I1200" t="s">
        <v>1166</v>
      </c>
      <c r="J1200" s="1" t="s">
        <v>1601</v>
      </c>
      <c r="K1200" s="49">
        <v>48</v>
      </c>
      <c r="L1200" s="49">
        <f>Tabela1810[[#This Row],[ENC_DIDATICO]]/12</f>
        <v>4</v>
      </c>
      <c r="M1200" s="1">
        <v>43</v>
      </c>
      <c r="N1200" s="1">
        <v>23</v>
      </c>
      <c r="O1200" s="1">
        <v>48</v>
      </c>
      <c r="P1200"/>
    </row>
    <row r="1201" spans="1:16" hidden="1">
      <c r="A1201" t="s">
        <v>1690</v>
      </c>
      <c r="B1201" t="s">
        <v>1802</v>
      </c>
      <c r="C1201" t="s">
        <v>1745</v>
      </c>
      <c r="D1201" s="1" t="s">
        <v>1605</v>
      </c>
      <c r="E1201" s="1" t="s">
        <v>1925</v>
      </c>
      <c r="F1201" s="1" t="s">
        <v>1720</v>
      </c>
      <c r="G1201" s="1" t="s">
        <v>109</v>
      </c>
      <c r="H1201" s="1" t="s">
        <v>507</v>
      </c>
      <c r="I1201" t="s">
        <v>110</v>
      </c>
      <c r="J1201" s="1" t="s">
        <v>1603</v>
      </c>
      <c r="K1201" s="49">
        <v>48</v>
      </c>
      <c r="L1201" s="49">
        <f>Tabela1810[[#This Row],[ENC_DIDATICO]]/12</f>
        <v>4</v>
      </c>
      <c r="M1201" s="1">
        <v>40</v>
      </c>
      <c r="N1201" s="1">
        <v>30</v>
      </c>
      <c r="O1201" s="1">
        <v>48</v>
      </c>
      <c r="P1201"/>
    </row>
    <row r="1202" spans="1:16" hidden="1">
      <c r="A1202" t="s">
        <v>1691</v>
      </c>
      <c r="B1202" t="s">
        <v>1802</v>
      </c>
      <c r="C1202" t="s">
        <v>1744</v>
      </c>
      <c r="D1202" s="1" t="s">
        <v>1605</v>
      </c>
      <c r="E1202" s="1" t="s">
        <v>1924</v>
      </c>
      <c r="F1202" s="1" t="s">
        <v>1717</v>
      </c>
      <c r="G1202" s="1" t="s">
        <v>1169</v>
      </c>
      <c r="H1202" s="1" t="s">
        <v>1470</v>
      </c>
      <c r="I1202" t="s">
        <v>1170</v>
      </c>
      <c r="J1202" s="1" t="s">
        <v>1601</v>
      </c>
      <c r="K1202" s="49">
        <v>48</v>
      </c>
      <c r="L1202" s="49">
        <f>Tabela1810[[#This Row],[ENC_DIDATICO]]/12</f>
        <v>4</v>
      </c>
      <c r="M1202" s="1">
        <v>109</v>
      </c>
      <c r="N1202" s="1">
        <v>97</v>
      </c>
      <c r="O1202" s="1">
        <v>48</v>
      </c>
      <c r="P1202"/>
    </row>
    <row r="1203" spans="1:16" hidden="1">
      <c r="A1203" t="s">
        <v>1691</v>
      </c>
      <c r="B1203" t="s">
        <v>1802</v>
      </c>
      <c r="C1203" t="s">
        <v>1744</v>
      </c>
      <c r="D1203" s="1" t="s">
        <v>1605</v>
      </c>
      <c r="E1203" s="1" t="s">
        <v>1924</v>
      </c>
      <c r="F1203" s="1" t="s">
        <v>1717</v>
      </c>
      <c r="G1203" s="1" t="s">
        <v>165</v>
      </c>
      <c r="H1203" s="1" t="s">
        <v>1012</v>
      </c>
      <c r="I1203" t="s">
        <v>166</v>
      </c>
      <c r="J1203" s="1" t="s">
        <v>1602</v>
      </c>
      <c r="K1203" s="49">
        <v>36</v>
      </c>
      <c r="L1203" s="49">
        <f>Tabela1810[[#This Row],[ENC_DIDATICO]]/12</f>
        <v>3</v>
      </c>
      <c r="M1203" s="1">
        <v>100</v>
      </c>
      <c r="N1203" s="1">
        <v>75</v>
      </c>
      <c r="O1203" s="1">
        <v>36</v>
      </c>
      <c r="P1203"/>
    </row>
    <row r="1204" spans="1:16" hidden="1">
      <c r="A1204" t="s">
        <v>1691</v>
      </c>
      <c r="B1204" t="s">
        <v>1802</v>
      </c>
      <c r="C1204" t="s">
        <v>1744</v>
      </c>
      <c r="D1204" s="1" t="s">
        <v>1609</v>
      </c>
      <c r="E1204" s="1" t="s">
        <v>1927</v>
      </c>
      <c r="F1204" s="1" t="s">
        <v>1723</v>
      </c>
      <c r="G1204" s="1" t="s">
        <v>819</v>
      </c>
      <c r="H1204" s="1" t="s">
        <v>821</v>
      </c>
      <c r="I1204" t="s">
        <v>820</v>
      </c>
      <c r="J1204" s="1" t="s">
        <v>1602</v>
      </c>
      <c r="K1204" s="49">
        <v>24</v>
      </c>
      <c r="L1204" s="49">
        <f>Tabela1810[[#This Row],[ENC_DIDATICO]]/12</f>
        <v>2</v>
      </c>
      <c r="M1204" s="1">
        <v>40</v>
      </c>
      <c r="N1204" s="1">
        <v>16</v>
      </c>
      <c r="O1204" s="1">
        <v>144</v>
      </c>
      <c r="P1204"/>
    </row>
    <row r="1205" spans="1:16" hidden="1">
      <c r="A1205" t="s">
        <v>1691</v>
      </c>
      <c r="B1205" t="s">
        <v>1802</v>
      </c>
      <c r="C1205" t="s">
        <v>1744</v>
      </c>
      <c r="D1205" s="1" t="s">
        <v>1605</v>
      </c>
      <c r="E1205" s="1" t="s">
        <v>1925</v>
      </c>
      <c r="F1205" s="1" t="s">
        <v>1716</v>
      </c>
      <c r="G1205" s="1" t="s">
        <v>1826</v>
      </c>
      <c r="H1205" s="1" t="s">
        <v>1829</v>
      </c>
      <c r="I1205" t="s">
        <v>1832</v>
      </c>
      <c r="J1205" s="1" t="s">
        <v>1603</v>
      </c>
      <c r="K1205" s="49">
        <v>48</v>
      </c>
      <c r="L1205" s="49">
        <f>Tabela1810[[#This Row],[ENC_DIDATICO]]/12</f>
        <v>4</v>
      </c>
      <c r="M1205" s="1">
        <v>50</v>
      </c>
      <c r="N1205" s="1">
        <v>33</v>
      </c>
      <c r="O1205" s="1">
        <v>48</v>
      </c>
      <c r="P1205"/>
    </row>
    <row r="1206" spans="1:16" hidden="1">
      <c r="A1206" t="s">
        <v>1691</v>
      </c>
      <c r="B1206" t="s">
        <v>1802</v>
      </c>
      <c r="C1206" t="s">
        <v>1744</v>
      </c>
      <c r="D1206" s="1" t="s">
        <v>1605</v>
      </c>
      <c r="E1206" s="1" t="s">
        <v>1925</v>
      </c>
      <c r="F1206" s="1" t="s">
        <v>1716</v>
      </c>
      <c r="G1206" s="1" t="s">
        <v>1826</v>
      </c>
      <c r="H1206" s="1" t="s">
        <v>1830</v>
      </c>
      <c r="I1206" t="s">
        <v>1832</v>
      </c>
      <c r="J1206" s="1" t="s">
        <v>1603</v>
      </c>
      <c r="K1206" s="49">
        <v>48</v>
      </c>
      <c r="L1206" s="49">
        <f>Tabela1810[[#This Row],[ENC_DIDATICO]]/12</f>
        <v>4</v>
      </c>
      <c r="M1206" s="1">
        <v>66</v>
      </c>
      <c r="N1206" s="1">
        <v>54</v>
      </c>
      <c r="O1206" s="1">
        <v>48</v>
      </c>
      <c r="P1206"/>
    </row>
    <row r="1207" spans="1:16">
      <c r="A1207" t="s">
        <v>1692</v>
      </c>
      <c r="B1207" t="s">
        <v>1802</v>
      </c>
      <c r="C1207" t="s">
        <v>1744</v>
      </c>
      <c r="D1207" s="1" t="s">
        <v>1609</v>
      </c>
      <c r="E1207" s="1" t="s">
        <v>1927</v>
      </c>
      <c r="F1207" s="1" t="s">
        <v>1723</v>
      </c>
      <c r="G1207" s="1" t="s">
        <v>508</v>
      </c>
      <c r="H1207" s="1" t="s">
        <v>510</v>
      </c>
      <c r="I1207" t="s">
        <v>509</v>
      </c>
      <c r="J1207" s="1" t="s">
        <v>1603</v>
      </c>
      <c r="K1207" s="49">
        <v>48</v>
      </c>
      <c r="L1207" s="49">
        <f>Tabela1810[[#This Row],[ENC_DIDATICO]]/12</f>
        <v>4</v>
      </c>
      <c r="M1207" s="1">
        <v>30</v>
      </c>
      <c r="N1207" s="1">
        <v>9</v>
      </c>
      <c r="O1207" s="1">
        <v>144</v>
      </c>
      <c r="P1207"/>
    </row>
    <row r="1208" spans="1:16" hidden="1">
      <c r="A1208" s="29" t="s">
        <v>1692</v>
      </c>
      <c r="B1208" t="s">
        <v>1802</v>
      </c>
      <c r="C1208" t="s">
        <v>1744</v>
      </c>
      <c r="D1208" s="1" t="s">
        <v>1605</v>
      </c>
      <c r="E1208" s="1" t="s">
        <v>1925</v>
      </c>
      <c r="F1208" s="1" t="s">
        <v>1716</v>
      </c>
      <c r="G1208" s="1" t="s">
        <v>1471</v>
      </c>
      <c r="H1208" s="1" t="s">
        <v>1473</v>
      </c>
      <c r="I1208" t="s">
        <v>1472</v>
      </c>
      <c r="J1208" s="1" t="s">
        <v>1601</v>
      </c>
      <c r="K1208" s="49">
        <v>48</v>
      </c>
      <c r="L1208" s="49">
        <f>Tabela1810[[#This Row],[ENC_DIDATICO]]/12</f>
        <v>4</v>
      </c>
      <c r="M1208" s="1">
        <v>50</v>
      </c>
      <c r="N1208" s="1">
        <v>8</v>
      </c>
      <c r="O1208" s="1">
        <v>48</v>
      </c>
      <c r="P1208"/>
    </row>
    <row r="1209" spans="1:16" hidden="1">
      <c r="A1209" s="29" t="s">
        <v>1692</v>
      </c>
      <c r="B1209" t="s">
        <v>1802</v>
      </c>
      <c r="C1209" t="s">
        <v>1744</v>
      </c>
      <c r="D1209" s="1" t="s">
        <v>1605</v>
      </c>
      <c r="E1209" s="1" t="s">
        <v>1925</v>
      </c>
      <c r="F1209" s="1" t="s">
        <v>1716</v>
      </c>
      <c r="G1209" s="1" t="s">
        <v>1471</v>
      </c>
      <c r="H1209" s="1" t="s">
        <v>1474</v>
      </c>
      <c r="I1209" t="s">
        <v>1472</v>
      </c>
      <c r="J1209" s="1" t="s">
        <v>1601</v>
      </c>
      <c r="K1209" s="49">
        <v>48</v>
      </c>
      <c r="L1209" s="49">
        <f>Tabela1810[[#This Row],[ENC_DIDATICO]]/12</f>
        <v>4</v>
      </c>
      <c r="M1209" s="1">
        <v>50</v>
      </c>
      <c r="N1209" s="1">
        <v>34</v>
      </c>
      <c r="O1209" s="1">
        <v>48</v>
      </c>
      <c r="P1209"/>
    </row>
    <row r="1210" spans="1:16" hidden="1">
      <c r="A1210" s="29" t="s">
        <v>1692</v>
      </c>
      <c r="B1210" s="29" t="s">
        <v>1802</v>
      </c>
      <c r="C1210" s="29" t="s">
        <v>1744</v>
      </c>
      <c r="D1210" s="1" t="s">
        <v>2084</v>
      </c>
      <c r="E1210" s="2" t="s">
        <v>2085</v>
      </c>
      <c r="I1210" s="7" t="s">
        <v>2063</v>
      </c>
      <c r="J1210" s="1">
        <v>2016</v>
      </c>
      <c r="K1210" s="49">
        <v>85.808219178082183</v>
      </c>
      <c r="L1210" s="49">
        <f>Tabela1810[[#This Row],[ENC_DIDATICO]]/12</f>
        <v>7.1506849315068486</v>
      </c>
      <c r="P1210"/>
    </row>
    <row r="1211" spans="1:16" hidden="1">
      <c r="A1211" t="s">
        <v>518</v>
      </c>
      <c r="B1211" t="s">
        <v>1803</v>
      </c>
      <c r="C1211" t="s">
        <v>1740</v>
      </c>
      <c r="D1211" s="1" t="s">
        <v>1605</v>
      </c>
      <c r="E1211" s="1" t="s">
        <v>1924</v>
      </c>
      <c r="F1211" s="1" t="s">
        <v>1717</v>
      </c>
      <c r="G1211" s="1" t="s">
        <v>454</v>
      </c>
      <c r="H1211" s="1" t="s">
        <v>1028</v>
      </c>
      <c r="I1211" t="s">
        <v>455</v>
      </c>
      <c r="J1211" s="1" t="s">
        <v>1602</v>
      </c>
      <c r="K1211" s="49">
        <v>36</v>
      </c>
      <c r="L1211" s="49">
        <f>Tabela1810[[#This Row],[ENC_DIDATICO]]/12</f>
        <v>3</v>
      </c>
      <c r="M1211" s="1">
        <v>100</v>
      </c>
      <c r="N1211" s="1">
        <v>86</v>
      </c>
      <c r="O1211" s="1">
        <v>36</v>
      </c>
      <c r="P1211"/>
    </row>
    <row r="1212" spans="1:16" hidden="1">
      <c r="A1212" t="s">
        <v>518</v>
      </c>
      <c r="B1212" t="s">
        <v>1803</v>
      </c>
      <c r="C1212" t="s">
        <v>1740</v>
      </c>
      <c r="D1212" s="1" t="s">
        <v>1605</v>
      </c>
      <c r="E1212" s="1" t="s">
        <v>1924</v>
      </c>
      <c r="F1212" s="1" t="s">
        <v>1717</v>
      </c>
      <c r="G1212" s="1" t="s">
        <v>454</v>
      </c>
      <c r="H1212" s="1" t="s">
        <v>1029</v>
      </c>
      <c r="I1212" t="s">
        <v>455</v>
      </c>
      <c r="J1212" s="1" t="s">
        <v>1602</v>
      </c>
      <c r="K1212" s="49">
        <v>36</v>
      </c>
      <c r="L1212" s="49">
        <f>Tabela1810[[#This Row],[ENC_DIDATICO]]/12</f>
        <v>3</v>
      </c>
      <c r="M1212" s="1">
        <v>100</v>
      </c>
      <c r="N1212" s="1">
        <v>85</v>
      </c>
      <c r="O1212" s="1">
        <v>36</v>
      </c>
      <c r="P1212"/>
    </row>
    <row r="1213" spans="1:16" hidden="1">
      <c r="A1213" t="s">
        <v>518</v>
      </c>
      <c r="B1213" t="s">
        <v>1803</v>
      </c>
      <c r="C1213" t="s">
        <v>1740</v>
      </c>
      <c r="D1213" s="1" t="s">
        <v>1605</v>
      </c>
      <c r="E1213" s="1" t="s">
        <v>1925</v>
      </c>
      <c r="F1213" s="1" t="s">
        <v>1719</v>
      </c>
      <c r="G1213" s="1" t="s">
        <v>519</v>
      </c>
      <c r="H1213" s="1" t="s">
        <v>521</v>
      </c>
      <c r="I1213" t="s">
        <v>520</v>
      </c>
      <c r="J1213" s="1" t="s">
        <v>1603</v>
      </c>
      <c r="K1213" s="49">
        <v>72</v>
      </c>
      <c r="L1213" s="49">
        <f>Tabela1810[[#This Row],[ENC_DIDATICO]]/12</f>
        <v>6</v>
      </c>
      <c r="M1213" s="1">
        <v>40</v>
      </c>
      <c r="N1213" s="1">
        <v>8</v>
      </c>
      <c r="O1213" s="1">
        <v>72</v>
      </c>
      <c r="P1213"/>
    </row>
    <row r="1214" spans="1:16">
      <c r="A1214" t="s">
        <v>518</v>
      </c>
      <c r="B1214" t="s">
        <v>1803</v>
      </c>
      <c r="C1214" t="s">
        <v>1740</v>
      </c>
      <c r="D1214" s="1" t="s">
        <v>1609</v>
      </c>
      <c r="E1214" s="1" t="s">
        <v>1927</v>
      </c>
      <c r="F1214" s="1" t="s">
        <v>1723</v>
      </c>
      <c r="G1214" s="1" t="s">
        <v>522</v>
      </c>
      <c r="H1214" s="1" t="s">
        <v>524</v>
      </c>
      <c r="I1214" t="s">
        <v>523</v>
      </c>
      <c r="J1214" s="1" t="s">
        <v>1603</v>
      </c>
      <c r="K1214" s="49">
        <v>24</v>
      </c>
      <c r="L1214" s="49">
        <f>Tabela1810[[#This Row],[ENC_DIDATICO]]/12</f>
        <v>2</v>
      </c>
      <c r="M1214" s="1">
        <v>100</v>
      </c>
      <c r="N1214" s="1">
        <v>3</v>
      </c>
      <c r="O1214" s="1">
        <v>144</v>
      </c>
      <c r="P1214"/>
    </row>
    <row r="1215" spans="1:16">
      <c r="A1215" t="s">
        <v>518</v>
      </c>
      <c r="B1215" t="s">
        <v>1803</v>
      </c>
      <c r="C1215" t="s">
        <v>1740</v>
      </c>
      <c r="D1215" s="1" t="s">
        <v>1609</v>
      </c>
      <c r="E1215" s="1" t="s">
        <v>1927</v>
      </c>
      <c r="F1215" s="1" t="s">
        <v>1723</v>
      </c>
      <c r="G1215" s="1" t="s">
        <v>522</v>
      </c>
      <c r="H1215" s="1" t="s">
        <v>525</v>
      </c>
      <c r="I1215" t="s">
        <v>523</v>
      </c>
      <c r="J1215" s="1" t="s">
        <v>1603</v>
      </c>
      <c r="K1215" s="49">
        <v>0</v>
      </c>
      <c r="L1215" s="49">
        <f>Tabela1810[[#This Row],[ENC_DIDATICO]]/12</f>
        <v>0</v>
      </c>
      <c r="M1215" s="1">
        <v>30</v>
      </c>
      <c r="N1215" s="1">
        <v>2</v>
      </c>
      <c r="O1215" s="1">
        <v>144</v>
      </c>
      <c r="P1215"/>
    </row>
    <row r="1216" spans="1:16" hidden="1">
      <c r="A1216" t="s">
        <v>1693</v>
      </c>
      <c r="B1216" t="s">
        <v>1802</v>
      </c>
      <c r="C1216" t="s">
        <v>1740</v>
      </c>
      <c r="D1216" s="1" t="s">
        <v>1605</v>
      </c>
      <c r="E1216" s="1" t="s">
        <v>1920</v>
      </c>
      <c r="F1216" s="1" t="s">
        <v>1717</v>
      </c>
      <c r="G1216" s="1" t="s">
        <v>1723</v>
      </c>
      <c r="H1216" s="1" t="s">
        <v>1723</v>
      </c>
      <c r="I1216" t="s">
        <v>1914</v>
      </c>
      <c r="J1216" s="1" t="s">
        <v>1921</v>
      </c>
      <c r="K1216" s="49">
        <v>18</v>
      </c>
      <c r="L1216" s="49">
        <f>Tabela1810[[#This Row],[ENC_DIDATICO]]/12</f>
        <v>1.5</v>
      </c>
      <c r="P1216"/>
    </row>
    <row r="1217" spans="1:16" hidden="1">
      <c r="A1217" s="29" t="s">
        <v>1693</v>
      </c>
      <c r="B1217" t="s">
        <v>1802</v>
      </c>
      <c r="C1217" t="s">
        <v>1740</v>
      </c>
      <c r="D1217" s="1" t="s">
        <v>1605</v>
      </c>
      <c r="E1217" s="1" t="s">
        <v>1924</v>
      </c>
      <c r="F1217" s="1" t="s">
        <v>1717</v>
      </c>
      <c r="G1217" s="1" t="s">
        <v>668</v>
      </c>
      <c r="H1217" s="1" t="s">
        <v>835</v>
      </c>
      <c r="I1217" t="s">
        <v>669</v>
      </c>
      <c r="J1217" s="1" t="s">
        <v>1602</v>
      </c>
      <c r="K1217" s="49">
        <v>30</v>
      </c>
      <c r="L1217" s="49">
        <f>Tabela1810[[#This Row],[ENC_DIDATICO]]/12</f>
        <v>2.5</v>
      </c>
      <c r="M1217" s="1">
        <v>40</v>
      </c>
      <c r="N1217" s="1">
        <v>16</v>
      </c>
      <c r="O1217" s="1">
        <v>66</v>
      </c>
      <c r="P1217"/>
    </row>
    <row r="1218" spans="1:16" hidden="1">
      <c r="A1218" s="29" t="s">
        <v>1693</v>
      </c>
      <c r="B1218" t="s">
        <v>1802</v>
      </c>
      <c r="C1218" t="s">
        <v>1740</v>
      </c>
      <c r="D1218" s="1" t="s">
        <v>1605</v>
      </c>
      <c r="E1218" s="1" t="s">
        <v>1924</v>
      </c>
      <c r="F1218" s="1" t="s">
        <v>1717</v>
      </c>
      <c r="G1218" s="1" t="s">
        <v>668</v>
      </c>
      <c r="H1218" s="1" t="s">
        <v>674</v>
      </c>
      <c r="I1218" t="s">
        <v>669</v>
      </c>
      <c r="J1218" s="1" t="s">
        <v>1602</v>
      </c>
      <c r="K1218" s="49">
        <v>30</v>
      </c>
      <c r="L1218" s="49">
        <f>Tabela1810[[#This Row],[ENC_DIDATICO]]/12</f>
        <v>2.5</v>
      </c>
      <c r="M1218" s="1">
        <v>40</v>
      </c>
      <c r="N1218" s="1">
        <v>26</v>
      </c>
      <c r="O1218" s="1">
        <v>66</v>
      </c>
      <c r="P1218"/>
    </row>
    <row r="1219" spans="1:16" hidden="1">
      <c r="A1219" s="29" t="s">
        <v>1693</v>
      </c>
      <c r="B1219" t="s">
        <v>1802</v>
      </c>
      <c r="C1219" t="s">
        <v>1740</v>
      </c>
      <c r="D1219" s="1" t="s">
        <v>1605</v>
      </c>
      <c r="E1219" s="1" t="s">
        <v>1924</v>
      </c>
      <c r="F1219" s="1" t="s">
        <v>1717</v>
      </c>
      <c r="G1219" s="1" t="s">
        <v>668</v>
      </c>
      <c r="H1219" s="1" t="s">
        <v>1013</v>
      </c>
      <c r="I1219" t="s">
        <v>669</v>
      </c>
      <c r="J1219" s="1" t="s">
        <v>1602</v>
      </c>
      <c r="K1219" s="49">
        <v>24</v>
      </c>
      <c r="L1219" s="49">
        <f>Tabela1810[[#This Row],[ENC_DIDATICO]]/12</f>
        <v>2</v>
      </c>
      <c r="M1219" s="1">
        <v>40</v>
      </c>
      <c r="N1219" s="1">
        <v>26</v>
      </c>
      <c r="O1219" s="1">
        <v>66</v>
      </c>
      <c r="P1219"/>
    </row>
    <row r="1220" spans="1:16" hidden="1">
      <c r="A1220" s="29" t="s">
        <v>1693</v>
      </c>
      <c r="B1220" t="s">
        <v>1802</v>
      </c>
      <c r="C1220" t="s">
        <v>1740</v>
      </c>
      <c r="D1220" s="1" t="s">
        <v>1605</v>
      </c>
      <c r="E1220" s="1" t="s">
        <v>1924</v>
      </c>
      <c r="F1220" s="1" t="s">
        <v>1717</v>
      </c>
      <c r="G1220" s="1" t="s">
        <v>668</v>
      </c>
      <c r="H1220" s="1" t="s">
        <v>1014</v>
      </c>
      <c r="I1220" t="s">
        <v>669</v>
      </c>
      <c r="J1220" s="1" t="s">
        <v>1602</v>
      </c>
      <c r="K1220" s="49">
        <v>24</v>
      </c>
      <c r="L1220" s="49">
        <f>Tabela1810[[#This Row],[ENC_DIDATICO]]/12</f>
        <v>2</v>
      </c>
      <c r="M1220" s="1">
        <v>40</v>
      </c>
      <c r="N1220" s="1">
        <v>27</v>
      </c>
      <c r="O1220" s="1">
        <v>66</v>
      </c>
      <c r="P1220"/>
    </row>
    <row r="1221" spans="1:16" hidden="1">
      <c r="A1221" s="29" t="s">
        <v>1693</v>
      </c>
      <c r="B1221" t="s">
        <v>1802</v>
      </c>
      <c r="C1221" t="s">
        <v>1740</v>
      </c>
      <c r="D1221" s="1" t="s">
        <v>1605</v>
      </c>
      <c r="E1221" s="1" t="s">
        <v>1924</v>
      </c>
      <c r="F1221" s="1" t="s">
        <v>1717</v>
      </c>
      <c r="G1221" s="1" t="s">
        <v>668</v>
      </c>
      <c r="H1221" s="1" t="s">
        <v>1015</v>
      </c>
      <c r="I1221" t="s">
        <v>669</v>
      </c>
      <c r="J1221" s="1" t="s">
        <v>1602</v>
      </c>
      <c r="K1221" s="49">
        <v>36</v>
      </c>
      <c r="L1221" s="49">
        <f>Tabela1810[[#This Row],[ENC_DIDATICO]]/12</f>
        <v>3</v>
      </c>
      <c r="M1221" s="1">
        <v>40</v>
      </c>
      <c r="N1221" s="1">
        <v>24</v>
      </c>
      <c r="O1221" s="1">
        <v>66</v>
      </c>
      <c r="P1221"/>
    </row>
    <row r="1222" spans="1:16" hidden="1">
      <c r="A1222" s="29" t="s">
        <v>1693</v>
      </c>
      <c r="B1222" t="s">
        <v>1802</v>
      </c>
      <c r="C1222" t="s">
        <v>1740</v>
      </c>
      <c r="D1222" s="1" t="s">
        <v>1605</v>
      </c>
      <c r="E1222" s="1" t="s">
        <v>1924</v>
      </c>
      <c r="F1222" s="1" t="s">
        <v>1717</v>
      </c>
      <c r="G1222" s="1" t="s">
        <v>668</v>
      </c>
      <c r="H1222" s="1" t="s">
        <v>1016</v>
      </c>
      <c r="I1222" t="s">
        <v>669</v>
      </c>
      <c r="J1222" s="1" t="s">
        <v>1602</v>
      </c>
      <c r="K1222" s="49">
        <v>12</v>
      </c>
      <c r="L1222" s="49">
        <f>Tabela1810[[#This Row],[ENC_DIDATICO]]/12</f>
        <v>1</v>
      </c>
      <c r="M1222" s="1">
        <v>40</v>
      </c>
      <c r="N1222" s="1">
        <v>23</v>
      </c>
      <c r="O1222" s="1">
        <v>66</v>
      </c>
      <c r="P1222"/>
    </row>
    <row r="1223" spans="1:16" hidden="1">
      <c r="A1223" s="29" t="s">
        <v>1693</v>
      </c>
      <c r="B1223" t="s">
        <v>1802</v>
      </c>
      <c r="C1223" t="s">
        <v>1740</v>
      </c>
      <c r="D1223" s="1" t="s">
        <v>1605</v>
      </c>
      <c r="E1223" s="1" t="s">
        <v>1924</v>
      </c>
      <c r="F1223" s="1" t="s">
        <v>1717</v>
      </c>
      <c r="G1223" s="1" t="s">
        <v>629</v>
      </c>
      <c r="H1223" s="1" t="s">
        <v>1475</v>
      </c>
      <c r="I1223" t="s">
        <v>630</v>
      </c>
      <c r="J1223" s="1" t="s">
        <v>1601</v>
      </c>
      <c r="K1223" s="49">
        <v>36</v>
      </c>
      <c r="L1223" s="49">
        <f>Tabela1810[[#This Row],[ENC_DIDATICO]]/12</f>
        <v>3</v>
      </c>
      <c r="M1223" s="1">
        <v>119</v>
      </c>
      <c r="N1223" s="1">
        <v>47</v>
      </c>
      <c r="O1223" s="1">
        <v>36</v>
      </c>
      <c r="P1223"/>
    </row>
    <row r="1224" spans="1:16" hidden="1">
      <c r="A1224" s="29" t="s">
        <v>1693</v>
      </c>
      <c r="B1224" t="s">
        <v>1802</v>
      </c>
      <c r="C1224" t="s">
        <v>1740</v>
      </c>
      <c r="D1224" s="1" t="s">
        <v>1605</v>
      </c>
      <c r="E1224" s="1" t="s">
        <v>1924</v>
      </c>
      <c r="F1224" s="1" t="s">
        <v>1717</v>
      </c>
      <c r="G1224" s="1" t="s">
        <v>629</v>
      </c>
      <c r="H1224" s="1" t="s">
        <v>1476</v>
      </c>
      <c r="I1224" t="s">
        <v>630</v>
      </c>
      <c r="J1224" s="1" t="s">
        <v>1601</v>
      </c>
      <c r="K1224" s="49">
        <v>36</v>
      </c>
      <c r="L1224" s="49">
        <f>Tabela1810[[#This Row],[ENC_DIDATICO]]/12</f>
        <v>3</v>
      </c>
      <c r="M1224" s="1">
        <v>103</v>
      </c>
      <c r="N1224" s="1">
        <v>29</v>
      </c>
      <c r="O1224" s="1">
        <v>36</v>
      </c>
      <c r="P1224"/>
    </row>
    <row r="1225" spans="1:16" hidden="1">
      <c r="A1225" s="29" t="s">
        <v>1693</v>
      </c>
      <c r="B1225" t="s">
        <v>1802</v>
      </c>
      <c r="C1225" t="s">
        <v>1740</v>
      </c>
      <c r="D1225" s="1" t="s">
        <v>1609</v>
      </c>
      <c r="E1225" s="1" t="s">
        <v>1927</v>
      </c>
      <c r="F1225" s="1" t="s">
        <v>1723</v>
      </c>
      <c r="G1225" s="1" t="s">
        <v>1558</v>
      </c>
      <c r="H1225" s="1" t="s">
        <v>1560</v>
      </c>
      <c r="I1225" t="s">
        <v>1559</v>
      </c>
      <c r="J1225" s="1" t="s">
        <v>1608</v>
      </c>
      <c r="K1225" s="49">
        <v>36</v>
      </c>
      <c r="L1225" s="49">
        <f>Tabela1810[[#This Row],[ENC_DIDATICO]]/12</f>
        <v>3</v>
      </c>
      <c r="M1225" s="1">
        <v>100</v>
      </c>
      <c r="N1225" s="1">
        <v>17</v>
      </c>
      <c r="O1225" s="1">
        <v>30</v>
      </c>
      <c r="P1225"/>
    </row>
    <row r="1226" spans="1:16" hidden="1">
      <c r="A1226" s="29" t="s">
        <v>1693</v>
      </c>
      <c r="B1226" s="29" t="s">
        <v>1802</v>
      </c>
      <c r="C1226" s="29" t="s">
        <v>1740</v>
      </c>
      <c r="D1226" s="1" t="s">
        <v>2084</v>
      </c>
      <c r="E1226" s="2" t="s">
        <v>2085</v>
      </c>
      <c r="I1226" s="7" t="s">
        <v>1987</v>
      </c>
      <c r="J1226" s="1">
        <v>2016</v>
      </c>
      <c r="K1226" s="49">
        <v>108</v>
      </c>
      <c r="L1226" s="49">
        <f>Tabela1810[[#This Row],[ENC_DIDATICO]]/12</f>
        <v>9</v>
      </c>
      <c r="P1226"/>
    </row>
    <row r="1227" spans="1:16" hidden="1">
      <c r="A1227" t="s">
        <v>1694</v>
      </c>
      <c r="B1227" t="s">
        <v>1802</v>
      </c>
      <c r="C1227" t="s">
        <v>1740</v>
      </c>
      <c r="D1227" s="1" t="s">
        <v>1605</v>
      </c>
      <c r="E1227" s="1" t="s">
        <v>1924</v>
      </c>
      <c r="F1227" s="1" t="s">
        <v>1717</v>
      </c>
      <c r="G1227" s="1" t="s">
        <v>131</v>
      </c>
      <c r="H1227" s="1" t="s">
        <v>511</v>
      </c>
      <c r="I1227" t="s">
        <v>132</v>
      </c>
      <c r="J1227" s="1" t="s">
        <v>1603</v>
      </c>
      <c r="K1227" s="49">
        <v>36</v>
      </c>
      <c r="L1227" s="49">
        <f>Tabela1810[[#This Row],[ENC_DIDATICO]]/12</f>
        <v>3</v>
      </c>
      <c r="M1227" s="1">
        <v>119</v>
      </c>
      <c r="N1227" s="1">
        <v>107</v>
      </c>
      <c r="O1227" s="1">
        <v>36</v>
      </c>
      <c r="P1227"/>
    </row>
    <row r="1228" spans="1:16" hidden="1">
      <c r="A1228" t="s">
        <v>1694</v>
      </c>
      <c r="B1228" t="s">
        <v>1802</v>
      </c>
      <c r="C1228" t="s">
        <v>1740</v>
      </c>
      <c r="D1228" s="1" t="s">
        <v>1605</v>
      </c>
      <c r="E1228" s="1" t="s">
        <v>1924</v>
      </c>
      <c r="F1228" s="1" t="s">
        <v>1717</v>
      </c>
      <c r="G1228" s="1" t="s">
        <v>131</v>
      </c>
      <c r="H1228" s="1" t="s">
        <v>512</v>
      </c>
      <c r="I1228" t="s">
        <v>132</v>
      </c>
      <c r="J1228" s="1" t="s">
        <v>1603</v>
      </c>
      <c r="K1228" s="49">
        <v>36</v>
      </c>
      <c r="L1228" s="49">
        <f>Tabela1810[[#This Row],[ENC_DIDATICO]]/12</f>
        <v>3</v>
      </c>
      <c r="M1228" s="1">
        <v>121</v>
      </c>
      <c r="N1228" s="1">
        <v>97</v>
      </c>
      <c r="O1228" s="1">
        <v>36</v>
      </c>
      <c r="P1228"/>
    </row>
    <row r="1229" spans="1:16" hidden="1">
      <c r="A1229" t="s">
        <v>1694</v>
      </c>
      <c r="B1229" t="s">
        <v>1802</v>
      </c>
      <c r="C1229" t="s">
        <v>1740</v>
      </c>
      <c r="D1229" s="1" t="s">
        <v>1605</v>
      </c>
      <c r="E1229" s="1" t="s">
        <v>1924</v>
      </c>
      <c r="F1229" s="1" t="s">
        <v>1717</v>
      </c>
      <c r="G1229" s="1" t="s">
        <v>629</v>
      </c>
      <c r="H1229" s="1" t="s">
        <v>1017</v>
      </c>
      <c r="I1229" t="s">
        <v>630</v>
      </c>
      <c r="J1229" s="1" t="s">
        <v>1602</v>
      </c>
      <c r="K1229" s="49">
        <v>36</v>
      </c>
      <c r="L1229" s="49">
        <f>Tabela1810[[#This Row],[ENC_DIDATICO]]/12</f>
        <v>3</v>
      </c>
      <c r="M1229" s="1">
        <v>100</v>
      </c>
      <c r="N1229" s="1">
        <v>62</v>
      </c>
      <c r="O1229" s="1">
        <v>36</v>
      </c>
      <c r="P1229"/>
    </row>
    <row r="1230" spans="1:16" hidden="1">
      <c r="A1230" t="s">
        <v>1694</v>
      </c>
      <c r="B1230" t="s">
        <v>1802</v>
      </c>
      <c r="C1230" t="s">
        <v>1740</v>
      </c>
      <c r="D1230" s="1" t="s">
        <v>1605</v>
      </c>
      <c r="E1230" s="1" t="s">
        <v>1925</v>
      </c>
      <c r="F1230" s="1" t="s">
        <v>1719</v>
      </c>
      <c r="G1230" s="1" t="s">
        <v>1018</v>
      </c>
      <c r="H1230" s="1" t="s">
        <v>1020</v>
      </c>
      <c r="I1230" t="s">
        <v>1019</v>
      </c>
      <c r="J1230" s="1" t="s">
        <v>1602</v>
      </c>
      <c r="K1230" s="49">
        <v>48</v>
      </c>
      <c r="L1230" s="49">
        <f>Tabela1810[[#This Row],[ENC_DIDATICO]]/12</f>
        <v>4</v>
      </c>
      <c r="M1230" s="1">
        <v>40</v>
      </c>
      <c r="N1230" s="1">
        <v>13</v>
      </c>
      <c r="O1230" s="1">
        <v>48</v>
      </c>
      <c r="P1230"/>
    </row>
    <row r="1231" spans="1:16" hidden="1">
      <c r="A1231" s="39" t="s">
        <v>1694</v>
      </c>
      <c r="B1231" s="39" t="s">
        <v>1802</v>
      </c>
      <c r="C1231" s="39" t="s">
        <v>1740</v>
      </c>
      <c r="D1231" s="40" t="s">
        <v>1605</v>
      </c>
      <c r="E1231" s="1" t="s">
        <v>1926</v>
      </c>
      <c r="F1231" s="40" t="s">
        <v>1719</v>
      </c>
      <c r="G1231" s="40" t="s">
        <v>366</v>
      </c>
      <c r="H1231" s="40" t="s">
        <v>368</v>
      </c>
      <c r="I1231" s="39" t="s">
        <v>367</v>
      </c>
      <c r="J1231" s="40" t="s">
        <v>1603</v>
      </c>
      <c r="K1231" s="50">
        <v>24</v>
      </c>
      <c r="L1231" s="51">
        <f>Tabela1810[[#This Row],[ENC_DIDATICO]]/12</f>
        <v>2</v>
      </c>
      <c r="M1231" s="40">
        <v>40</v>
      </c>
      <c r="N1231" s="40">
        <v>23</v>
      </c>
      <c r="O1231" s="40">
        <v>48</v>
      </c>
      <c r="P1231"/>
    </row>
    <row r="1232" spans="1:16" hidden="1">
      <c r="A1232" t="s">
        <v>546</v>
      </c>
      <c r="B1232" t="s">
        <v>1802</v>
      </c>
      <c r="C1232" t="s">
        <v>1745</v>
      </c>
      <c r="D1232" s="1" t="s">
        <v>1605</v>
      </c>
      <c r="E1232" s="1" t="s">
        <v>1925</v>
      </c>
      <c r="F1232" s="1" t="s">
        <v>1722</v>
      </c>
      <c r="G1232" s="1" t="s">
        <v>21</v>
      </c>
      <c r="H1232" s="1" t="s">
        <v>547</v>
      </c>
      <c r="I1232" t="s">
        <v>22</v>
      </c>
      <c r="J1232" s="1" t="s">
        <v>1603</v>
      </c>
      <c r="K1232" s="49">
        <v>36</v>
      </c>
      <c r="L1232" s="49">
        <f>Tabela1810[[#This Row],[ENC_DIDATICO]]/12</f>
        <v>3</v>
      </c>
      <c r="M1232" s="1">
        <v>41</v>
      </c>
      <c r="N1232" s="1">
        <v>24</v>
      </c>
      <c r="O1232" s="1">
        <v>36</v>
      </c>
      <c r="P1232"/>
    </row>
    <row r="1233" spans="1:16" hidden="1">
      <c r="A1233" t="s">
        <v>546</v>
      </c>
      <c r="B1233" t="s">
        <v>1802</v>
      </c>
      <c r="C1233" t="s">
        <v>1745</v>
      </c>
      <c r="D1233" s="1" t="s">
        <v>1605</v>
      </c>
      <c r="E1233" s="1" t="s">
        <v>1925</v>
      </c>
      <c r="F1233" s="1" t="s">
        <v>1722</v>
      </c>
      <c r="G1233" s="1" t="s">
        <v>21</v>
      </c>
      <c r="H1233" s="1" t="s">
        <v>548</v>
      </c>
      <c r="I1233" t="s">
        <v>22</v>
      </c>
      <c r="J1233" s="1" t="s">
        <v>1603</v>
      </c>
      <c r="K1233" s="49">
        <v>36</v>
      </c>
      <c r="L1233" s="49">
        <f>Tabela1810[[#This Row],[ENC_DIDATICO]]/12</f>
        <v>3</v>
      </c>
      <c r="M1233" s="1">
        <v>40</v>
      </c>
      <c r="N1233" s="1">
        <v>31</v>
      </c>
      <c r="O1233" s="1">
        <v>36</v>
      </c>
      <c r="P1233"/>
    </row>
    <row r="1234" spans="1:16" hidden="1">
      <c r="A1234" t="s">
        <v>546</v>
      </c>
      <c r="B1234" t="s">
        <v>1802</v>
      </c>
      <c r="C1234" t="s">
        <v>1745</v>
      </c>
      <c r="D1234" s="1" t="s">
        <v>1605</v>
      </c>
      <c r="E1234" s="1" t="s">
        <v>1925</v>
      </c>
      <c r="F1234" s="1" t="s">
        <v>1720</v>
      </c>
      <c r="G1234" s="1" t="s">
        <v>1055</v>
      </c>
      <c r="H1234" s="1" t="s">
        <v>1057</v>
      </c>
      <c r="I1234" t="s">
        <v>1056</v>
      </c>
      <c r="J1234" s="1" t="s">
        <v>1602</v>
      </c>
      <c r="K1234" s="49">
        <v>36</v>
      </c>
      <c r="L1234" s="49">
        <f>Tabela1810[[#This Row],[ENC_DIDATICO]]/12</f>
        <v>3</v>
      </c>
      <c r="M1234" s="1">
        <v>35</v>
      </c>
      <c r="N1234" s="1">
        <v>18</v>
      </c>
      <c r="O1234" s="1">
        <v>36</v>
      </c>
      <c r="P1234"/>
    </row>
    <row r="1235" spans="1:16" hidden="1">
      <c r="A1235" t="s">
        <v>546</v>
      </c>
      <c r="B1235" t="s">
        <v>1802</v>
      </c>
      <c r="C1235" t="s">
        <v>1745</v>
      </c>
      <c r="D1235" s="1" t="s">
        <v>1605</v>
      </c>
      <c r="E1235" s="1" t="s">
        <v>1925</v>
      </c>
      <c r="F1235" s="1" t="s">
        <v>1720</v>
      </c>
      <c r="G1235" s="1" t="s">
        <v>1055</v>
      </c>
      <c r="H1235" s="1" t="s">
        <v>1058</v>
      </c>
      <c r="I1235" t="s">
        <v>1056</v>
      </c>
      <c r="J1235" s="1" t="s">
        <v>1602</v>
      </c>
      <c r="K1235" s="49">
        <v>36</v>
      </c>
      <c r="L1235" s="49">
        <f>Tabela1810[[#This Row],[ENC_DIDATICO]]/12</f>
        <v>3</v>
      </c>
      <c r="M1235" s="1">
        <v>30</v>
      </c>
      <c r="N1235" s="1">
        <v>17</v>
      </c>
      <c r="O1235" s="1">
        <v>36</v>
      </c>
      <c r="P1235"/>
    </row>
    <row r="1236" spans="1:16" hidden="1">
      <c r="A1236" t="s">
        <v>546</v>
      </c>
      <c r="B1236" t="s">
        <v>1802</v>
      </c>
      <c r="C1236" t="s">
        <v>1745</v>
      </c>
      <c r="D1236" s="1" t="s">
        <v>1605</v>
      </c>
      <c r="E1236" s="1" t="s">
        <v>1925</v>
      </c>
      <c r="F1236" s="1" t="s">
        <v>1720</v>
      </c>
      <c r="G1236" s="1" t="s">
        <v>1059</v>
      </c>
      <c r="H1236" s="1" t="s">
        <v>1061</v>
      </c>
      <c r="I1236" t="s">
        <v>1060</v>
      </c>
      <c r="J1236" s="1" t="s">
        <v>1602</v>
      </c>
      <c r="K1236" s="49">
        <v>48</v>
      </c>
      <c r="L1236" s="49">
        <f>Tabela1810[[#This Row],[ENC_DIDATICO]]/12</f>
        <v>4</v>
      </c>
      <c r="M1236" s="1">
        <v>40</v>
      </c>
      <c r="N1236" s="1">
        <v>28</v>
      </c>
      <c r="O1236" s="1">
        <v>48</v>
      </c>
      <c r="P1236"/>
    </row>
    <row r="1237" spans="1:16" hidden="1">
      <c r="A1237" t="s">
        <v>546</v>
      </c>
      <c r="B1237" t="s">
        <v>1802</v>
      </c>
      <c r="C1237" t="s">
        <v>1745</v>
      </c>
      <c r="D1237" s="1" t="s">
        <v>1605</v>
      </c>
      <c r="E1237" s="1" t="s">
        <v>1925</v>
      </c>
      <c r="F1237" s="1" t="s">
        <v>1720</v>
      </c>
      <c r="G1237" s="1" t="s">
        <v>1882</v>
      </c>
      <c r="H1237" s="1" t="s">
        <v>1887</v>
      </c>
      <c r="I1237" t="s">
        <v>1889</v>
      </c>
      <c r="J1237" s="1" t="s">
        <v>1603</v>
      </c>
      <c r="K1237" s="49">
        <v>24</v>
      </c>
      <c r="L1237" s="49">
        <f>Tabela1810[[#This Row],[ENC_DIDATICO]]/12</f>
        <v>2</v>
      </c>
      <c r="M1237" s="1">
        <v>15</v>
      </c>
      <c r="N1237" s="1">
        <v>3</v>
      </c>
      <c r="O1237" s="1">
        <v>80</v>
      </c>
      <c r="P1237"/>
    </row>
    <row r="1238" spans="1:16" hidden="1">
      <c r="A1238" t="s">
        <v>546</v>
      </c>
      <c r="B1238" t="s">
        <v>1802</v>
      </c>
      <c r="C1238" t="s">
        <v>1745</v>
      </c>
      <c r="D1238" s="1" t="s">
        <v>1605</v>
      </c>
      <c r="E1238" s="1" t="s">
        <v>1925</v>
      </c>
      <c r="F1238" s="1" t="s">
        <v>1720</v>
      </c>
      <c r="G1238" s="1" t="s">
        <v>1850</v>
      </c>
      <c r="H1238" s="1" t="s">
        <v>1864</v>
      </c>
      <c r="I1238" t="s">
        <v>1844</v>
      </c>
      <c r="J1238" s="1" t="s">
        <v>1603</v>
      </c>
      <c r="K1238" s="49">
        <v>0</v>
      </c>
      <c r="L1238" s="49">
        <f>Tabela1810[[#This Row],[ENC_DIDATICO]]/12</f>
        <v>0</v>
      </c>
      <c r="M1238" s="1">
        <v>15</v>
      </c>
      <c r="N1238" s="1">
        <v>6</v>
      </c>
      <c r="O1238" s="1">
        <v>80</v>
      </c>
      <c r="P1238"/>
    </row>
    <row r="1239" spans="1:16" hidden="1">
      <c r="A1239" t="s">
        <v>1695</v>
      </c>
      <c r="B1239" t="s">
        <v>1802</v>
      </c>
      <c r="C1239" t="s">
        <v>1740</v>
      </c>
      <c r="D1239" s="1" t="s">
        <v>1605</v>
      </c>
      <c r="E1239" s="1" t="s">
        <v>1924</v>
      </c>
      <c r="F1239" s="1" t="s">
        <v>1717</v>
      </c>
      <c r="G1239" s="1" t="s">
        <v>668</v>
      </c>
      <c r="H1239" s="1" t="s">
        <v>834</v>
      </c>
      <c r="I1239" t="s">
        <v>669</v>
      </c>
      <c r="J1239" s="1" t="s">
        <v>1602</v>
      </c>
      <c r="K1239" s="49">
        <v>30</v>
      </c>
      <c r="L1239" s="49">
        <f>Tabela1810[[#This Row],[ENC_DIDATICO]]/12</f>
        <v>2.5</v>
      </c>
      <c r="M1239" s="1">
        <v>40</v>
      </c>
      <c r="N1239" s="1">
        <v>31</v>
      </c>
      <c r="O1239" s="1">
        <v>66</v>
      </c>
      <c r="P1239"/>
    </row>
    <row r="1240" spans="1:16" hidden="1">
      <c r="A1240" t="s">
        <v>1695</v>
      </c>
      <c r="B1240" t="s">
        <v>1802</v>
      </c>
      <c r="C1240" t="s">
        <v>1740</v>
      </c>
      <c r="D1240" s="1" t="s">
        <v>1605</v>
      </c>
      <c r="E1240" s="1" t="s">
        <v>1924</v>
      </c>
      <c r="F1240" s="1" t="s">
        <v>1717</v>
      </c>
      <c r="G1240" s="1" t="s">
        <v>668</v>
      </c>
      <c r="H1240" s="1" t="s">
        <v>1030</v>
      </c>
      <c r="I1240" t="s">
        <v>669</v>
      </c>
      <c r="J1240" s="1" t="s">
        <v>1602</v>
      </c>
      <c r="K1240" s="49">
        <v>24</v>
      </c>
      <c r="L1240" s="49">
        <f>Tabela1810[[#This Row],[ENC_DIDATICO]]/12</f>
        <v>2</v>
      </c>
      <c r="M1240" s="1">
        <v>43</v>
      </c>
      <c r="N1240" s="1">
        <v>27</v>
      </c>
      <c r="O1240" s="1">
        <v>66</v>
      </c>
      <c r="P1240"/>
    </row>
    <row r="1241" spans="1:16" hidden="1">
      <c r="A1241" t="s">
        <v>1695</v>
      </c>
      <c r="B1241" t="s">
        <v>1802</v>
      </c>
      <c r="C1241" t="s">
        <v>1740</v>
      </c>
      <c r="D1241" s="1" t="s">
        <v>1605</v>
      </c>
      <c r="E1241" s="1" t="s">
        <v>1924</v>
      </c>
      <c r="F1241" s="1" t="s">
        <v>1717</v>
      </c>
      <c r="G1241" s="1" t="s">
        <v>668</v>
      </c>
      <c r="H1241" s="1" t="s">
        <v>1031</v>
      </c>
      <c r="I1241" t="s">
        <v>669</v>
      </c>
      <c r="J1241" s="1" t="s">
        <v>1602</v>
      </c>
      <c r="K1241" s="49">
        <v>24</v>
      </c>
      <c r="L1241" s="49">
        <f>Tabela1810[[#This Row],[ENC_DIDATICO]]/12</f>
        <v>2</v>
      </c>
      <c r="M1241" s="1">
        <v>43</v>
      </c>
      <c r="N1241" s="1">
        <v>31</v>
      </c>
      <c r="O1241" s="1">
        <v>66</v>
      </c>
      <c r="P1241"/>
    </row>
    <row r="1242" spans="1:16" hidden="1">
      <c r="A1242" t="s">
        <v>1695</v>
      </c>
      <c r="B1242" t="s">
        <v>1802</v>
      </c>
      <c r="C1242" t="s">
        <v>1740</v>
      </c>
      <c r="D1242" s="1" t="s">
        <v>1605</v>
      </c>
      <c r="E1242" s="1" t="s">
        <v>1924</v>
      </c>
      <c r="F1242" s="1" t="s">
        <v>1717</v>
      </c>
      <c r="G1242" s="1" t="s">
        <v>668</v>
      </c>
      <c r="H1242" s="1" t="s">
        <v>893</v>
      </c>
      <c r="I1242" t="s">
        <v>669</v>
      </c>
      <c r="J1242" s="1" t="s">
        <v>1602</v>
      </c>
      <c r="K1242" s="49">
        <v>24</v>
      </c>
      <c r="L1242" s="49">
        <f>Tabela1810[[#This Row],[ENC_DIDATICO]]/12</f>
        <v>2</v>
      </c>
      <c r="M1242" s="1">
        <v>43</v>
      </c>
      <c r="N1242" s="1">
        <v>31</v>
      </c>
      <c r="O1242" s="1">
        <v>66</v>
      </c>
      <c r="P1242"/>
    </row>
    <row r="1243" spans="1:16" hidden="1">
      <c r="A1243" t="s">
        <v>1695</v>
      </c>
      <c r="B1243" t="s">
        <v>1802</v>
      </c>
      <c r="C1243" t="s">
        <v>1740</v>
      </c>
      <c r="D1243" s="1" t="s">
        <v>1605</v>
      </c>
      <c r="E1243" s="1" t="s">
        <v>1924</v>
      </c>
      <c r="F1243" s="1" t="s">
        <v>1717</v>
      </c>
      <c r="G1243" s="1" t="s">
        <v>668</v>
      </c>
      <c r="H1243" s="1" t="s">
        <v>912</v>
      </c>
      <c r="I1243" t="s">
        <v>669</v>
      </c>
      <c r="J1243" s="1" t="s">
        <v>1602</v>
      </c>
      <c r="K1243" s="49">
        <v>12</v>
      </c>
      <c r="L1243" s="49">
        <f>Tabela1810[[#This Row],[ENC_DIDATICO]]/12</f>
        <v>1</v>
      </c>
      <c r="M1243" s="1">
        <v>40</v>
      </c>
      <c r="N1243" s="1">
        <v>26</v>
      </c>
      <c r="O1243" s="1">
        <v>66</v>
      </c>
      <c r="P1243"/>
    </row>
    <row r="1244" spans="1:16" hidden="1">
      <c r="A1244" t="s">
        <v>1695</v>
      </c>
      <c r="B1244" t="s">
        <v>1802</v>
      </c>
      <c r="C1244" t="s">
        <v>1740</v>
      </c>
      <c r="D1244" s="1" t="s">
        <v>1605</v>
      </c>
      <c r="E1244" s="1" t="s">
        <v>1924</v>
      </c>
      <c r="F1244" s="1" t="s">
        <v>1717</v>
      </c>
      <c r="G1244" s="1" t="s">
        <v>668</v>
      </c>
      <c r="H1244" s="1" t="s">
        <v>683</v>
      </c>
      <c r="I1244" t="s">
        <v>669</v>
      </c>
      <c r="J1244" s="1" t="s">
        <v>1602</v>
      </c>
      <c r="K1244" s="49">
        <v>24</v>
      </c>
      <c r="L1244" s="49">
        <f>Tabela1810[[#This Row],[ENC_DIDATICO]]/12</f>
        <v>2</v>
      </c>
      <c r="M1244" s="1">
        <v>40</v>
      </c>
      <c r="N1244" s="1">
        <v>25</v>
      </c>
      <c r="O1244" s="1">
        <v>66</v>
      </c>
      <c r="P1244"/>
    </row>
    <row r="1245" spans="1:16" hidden="1">
      <c r="A1245" t="s">
        <v>1695</v>
      </c>
      <c r="B1245" t="s">
        <v>1802</v>
      </c>
      <c r="C1245" t="s">
        <v>1740</v>
      </c>
      <c r="D1245" s="1" t="s">
        <v>1605</v>
      </c>
      <c r="E1245" s="1" t="s">
        <v>1924</v>
      </c>
      <c r="F1245" s="1" t="s">
        <v>1717</v>
      </c>
      <c r="G1245" s="1" t="s">
        <v>668</v>
      </c>
      <c r="H1245" s="1" t="s">
        <v>1032</v>
      </c>
      <c r="I1245" t="s">
        <v>669</v>
      </c>
      <c r="J1245" s="1" t="s">
        <v>1602</v>
      </c>
      <c r="K1245" s="49">
        <v>12</v>
      </c>
      <c r="L1245" s="49">
        <f>Tabela1810[[#This Row],[ENC_DIDATICO]]/12</f>
        <v>1</v>
      </c>
      <c r="M1245" s="1">
        <v>40</v>
      </c>
      <c r="N1245" s="1">
        <v>27</v>
      </c>
      <c r="O1245" s="1">
        <v>66</v>
      </c>
      <c r="P1245"/>
    </row>
    <row r="1246" spans="1:16" hidden="1">
      <c r="A1246" t="s">
        <v>1695</v>
      </c>
      <c r="B1246" t="s">
        <v>1802</v>
      </c>
      <c r="C1246" t="s">
        <v>1740</v>
      </c>
      <c r="D1246" s="1" t="s">
        <v>1605</v>
      </c>
      <c r="E1246" s="1" t="s">
        <v>1924</v>
      </c>
      <c r="F1246" s="1" t="s">
        <v>1717</v>
      </c>
      <c r="G1246" s="1" t="s">
        <v>668</v>
      </c>
      <c r="H1246" s="1" t="s">
        <v>914</v>
      </c>
      <c r="I1246" t="s">
        <v>669</v>
      </c>
      <c r="J1246" s="1" t="s">
        <v>1602</v>
      </c>
      <c r="K1246" s="49">
        <v>12</v>
      </c>
      <c r="L1246" s="49">
        <f>Tabela1810[[#This Row],[ENC_DIDATICO]]/12</f>
        <v>1</v>
      </c>
      <c r="M1246" s="1">
        <v>40</v>
      </c>
      <c r="N1246" s="1">
        <v>26</v>
      </c>
      <c r="O1246" s="1">
        <v>66</v>
      </c>
      <c r="P1246"/>
    </row>
    <row r="1247" spans="1:16" hidden="1">
      <c r="A1247" t="s">
        <v>1695</v>
      </c>
      <c r="B1247" t="s">
        <v>1802</v>
      </c>
      <c r="C1247" t="s">
        <v>1740</v>
      </c>
      <c r="D1247" s="1" t="s">
        <v>1605</v>
      </c>
      <c r="E1247" s="1" t="s">
        <v>1924</v>
      </c>
      <c r="F1247" s="1" t="s">
        <v>1717</v>
      </c>
      <c r="G1247" s="1" t="s">
        <v>7</v>
      </c>
      <c r="H1247" s="1" t="s">
        <v>285</v>
      </c>
      <c r="I1247" t="s">
        <v>8</v>
      </c>
      <c r="J1247" s="1" t="s">
        <v>1601</v>
      </c>
      <c r="K1247" s="49">
        <v>28</v>
      </c>
      <c r="L1247" s="49">
        <f>Tabela1810[[#This Row],[ENC_DIDATICO]]/12</f>
        <v>2.3333333333333335</v>
      </c>
      <c r="M1247" s="1">
        <v>40</v>
      </c>
      <c r="N1247" s="1">
        <v>25</v>
      </c>
      <c r="O1247" s="1">
        <v>60</v>
      </c>
      <c r="P1247"/>
    </row>
    <row r="1248" spans="1:16" hidden="1">
      <c r="A1248" t="s">
        <v>1695</v>
      </c>
      <c r="B1248" t="s">
        <v>1802</v>
      </c>
      <c r="C1248" t="s">
        <v>1740</v>
      </c>
      <c r="D1248" s="1" t="s">
        <v>1605</v>
      </c>
      <c r="E1248" s="1" t="s">
        <v>1924</v>
      </c>
      <c r="F1248" s="1" t="s">
        <v>1717</v>
      </c>
      <c r="G1248" s="1" t="s">
        <v>7</v>
      </c>
      <c r="H1248" s="1" t="s">
        <v>286</v>
      </c>
      <c r="I1248" t="s">
        <v>8</v>
      </c>
      <c r="J1248" s="1" t="s">
        <v>1601</v>
      </c>
      <c r="K1248" s="49">
        <v>28</v>
      </c>
      <c r="L1248" s="49">
        <f>Tabela1810[[#This Row],[ENC_DIDATICO]]/12</f>
        <v>2.3333333333333335</v>
      </c>
      <c r="M1248" s="1">
        <v>40</v>
      </c>
      <c r="N1248" s="1">
        <v>25</v>
      </c>
      <c r="O1248" s="1">
        <v>60</v>
      </c>
      <c r="P1248"/>
    </row>
    <row r="1249" spans="1:16" hidden="1">
      <c r="A1249" t="s">
        <v>1695</v>
      </c>
      <c r="B1249" t="s">
        <v>1802</v>
      </c>
      <c r="C1249" t="s">
        <v>1740</v>
      </c>
      <c r="D1249" s="1" t="s">
        <v>1605</v>
      </c>
      <c r="E1249" s="1" t="s">
        <v>1924</v>
      </c>
      <c r="F1249" s="1" t="s">
        <v>1717</v>
      </c>
      <c r="G1249" s="1" t="s">
        <v>7</v>
      </c>
      <c r="H1249" s="1" t="s">
        <v>287</v>
      </c>
      <c r="I1249" t="s">
        <v>8</v>
      </c>
      <c r="J1249" s="1" t="s">
        <v>1601</v>
      </c>
      <c r="K1249" s="49">
        <v>28</v>
      </c>
      <c r="L1249" s="49">
        <f>Tabela1810[[#This Row],[ENC_DIDATICO]]/12</f>
        <v>2.3333333333333335</v>
      </c>
      <c r="M1249" s="1">
        <v>40</v>
      </c>
      <c r="N1249" s="1">
        <v>26</v>
      </c>
      <c r="O1249" s="1">
        <v>60</v>
      </c>
      <c r="P1249"/>
    </row>
    <row r="1250" spans="1:16" hidden="1">
      <c r="A1250" t="s">
        <v>1788</v>
      </c>
      <c r="B1250" t="s">
        <v>1803</v>
      </c>
      <c r="C1250" t="s">
        <v>1738</v>
      </c>
      <c r="D1250" s="1" t="s">
        <v>1605</v>
      </c>
      <c r="E1250" s="1" t="s">
        <v>1924</v>
      </c>
      <c r="F1250" s="1" t="s">
        <v>1717</v>
      </c>
      <c r="G1250" s="1" t="s">
        <v>635</v>
      </c>
      <c r="H1250" s="1" t="s">
        <v>1033</v>
      </c>
      <c r="I1250" s="27" t="s">
        <v>636</v>
      </c>
      <c r="J1250" s="1" t="s">
        <v>1602</v>
      </c>
      <c r="K1250" s="49">
        <v>12</v>
      </c>
      <c r="L1250" s="49">
        <f>Tabela1810[[#This Row],[ENC_DIDATICO]]/12</f>
        <v>1</v>
      </c>
      <c r="M1250" s="1">
        <v>40</v>
      </c>
      <c r="N1250" s="1">
        <v>27</v>
      </c>
      <c r="O1250" s="1">
        <v>60</v>
      </c>
      <c r="P1250"/>
    </row>
    <row r="1251" spans="1:16" hidden="1">
      <c r="A1251" t="s">
        <v>1788</v>
      </c>
      <c r="B1251" t="s">
        <v>1803</v>
      </c>
      <c r="C1251" t="s">
        <v>1738</v>
      </c>
      <c r="D1251" s="1" t="s">
        <v>1605</v>
      </c>
      <c r="E1251" s="1" t="s">
        <v>1924</v>
      </c>
      <c r="F1251" s="1" t="s">
        <v>1717</v>
      </c>
      <c r="G1251" s="1" t="s">
        <v>635</v>
      </c>
      <c r="H1251" s="1" t="s">
        <v>877</v>
      </c>
      <c r="I1251" s="28" t="s">
        <v>636</v>
      </c>
      <c r="J1251" s="1" t="s">
        <v>1602</v>
      </c>
      <c r="K1251" s="49">
        <v>12</v>
      </c>
      <c r="L1251" s="49">
        <f>Tabela1810[[#This Row],[ENC_DIDATICO]]/12</f>
        <v>1</v>
      </c>
      <c r="M1251" s="1">
        <v>40</v>
      </c>
      <c r="N1251" s="1">
        <v>25</v>
      </c>
      <c r="O1251" s="1">
        <v>60</v>
      </c>
      <c r="P1251"/>
    </row>
    <row r="1252" spans="1:16" hidden="1">
      <c r="A1252" t="s">
        <v>1788</v>
      </c>
      <c r="B1252" t="s">
        <v>1803</v>
      </c>
      <c r="C1252" t="s">
        <v>1738</v>
      </c>
      <c r="D1252" s="1" t="s">
        <v>1605</v>
      </c>
      <c r="E1252" s="1" t="s">
        <v>1924</v>
      </c>
      <c r="F1252" s="1" t="s">
        <v>1717</v>
      </c>
      <c r="G1252" s="1" t="s">
        <v>635</v>
      </c>
      <c r="H1252" s="1" t="s">
        <v>694</v>
      </c>
      <c r="I1252" t="s">
        <v>636</v>
      </c>
      <c r="J1252" s="1" t="s">
        <v>1602</v>
      </c>
      <c r="K1252" s="49">
        <v>12</v>
      </c>
      <c r="L1252" s="49">
        <f>Tabela1810[[#This Row],[ENC_DIDATICO]]/12</f>
        <v>1</v>
      </c>
      <c r="M1252" s="1">
        <v>40</v>
      </c>
      <c r="N1252" s="1">
        <v>27</v>
      </c>
      <c r="O1252" s="1">
        <v>60</v>
      </c>
      <c r="P1252"/>
    </row>
    <row r="1253" spans="1:16" hidden="1">
      <c r="A1253" t="s">
        <v>1788</v>
      </c>
      <c r="B1253" t="s">
        <v>1803</v>
      </c>
      <c r="C1253" t="s">
        <v>1738</v>
      </c>
      <c r="D1253" s="1" t="s">
        <v>1605</v>
      </c>
      <c r="E1253" s="1" t="s">
        <v>1924</v>
      </c>
      <c r="F1253" s="1" t="s">
        <v>1717</v>
      </c>
      <c r="G1253" s="1" t="s">
        <v>29</v>
      </c>
      <c r="H1253" s="1" t="s">
        <v>505</v>
      </c>
      <c r="I1253" t="s">
        <v>30</v>
      </c>
      <c r="J1253" s="1" t="s">
        <v>1603</v>
      </c>
      <c r="K1253" s="49">
        <v>24</v>
      </c>
      <c r="L1253" s="49">
        <f>Tabela1810[[#This Row],[ENC_DIDATICO]]/12</f>
        <v>2</v>
      </c>
      <c r="M1253" s="1">
        <v>40</v>
      </c>
      <c r="N1253" s="1">
        <v>30</v>
      </c>
      <c r="O1253" s="1">
        <v>60</v>
      </c>
      <c r="P1253"/>
    </row>
    <row r="1254" spans="1:16" hidden="1">
      <c r="A1254" t="s">
        <v>1788</v>
      </c>
      <c r="B1254" t="s">
        <v>1803</v>
      </c>
      <c r="C1254" t="s">
        <v>1738</v>
      </c>
      <c r="D1254" s="1" t="s">
        <v>1605</v>
      </c>
      <c r="E1254" s="1" t="s">
        <v>1924</v>
      </c>
      <c r="F1254" s="1" t="s">
        <v>1717</v>
      </c>
      <c r="G1254" s="1" t="s">
        <v>29</v>
      </c>
      <c r="H1254" s="1" t="s">
        <v>506</v>
      </c>
      <c r="I1254" t="s">
        <v>30</v>
      </c>
      <c r="J1254" s="1" t="s">
        <v>1603</v>
      </c>
      <c r="K1254" s="49">
        <v>24</v>
      </c>
      <c r="L1254" s="49">
        <f>Tabela1810[[#This Row],[ENC_DIDATICO]]/12</f>
        <v>2</v>
      </c>
      <c r="M1254" s="1">
        <v>43</v>
      </c>
      <c r="N1254" s="1">
        <v>33</v>
      </c>
      <c r="O1254" s="1">
        <v>60</v>
      </c>
      <c r="P1254"/>
    </row>
    <row r="1255" spans="1:16" hidden="1">
      <c r="A1255" t="s">
        <v>1788</v>
      </c>
      <c r="B1255" t="s">
        <v>1803</v>
      </c>
      <c r="C1255" t="s">
        <v>1738</v>
      </c>
      <c r="D1255" s="1" t="s">
        <v>1605</v>
      </c>
      <c r="E1255" s="1" t="s">
        <v>1924</v>
      </c>
      <c r="F1255" s="1" t="s">
        <v>1717</v>
      </c>
      <c r="G1255" s="1" t="s">
        <v>29</v>
      </c>
      <c r="H1255" s="1" t="s">
        <v>245</v>
      </c>
      <c r="I1255" t="s">
        <v>30</v>
      </c>
      <c r="J1255" s="1" t="s">
        <v>1603</v>
      </c>
      <c r="K1255" s="49">
        <v>24</v>
      </c>
      <c r="L1255" s="49">
        <f>Tabela1810[[#This Row],[ENC_DIDATICO]]/12</f>
        <v>2</v>
      </c>
      <c r="M1255" s="1">
        <v>43</v>
      </c>
      <c r="N1255" s="1">
        <v>32</v>
      </c>
      <c r="O1255" s="1">
        <v>60</v>
      </c>
      <c r="P1255"/>
    </row>
    <row r="1256" spans="1:16" hidden="1">
      <c r="A1256" t="s">
        <v>1788</v>
      </c>
      <c r="B1256" t="s">
        <v>1803</v>
      </c>
      <c r="C1256" t="s">
        <v>1738</v>
      </c>
      <c r="D1256" s="1" t="s">
        <v>1605</v>
      </c>
      <c r="E1256" s="1" t="s">
        <v>1924</v>
      </c>
      <c r="F1256" s="1" t="s">
        <v>1717</v>
      </c>
      <c r="G1256" s="1" t="s">
        <v>29</v>
      </c>
      <c r="H1256" s="1" t="s">
        <v>34</v>
      </c>
      <c r="I1256" t="s">
        <v>30</v>
      </c>
      <c r="J1256" s="1" t="s">
        <v>1603</v>
      </c>
      <c r="K1256" s="49">
        <v>24</v>
      </c>
      <c r="L1256" s="49">
        <f>Tabela1810[[#This Row],[ENC_DIDATICO]]/12</f>
        <v>2</v>
      </c>
      <c r="M1256" s="1">
        <v>40</v>
      </c>
      <c r="N1256" s="1">
        <v>27</v>
      </c>
      <c r="O1256" s="1">
        <v>60</v>
      </c>
      <c r="P1256"/>
    </row>
    <row r="1257" spans="1:16" hidden="1">
      <c r="A1257" t="s">
        <v>1824</v>
      </c>
      <c r="B1257" t="s">
        <v>1802</v>
      </c>
      <c r="C1257" t="s">
        <v>1740</v>
      </c>
      <c r="D1257" s="1" t="s">
        <v>1605</v>
      </c>
      <c r="E1257" s="1" t="s">
        <v>1924</v>
      </c>
      <c r="F1257" s="1" t="s">
        <v>1717</v>
      </c>
      <c r="G1257" s="1" t="s">
        <v>10</v>
      </c>
      <c r="H1257" s="1" t="s">
        <v>526</v>
      </c>
      <c r="I1257" t="s">
        <v>11</v>
      </c>
      <c r="J1257" s="1" t="s">
        <v>1603</v>
      </c>
      <c r="K1257" s="49">
        <v>30</v>
      </c>
      <c r="L1257" s="49">
        <f>Tabela1810[[#This Row],[ENC_DIDATICO]]/12</f>
        <v>2.5</v>
      </c>
      <c r="M1257" s="1">
        <v>43</v>
      </c>
      <c r="N1257" s="1">
        <v>32</v>
      </c>
      <c r="O1257" s="1">
        <v>48</v>
      </c>
      <c r="P1257"/>
    </row>
    <row r="1258" spans="1:16" hidden="1">
      <c r="A1258" t="s">
        <v>1824</v>
      </c>
      <c r="B1258" t="s">
        <v>1802</v>
      </c>
      <c r="C1258" t="s">
        <v>1740</v>
      </c>
      <c r="D1258" s="1" t="s">
        <v>1605</v>
      </c>
      <c r="E1258" s="1" t="s">
        <v>1924</v>
      </c>
      <c r="F1258" s="1" t="s">
        <v>1717</v>
      </c>
      <c r="G1258" s="1" t="s">
        <v>10</v>
      </c>
      <c r="H1258" s="1" t="s">
        <v>527</v>
      </c>
      <c r="I1258" t="s">
        <v>11</v>
      </c>
      <c r="J1258" s="1" t="s">
        <v>1603</v>
      </c>
      <c r="K1258" s="49">
        <v>30</v>
      </c>
      <c r="L1258" s="49">
        <f>Tabela1810[[#This Row],[ENC_DIDATICO]]/12</f>
        <v>2.5</v>
      </c>
      <c r="M1258" s="1">
        <v>43</v>
      </c>
      <c r="N1258" s="1">
        <v>32</v>
      </c>
      <c r="O1258" s="1">
        <v>48</v>
      </c>
      <c r="P1258"/>
    </row>
    <row r="1259" spans="1:16" hidden="1">
      <c r="A1259" t="s">
        <v>1734</v>
      </c>
      <c r="B1259" t="s">
        <v>1802</v>
      </c>
      <c r="C1259" t="s">
        <v>1740</v>
      </c>
      <c r="D1259" s="1" t="s">
        <v>1605</v>
      </c>
      <c r="E1259" s="1" t="s">
        <v>1920</v>
      </c>
      <c r="F1259" s="1" t="s">
        <v>1717</v>
      </c>
      <c r="G1259" s="1" t="s">
        <v>1723</v>
      </c>
      <c r="H1259" s="1" t="s">
        <v>1723</v>
      </c>
      <c r="I1259" t="s">
        <v>1910</v>
      </c>
      <c r="J1259" s="1" t="s">
        <v>1922</v>
      </c>
      <c r="K1259" s="49">
        <v>12</v>
      </c>
      <c r="L1259" s="49">
        <f>Tabela1810[[#This Row],[ENC_DIDATICO]]/12</f>
        <v>1</v>
      </c>
      <c r="P1259"/>
    </row>
    <row r="1260" spans="1:16" hidden="1">
      <c r="A1260" t="s">
        <v>1696</v>
      </c>
      <c r="B1260" t="s">
        <v>1802</v>
      </c>
      <c r="C1260" t="s">
        <v>1740</v>
      </c>
      <c r="D1260" s="1" t="s">
        <v>1605</v>
      </c>
      <c r="E1260" s="1" t="s">
        <v>1920</v>
      </c>
      <c r="F1260" s="1" t="s">
        <v>1717</v>
      </c>
      <c r="G1260" s="1" t="s">
        <v>1723</v>
      </c>
      <c r="H1260" s="1" t="s">
        <v>1723</v>
      </c>
      <c r="I1260" t="s">
        <v>1908</v>
      </c>
      <c r="J1260" s="1" t="s">
        <v>1923</v>
      </c>
      <c r="K1260" s="49">
        <v>18</v>
      </c>
      <c r="L1260" s="49">
        <f>Tabela1810[[#This Row],[ENC_DIDATICO]]/12</f>
        <v>1.5</v>
      </c>
      <c r="P1260"/>
    </row>
    <row r="1261" spans="1:16" hidden="1">
      <c r="A1261" t="s">
        <v>1696</v>
      </c>
      <c r="B1261" t="s">
        <v>1802</v>
      </c>
      <c r="C1261" t="s">
        <v>1740</v>
      </c>
      <c r="D1261" s="1" t="s">
        <v>1605</v>
      </c>
      <c r="E1261" s="1" t="s">
        <v>1924</v>
      </c>
      <c r="F1261" s="1" t="s">
        <v>1717</v>
      </c>
      <c r="G1261" s="1" t="s">
        <v>668</v>
      </c>
      <c r="H1261" s="1" t="s">
        <v>1034</v>
      </c>
      <c r="I1261" t="s">
        <v>669</v>
      </c>
      <c r="J1261" s="1" t="s">
        <v>1602</v>
      </c>
      <c r="K1261" s="49">
        <v>16</v>
      </c>
      <c r="L1261" s="49">
        <f>Tabela1810[[#This Row],[ENC_DIDATICO]]/12</f>
        <v>1.3333333333333333</v>
      </c>
      <c r="M1261" s="1">
        <v>40</v>
      </c>
      <c r="N1261" s="1">
        <v>28</v>
      </c>
      <c r="O1261" s="1">
        <v>66</v>
      </c>
      <c r="P1261"/>
    </row>
    <row r="1262" spans="1:16" hidden="1">
      <c r="A1262" t="s">
        <v>1696</v>
      </c>
      <c r="B1262" t="s">
        <v>1802</v>
      </c>
      <c r="C1262" t="s">
        <v>1740</v>
      </c>
      <c r="D1262" s="1" t="s">
        <v>1605</v>
      </c>
      <c r="E1262" s="1" t="s">
        <v>1924</v>
      </c>
      <c r="F1262" s="1" t="s">
        <v>1717</v>
      </c>
      <c r="G1262" s="1" t="s">
        <v>668</v>
      </c>
      <c r="H1262" s="1" t="s">
        <v>1035</v>
      </c>
      <c r="I1262" t="s">
        <v>669</v>
      </c>
      <c r="J1262" s="1" t="s">
        <v>1602</v>
      </c>
      <c r="K1262" s="49">
        <v>16</v>
      </c>
      <c r="L1262" s="49">
        <f>Tabela1810[[#This Row],[ENC_DIDATICO]]/12</f>
        <v>1.3333333333333333</v>
      </c>
      <c r="M1262" s="1">
        <v>40</v>
      </c>
      <c r="N1262" s="1">
        <v>28</v>
      </c>
      <c r="O1262" s="1">
        <v>66</v>
      </c>
      <c r="P1262"/>
    </row>
    <row r="1263" spans="1:16" hidden="1">
      <c r="A1263" t="s">
        <v>1696</v>
      </c>
      <c r="B1263" t="s">
        <v>1802</v>
      </c>
      <c r="C1263" t="s">
        <v>1740</v>
      </c>
      <c r="D1263" s="1" t="s">
        <v>1605</v>
      </c>
      <c r="E1263" s="1" t="s">
        <v>1924</v>
      </c>
      <c r="F1263" s="1" t="s">
        <v>1717</v>
      </c>
      <c r="G1263" s="1" t="s">
        <v>668</v>
      </c>
      <c r="H1263" s="1" t="s">
        <v>1036</v>
      </c>
      <c r="I1263" t="s">
        <v>669</v>
      </c>
      <c r="J1263" s="1" t="s">
        <v>1602</v>
      </c>
      <c r="K1263" s="49">
        <v>28</v>
      </c>
      <c r="L1263" s="49">
        <f>Tabela1810[[#This Row],[ENC_DIDATICO]]/12</f>
        <v>2.3333333333333335</v>
      </c>
      <c r="M1263" s="1">
        <v>40</v>
      </c>
      <c r="N1263" s="1">
        <v>28</v>
      </c>
      <c r="O1263" s="1">
        <v>66</v>
      </c>
      <c r="P1263"/>
    </row>
    <row r="1264" spans="1:16" hidden="1">
      <c r="A1264" t="s">
        <v>1696</v>
      </c>
      <c r="B1264" t="s">
        <v>1802</v>
      </c>
      <c r="C1264" t="s">
        <v>1740</v>
      </c>
      <c r="D1264" s="1" t="s">
        <v>1605</v>
      </c>
      <c r="E1264" s="1" t="s">
        <v>1924</v>
      </c>
      <c r="F1264" s="1" t="s">
        <v>1717</v>
      </c>
      <c r="G1264" s="1" t="s">
        <v>668</v>
      </c>
      <c r="H1264" s="1" t="s">
        <v>1037</v>
      </c>
      <c r="I1264" t="s">
        <v>669</v>
      </c>
      <c r="J1264" s="1" t="s">
        <v>1602</v>
      </c>
      <c r="K1264" s="49">
        <v>16</v>
      </c>
      <c r="L1264" s="49">
        <f>Tabela1810[[#This Row],[ENC_DIDATICO]]/12</f>
        <v>1.3333333333333333</v>
      </c>
      <c r="M1264" s="1">
        <v>40</v>
      </c>
      <c r="N1264" s="1">
        <v>29</v>
      </c>
      <c r="O1264" s="1">
        <v>66</v>
      </c>
      <c r="P1264"/>
    </row>
    <row r="1265" spans="1:16" hidden="1">
      <c r="A1265" t="s">
        <v>1696</v>
      </c>
      <c r="B1265" t="s">
        <v>1802</v>
      </c>
      <c r="C1265" t="s">
        <v>1740</v>
      </c>
      <c r="D1265" s="1" t="s">
        <v>1605</v>
      </c>
      <c r="E1265" s="1" t="s">
        <v>1924</v>
      </c>
      <c r="F1265" s="1" t="s">
        <v>1717</v>
      </c>
      <c r="G1265" s="1" t="s">
        <v>668</v>
      </c>
      <c r="H1265" s="1" t="s">
        <v>1038</v>
      </c>
      <c r="I1265" t="s">
        <v>669</v>
      </c>
      <c r="J1265" s="1" t="s">
        <v>1602</v>
      </c>
      <c r="K1265" s="49">
        <v>28</v>
      </c>
      <c r="L1265" s="49">
        <f>Tabela1810[[#This Row],[ENC_DIDATICO]]/12</f>
        <v>2.3333333333333335</v>
      </c>
      <c r="M1265" s="1">
        <v>40</v>
      </c>
      <c r="N1265" s="1">
        <v>21</v>
      </c>
      <c r="O1265" s="1">
        <v>66</v>
      </c>
      <c r="P1265"/>
    </row>
    <row r="1266" spans="1:16" hidden="1">
      <c r="A1266" t="s">
        <v>1696</v>
      </c>
      <c r="B1266" t="s">
        <v>1802</v>
      </c>
      <c r="C1266" t="s">
        <v>1740</v>
      </c>
      <c r="D1266" s="1" t="s">
        <v>1605</v>
      </c>
      <c r="E1266" s="1" t="s">
        <v>1924</v>
      </c>
      <c r="F1266" s="1" t="s">
        <v>1717</v>
      </c>
      <c r="G1266" s="1" t="s">
        <v>668</v>
      </c>
      <c r="H1266" s="1" t="s">
        <v>1039</v>
      </c>
      <c r="I1266" t="s">
        <v>669</v>
      </c>
      <c r="J1266" s="1" t="s">
        <v>1602</v>
      </c>
      <c r="K1266" s="49">
        <v>28</v>
      </c>
      <c r="L1266" s="49">
        <f>Tabela1810[[#This Row],[ENC_DIDATICO]]/12</f>
        <v>2.3333333333333335</v>
      </c>
      <c r="M1266" s="1">
        <v>40</v>
      </c>
      <c r="N1266" s="1">
        <v>25</v>
      </c>
      <c r="O1266" s="1">
        <v>66</v>
      </c>
      <c r="P1266"/>
    </row>
    <row r="1267" spans="1:16" hidden="1">
      <c r="A1267" t="s">
        <v>1696</v>
      </c>
      <c r="B1267" t="s">
        <v>1802</v>
      </c>
      <c r="C1267" t="s">
        <v>1740</v>
      </c>
      <c r="D1267" s="1" t="s">
        <v>1605</v>
      </c>
      <c r="E1267" s="1" t="s">
        <v>1924</v>
      </c>
      <c r="F1267" s="1" t="s">
        <v>1717</v>
      </c>
      <c r="G1267" s="1" t="s">
        <v>668</v>
      </c>
      <c r="H1267" s="1" t="s">
        <v>1013</v>
      </c>
      <c r="I1267" t="s">
        <v>669</v>
      </c>
      <c r="J1267" s="1" t="s">
        <v>1602</v>
      </c>
      <c r="K1267" s="49">
        <v>12</v>
      </c>
      <c r="L1267" s="49">
        <f>Tabela1810[[#This Row],[ENC_DIDATICO]]/12</f>
        <v>1</v>
      </c>
      <c r="M1267" s="1">
        <v>40</v>
      </c>
      <c r="N1267" s="1">
        <v>26</v>
      </c>
      <c r="O1267" s="1">
        <v>66</v>
      </c>
      <c r="P1267"/>
    </row>
    <row r="1268" spans="1:16" hidden="1">
      <c r="A1268" t="s">
        <v>1696</v>
      </c>
      <c r="B1268" t="s">
        <v>1802</v>
      </c>
      <c r="C1268" t="s">
        <v>1740</v>
      </c>
      <c r="D1268" s="1" t="s">
        <v>1605</v>
      </c>
      <c r="E1268" s="1" t="s">
        <v>1924</v>
      </c>
      <c r="F1268" s="1" t="s">
        <v>1717</v>
      </c>
      <c r="G1268" s="1" t="s">
        <v>668</v>
      </c>
      <c r="H1268" s="1" t="s">
        <v>1014</v>
      </c>
      <c r="I1268" t="s">
        <v>669</v>
      </c>
      <c r="J1268" s="1" t="s">
        <v>1602</v>
      </c>
      <c r="K1268" s="49">
        <v>12</v>
      </c>
      <c r="L1268" s="49">
        <f>Tabela1810[[#This Row],[ENC_DIDATICO]]/12</f>
        <v>1</v>
      </c>
      <c r="M1268" s="1">
        <v>40</v>
      </c>
      <c r="N1268" s="1">
        <v>27</v>
      </c>
      <c r="O1268" s="1">
        <v>66</v>
      </c>
      <c r="P1268"/>
    </row>
    <row r="1269" spans="1:16" hidden="1">
      <c r="A1269" t="s">
        <v>1789</v>
      </c>
      <c r="B1269" t="s">
        <v>1802</v>
      </c>
      <c r="C1269" t="s">
        <v>1742</v>
      </c>
      <c r="D1269" s="1" t="s">
        <v>1605</v>
      </c>
      <c r="E1269" s="1" t="s">
        <v>1924</v>
      </c>
      <c r="F1269" s="1" t="s">
        <v>1717</v>
      </c>
      <c r="G1269" s="1" t="s">
        <v>654</v>
      </c>
      <c r="H1269" s="1" t="s">
        <v>1040</v>
      </c>
      <c r="I1269" t="s">
        <v>655</v>
      </c>
      <c r="J1269" s="1" t="s">
        <v>1602</v>
      </c>
      <c r="K1269" s="49">
        <v>36</v>
      </c>
      <c r="L1269" s="49">
        <f>Tabela1810[[#This Row],[ENC_DIDATICO]]/12</f>
        <v>3</v>
      </c>
      <c r="M1269" s="1">
        <v>40</v>
      </c>
      <c r="N1269" s="1">
        <v>30</v>
      </c>
      <c r="O1269" s="1">
        <v>38</v>
      </c>
      <c r="P1269"/>
    </row>
    <row r="1270" spans="1:16" hidden="1">
      <c r="A1270" t="s">
        <v>1789</v>
      </c>
      <c r="B1270" t="s">
        <v>1802</v>
      </c>
      <c r="C1270" t="s">
        <v>1742</v>
      </c>
      <c r="D1270" s="1" t="s">
        <v>1605</v>
      </c>
      <c r="E1270" s="1" t="s">
        <v>1924</v>
      </c>
      <c r="F1270" s="1" t="s">
        <v>1717</v>
      </c>
      <c r="G1270" s="1" t="s">
        <v>654</v>
      </c>
      <c r="H1270" s="1" t="s">
        <v>1041</v>
      </c>
      <c r="I1270" t="s">
        <v>655</v>
      </c>
      <c r="J1270" s="1" t="s">
        <v>1602</v>
      </c>
      <c r="K1270" s="49">
        <v>36</v>
      </c>
      <c r="L1270" s="49">
        <f>Tabela1810[[#This Row],[ENC_DIDATICO]]/12</f>
        <v>3</v>
      </c>
      <c r="M1270" s="1">
        <v>40</v>
      </c>
      <c r="N1270" s="1">
        <v>28</v>
      </c>
      <c r="O1270" s="1">
        <v>38</v>
      </c>
      <c r="P1270"/>
    </row>
    <row r="1271" spans="1:16" hidden="1">
      <c r="A1271" t="s">
        <v>1789</v>
      </c>
      <c r="B1271" t="s">
        <v>1802</v>
      </c>
      <c r="C1271" t="s">
        <v>1742</v>
      </c>
      <c r="D1271" s="1" t="s">
        <v>1605</v>
      </c>
      <c r="E1271" s="1" t="s">
        <v>1924</v>
      </c>
      <c r="F1271" s="1" t="s">
        <v>1717</v>
      </c>
      <c r="G1271" s="1" t="s">
        <v>654</v>
      </c>
      <c r="H1271" s="1" t="s">
        <v>1042</v>
      </c>
      <c r="I1271" s="29" t="s">
        <v>655</v>
      </c>
      <c r="J1271" s="1" t="s">
        <v>1602</v>
      </c>
      <c r="K1271" s="49">
        <v>36</v>
      </c>
      <c r="L1271" s="49">
        <f>Tabela1810[[#This Row],[ENC_DIDATICO]]/12</f>
        <v>3</v>
      </c>
      <c r="M1271" s="1">
        <v>40</v>
      </c>
      <c r="N1271" s="1">
        <v>29</v>
      </c>
      <c r="O1271" s="1">
        <v>38</v>
      </c>
      <c r="P1271"/>
    </row>
    <row r="1272" spans="1:16">
      <c r="A1272" t="s">
        <v>1789</v>
      </c>
      <c r="B1272" t="s">
        <v>1802</v>
      </c>
      <c r="C1272" t="s">
        <v>1742</v>
      </c>
      <c r="D1272" s="1" t="s">
        <v>1609</v>
      </c>
      <c r="E1272" s="1" t="s">
        <v>1927</v>
      </c>
      <c r="F1272" s="1" t="s">
        <v>1723</v>
      </c>
      <c r="G1272" s="1" t="s">
        <v>231</v>
      </c>
      <c r="H1272" s="1" t="s">
        <v>233</v>
      </c>
      <c r="I1272" t="s">
        <v>232</v>
      </c>
      <c r="J1272" s="1" t="s">
        <v>1603</v>
      </c>
      <c r="K1272" s="49">
        <v>72</v>
      </c>
      <c r="L1272" s="49">
        <f>Tabela1810[[#This Row],[ENC_DIDATICO]]/12</f>
        <v>6</v>
      </c>
      <c r="M1272" s="1">
        <v>30</v>
      </c>
      <c r="N1272" s="1">
        <v>22</v>
      </c>
      <c r="O1272" s="1">
        <v>144</v>
      </c>
      <c r="P1272"/>
    </row>
    <row r="1273" spans="1:16" hidden="1">
      <c r="A1273" t="s">
        <v>1789</v>
      </c>
      <c r="B1273" t="s">
        <v>1802</v>
      </c>
      <c r="C1273" t="s">
        <v>1742</v>
      </c>
      <c r="D1273" s="1" t="s">
        <v>1605</v>
      </c>
      <c r="E1273" s="1" t="s">
        <v>1925</v>
      </c>
      <c r="F1273" s="1" t="s">
        <v>1718</v>
      </c>
      <c r="G1273" s="1" t="s">
        <v>101</v>
      </c>
      <c r="H1273" s="1" t="s">
        <v>530</v>
      </c>
      <c r="I1273" t="s">
        <v>102</v>
      </c>
      <c r="J1273" s="1" t="s">
        <v>1603</v>
      </c>
      <c r="K1273" s="49">
        <v>72</v>
      </c>
      <c r="L1273" s="49">
        <f>Tabela1810[[#This Row],[ENC_DIDATICO]]/12</f>
        <v>6</v>
      </c>
      <c r="M1273" s="1">
        <v>40</v>
      </c>
      <c r="N1273" s="1">
        <v>30</v>
      </c>
      <c r="O1273" s="1">
        <v>72</v>
      </c>
      <c r="P1273"/>
    </row>
    <row r="1274" spans="1:16" hidden="1">
      <c r="A1274" t="s">
        <v>1697</v>
      </c>
      <c r="B1274" t="s">
        <v>1802</v>
      </c>
      <c r="C1274" t="s">
        <v>1744</v>
      </c>
      <c r="D1274" s="1" t="s">
        <v>1605</v>
      </c>
      <c r="E1274" s="1" t="s">
        <v>1924</v>
      </c>
      <c r="F1274" s="1" t="s">
        <v>1717</v>
      </c>
      <c r="G1274" s="1" t="s">
        <v>396</v>
      </c>
      <c r="H1274" s="1" t="s">
        <v>531</v>
      </c>
      <c r="I1274" t="s">
        <v>397</v>
      </c>
      <c r="J1274" s="1" t="s">
        <v>1603</v>
      </c>
      <c r="K1274" s="49">
        <v>48</v>
      </c>
      <c r="L1274" s="49">
        <f>Tabela1810[[#This Row],[ENC_DIDATICO]]/12</f>
        <v>4</v>
      </c>
      <c r="M1274" s="1">
        <v>101</v>
      </c>
      <c r="N1274" s="1">
        <v>89</v>
      </c>
      <c r="O1274" s="1">
        <v>48</v>
      </c>
      <c r="P1274"/>
    </row>
    <row r="1275" spans="1:16" hidden="1">
      <c r="A1275" t="s">
        <v>1697</v>
      </c>
      <c r="B1275" t="s">
        <v>1802</v>
      </c>
      <c r="C1275" t="s">
        <v>1744</v>
      </c>
      <c r="D1275" s="1" t="s">
        <v>1605</v>
      </c>
      <c r="E1275" s="1" t="s">
        <v>1924</v>
      </c>
      <c r="F1275" s="1" t="s">
        <v>1717</v>
      </c>
      <c r="G1275" s="1" t="s">
        <v>396</v>
      </c>
      <c r="H1275" s="1" t="s">
        <v>532</v>
      </c>
      <c r="I1275" t="s">
        <v>397</v>
      </c>
      <c r="J1275" s="1" t="s">
        <v>1603</v>
      </c>
      <c r="K1275" s="49">
        <v>48</v>
      </c>
      <c r="L1275" s="49">
        <f>Tabela1810[[#This Row],[ENC_DIDATICO]]/12</f>
        <v>4</v>
      </c>
      <c r="M1275" s="1">
        <v>133</v>
      </c>
      <c r="N1275" s="1">
        <v>122</v>
      </c>
      <c r="O1275" s="1">
        <v>48</v>
      </c>
      <c r="P1275"/>
    </row>
    <row r="1276" spans="1:16" hidden="1">
      <c r="A1276" t="s">
        <v>1697</v>
      </c>
      <c r="B1276" t="s">
        <v>1802</v>
      </c>
      <c r="C1276" t="s">
        <v>1744</v>
      </c>
      <c r="D1276" s="1" t="s">
        <v>1605</v>
      </c>
      <c r="E1276" s="1" t="s">
        <v>1925</v>
      </c>
      <c r="F1276" s="1" t="s">
        <v>1716</v>
      </c>
      <c r="G1276" s="1" t="s">
        <v>1485</v>
      </c>
      <c r="H1276" s="1" t="s">
        <v>1487</v>
      </c>
      <c r="I1276" t="s">
        <v>1486</v>
      </c>
      <c r="J1276" s="1" t="s">
        <v>1601</v>
      </c>
      <c r="K1276" s="49">
        <v>48</v>
      </c>
      <c r="L1276" s="49">
        <f>Tabela1810[[#This Row],[ENC_DIDATICO]]/12</f>
        <v>4</v>
      </c>
      <c r="M1276" s="1">
        <v>50</v>
      </c>
      <c r="N1276" s="1">
        <v>6</v>
      </c>
      <c r="O1276" s="1">
        <v>48</v>
      </c>
      <c r="P1276"/>
    </row>
    <row r="1277" spans="1:16" hidden="1">
      <c r="A1277" t="s">
        <v>1697</v>
      </c>
      <c r="B1277" t="s">
        <v>1802</v>
      </c>
      <c r="C1277" t="s">
        <v>1744</v>
      </c>
      <c r="D1277" s="1" t="s">
        <v>1605</v>
      </c>
      <c r="E1277" s="1" t="s">
        <v>1925</v>
      </c>
      <c r="F1277" s="1" t="s">
        <v>1716</v>
      </c>
      <c r="G1277" s="1" t="s">
        <v>1485</v>
      </c>
      <c r="H1277" s="1" t="s">
        <v>1488</v>
      </c>
      <c r="I1277" t="s">
        <v>1486</v>
      </c>
      <c r="J1277" s="1" t="s">
        <v>1601</v>
      </c>
      <c r="K1277" s="49">
        <v>48</v>
      </c>
      <c r="L1277" s="49">
        <f>Tabela1810[[#This Row],[ENC_DIDATICO]]/12</f>
        <v>4</v>
      </c>
      <c r="M1277" s="1">
        <v>50</v>
      </c>
      <c r="N1277" s="1">
        <v>3</v>
      </c>
      <c r="O1277" s="1">
        <v>48</v>
      </c>
      <c r="P1277"/>
    </row>
    <row r="1278" spans="1:16" hidden="1">
      <c r="A1278" t="s">
        <v>1697</v>
      </c>
      <c r="B1278" t="s">
        <v>1802</v>
      </c>
      <c r="C1278" t="s">
        <v>1744</v>
      </c>
      <c r="D1278" s="1" t="s">
        <v>1605</v>
      </c>
      <c r="E1278" s="1" t="s">
        <v>1925</v>
      </c>
      <c r="F1278" s="1" t="s">
        <v>1716</v>
      </c>
      <c r="G1278" s="1" t="s">
        <v>399</v>
      </c>
      <c r="H1278" s="1" t="s">
        <v>533</v>
      </c>
      <c r="I1278" t="s">
        <v>400</v>
      </c>
      <c r="J1278" s="1" t="s">
        <v>1603</v>
      </c>
      <c r="K1278" s="49">
        <v>48</v>
      </c>
      <c r="L1278" s="49">
        <f>Tabela1810[[#This Row],[ENC_DIDATICO]]/12</f>
        <v>4</v>
      </c>
      <c r="M1278" s="1">
        <v>50</v>
      </c>
      <c r="N1278" s="1">
        <v>29</v>
      </c>
      <c r="O1278" s="1">
        <v>48</v>
      </c>
      <c r="P1278"/>
    </row>
    <row r="1279" spans="1:16" hidden="1">
      <c r="A1279" t="s">
        <v>1698</v>
      </c>
      <c r="B1279" t="s">
        <v>1802</v>
      </c>
      <c r="C1279" t="s">
        <v>1742</v>
      </c>
      <c r="D1279" s="1" t="s">
        <v>1605</v>
      </c>
      <c r="E1279" s="1" t="s">
        <v>1925</v>
      </c>
      <c r="F1279" s="1" t="s">
        <v>1718</v>
      </c>
      <c r="G1279" s="1" t="s">
        <v>1287</v>
      </c>
      <c r="H1279" s="1" t="s">
        <v>1489</v>
      </c>
      <c r="I1279" t="s">
        <v>1288</v>
      </c>
      <c r="J1279" s="1" t="s">
        <v>1601</v>
      </c>
      <c r="K1279" s="49">
        <v>60</v>
      </c>
      <c r="L1279" s="49">
        <f>Tabela1810[[#This Row],[ENC_DIDATICO]]/12</f>
        <v>5</v>
      </c>
      <c r="M1279" s="1">
        <v>40</v>
      </c>
      <c r="N1279" s="1">
        <v>20</v>
      </c>
      <c r="O1279" s="1">
        <v>60</v>
      </c>
      <c r="P1279"/>
    </row>
    <row r="1280" spans="1:16" hidden="1">
      <c r="A1280" t="s">
        <v>1698</v>
      </c>
      <c r="B1280" t="s">
        <v>1802</v>
      </c>
      <c r="C1280" t="s">
        <v>1742</v>
      </c>
      <c r="D1280" s="1" t="s">
        <v>1605</v>
      </c>
      <c r="E1280" s="1" t="s">
        <v>1925</v>
      </c>
      <c r="F1280" s="1" t="s">
        <v>1718</v>
      </c>
      <c r="G1280" s="1" t="s">
        <v>758</v>
      </c>
      <c r="H1280" s="1" t="s">
        <v>1043</v>
      </c>
      <c r="I1280" t="s">
        <v>759</v>
      </c>
      <c r="J1280" s="1" t="s">
        <v>1602</v>
      </c>
      <c r="K1280" s="49">
        <v>72</v>
      </c>
      <c r="L1280" s="49">
        <f>Tabela1810[[#This Row],[ENC_DIDATICO]]/12</f>
        <v>6</v>
      </c>
      <c r="M1280" s="1">
        <v>40</v>
      </c>
      <c r="N1280" s="1">
        <v>11</v>
      </c>
      <c r="O1280" s="1">
        <v>72</v>
      </c>
      <c r="P1280"/>
    </row>
    <row r="1281" spans="1:16" hidden="1">
      <c r="A1281" t="s">
        <v>1698</v>
      </c>
      <c r="B1281" t="s">
        <v>1802</v>
      </c>
      <c r="C1281" t="s">
        <v>1742</v>
      </c>
      <c r="D1281" s="1" t="s">
        <v>1605</v>
      </c>
      <c r="E1281" s="1" t="s">
        <v>1925</v>
      </c>
      <c r="F1281" s="1" t="s">
        <v>1718</v>
      </c>
      <c r="G1281" s="1" t="s">
        <v>333</v>
      </c>
      <c r="H1281" s="1" t="s">
        <v>335</v>
      </c>
      <c r="I1281" t="s">
        <v>334</v>
      </c>
      <c r="J1281" s="1" t="s">
        <v>1603</v>
      </c>
      <c r="K1281" s="49">
        <v>24</v>
      </c>
      <c r="L1281" s="49">
        <f>Tabela1810[[#This Row],[ENC_DIDATICO]]/12</f>
        <v>2</v>
      </c>
      <c r="M1281" s="1">
        <v>40</v>
      </c>
      <c r="N1281" s="1">
        <v>15</v>
      </c>
      <c r="O1281" s="1">
        <v>48</v>
      </c>
      <c r="P1281"/>
    </row>
    <row r="1282" spans="1:16" hidden="1">
      <c r="A1282" t="s">
        <v>1698</v>
      </c>
      <c r="B1282" t="s">
        <v>1802</v>
      </c>
      <c r="C1282" t="s">
        <v>1742</v>
      </c>
      <c r="D1282" s="1" t="s">
        <v>1605</v>
      </c>
      <c r="E1282" s="1" t="s">
        <v>1926</v>
      </c>
      <c r="F1282" s="1" t="s">
        <v>1718</v>
      </c>
      <c r="G1282" s="1" t="s">
        <v>729</v>
      </c>
      <c r="H1282" s="1" t="s">
        <v>732</v>
      </c>
      <c r="I1282" t="s">
        <v>730</v>
      </c>
      <c r="J1282" s="1" t="s">
        <v>1602</v>
      </c>
      <c r="K1282" s="49">
        <v>36</v>
      </c>
      <c r="L1282" s="49">
        <f>Tabela1810[[#This Row],[ENC_DIDATICO]]/12</f>
        <v>3</v>
      </c>
      <c r="M1282" s="1">
        <v>40</v>
      </c>
      <c r="N1282" s="1">
        <v>10</v>
      </c>
      <c r="O1282" s="1">
        <v>60</v>
      </c>
      <c r="P1282"/>
    </row>
    <row r="1283" spans="1:16" hidden="1">
      <c r="A1283" t="s">
        <v>1062</v>
      </c>
      <c r="B1283" t="s">
        <v>1802</v>
      </c>
      <c r="C1283" t="s">
        <v>1740</v>
      </c>
      <c r="D1283" s="1" t="s">
        <v>1605</v>
      </c>
      <c r="E1283" s="1" t="s">
        <v>1924</v>
      </c>
      <c r="F1283" s="1" t="s">
        <v>1717</v>
      </c>
      <c r="G1283" s="1" t="s">
        <v>668</v>
      </c>
      <c r="H1283" s="1" t="s">
        <v>772</v>
      </c>
      <c r="I1283" t="s">
        <v>669</v>
      </c>
      <c r="J1283" s="1" t="s">
        <v>1602</v>
      </c>
      <c r="K1283" s="49">
        <v>12</v>
      </c>
      <c r="L1283" s="49">
        <f>Tabela1810[[#This Row],[ENC_DIDATICO]]/12</f>
        <v>1</v>
      </c>
      <c r="M1283" s="1">
        <v>40</v>
      </c>
      <c r="N1283" s="1">
        <v>29</v>
      </c>
      <c r="O1283" s="1">
        <v>66</v>
      </c>
      <c r="P1283"/>
    </row>
    <row r="1284" spans="1:16" hidden="1">
      <c r="A1284" t="s">
        <v>1062</v>
      </c>
      <c r="B1284" t="s">
        <v>1802</v>
      </c>
      <c r="C1284" t="s">
        <v>1740</v>
      </c>
      <c r="D1284" s="1" t="s">
        <v>1605</v>
      </c>
      <c r="E1284" s="1" t="s">
        <v>1924</v>
      </c>
      <c r="F1284" s="1" t="s">
        <v>1717</v>
      </c>
      <c r="G1284" s="1" t="s">
        <v>668</v>
      </c>
      <c r="H1284" s="1" t="s">
        <v>773</v>
      </c>
      <c r="I1284" t="s">
        <v>669</v>
      </c>
      <c r="J1284" s="1" t="s">
        <v>1602</v>
      </c>
      <c r="K1284" s="49">
        <v>12</v>
      </c>
      <c r="L1284" s="49">
        <f>Tabela1810[[#This Row],[ENC_DIDATICO]]/12</f>
        <v>1</v>
      </c>
      <c r="M1284" s="1">
        <v>40</v>
      </c>
      <c r="N1284" s="1">
        <v>28</v>
      </c>
      <c r="O1284" s="1">
        <v>66</v>
      </c>
      <c r="P1284"/>
    </row>
    <row r="1285" spans="1:16" hidden="1">
      <c r="A1285" t="s">
        <v>1062</v>
      </c>
      <c r="B1285" t="s">
        <v>1802</v>
      </c>
      <c r="C1285" t="s">
        <v>1740</v>
      </c>
      <c r="D1285" s="1" t="s">
        <v>1605</v>
      </c>
      <c r="E1285" s="1" t="s">
        <v>1924</v>
      </c>
      <c r="F1285" s="1" t="s">
        <v>1717</v>
      </c>
      <c r="G1285" s="1" t="s">
        <v>7</v>
      </c>
      <c r="H1285" s="1" t="s">
        <v>50</v>
      </c>
      <c r="I1285" t="s">
        <v>8</v>
      </c>
      <c r="J1285" s="1" t="s">
        <v>1601</v>
      </c>
      <c r="K1285" s="49">
        <v>12</v>
      </c>
      <c r="L1285" s="49">
        <f>Tabela1810[[#This Row],[ENC_DIDATICO]]/12</f>
        <v>1</v>
      </c>
      <c r="M1285" s="1">
        <v>45</v>
      </c>
      <c r="N1285" s="1">
        <v>30</v>
      </c>
      <c r="O1285" s="1">
        <v>60</v>
      </c>
      <c r="P1285"/>
    </row>
    <row r="1286" spans="1:16" hidden="1">
      <c r="A1286" t="s">
        <v>1062</v>
      </c>
      <c r="B1286" t="s">
        <v>1802</v>
      </c>
      <c r="C1286" t="s">
        <v>1740</v>
      </c>
      <c r="D1286" s="1" t="s">
        <v>1605</v>
      </c>
      <c r="E1286" s="1" t="s">
        <v>1924</v>
      </c>
      <c r="F1286" s="1" t="s">
        <v>1717</v>
      </c>
      <c r="G1286" s="1" t="s">
        <v>7</v>
      </c>
      <c r="H1286" s="1" t="s">
        <v>173</v>
      </c>
      <c r="I1286" t="s">
        <v>8</v>
      </c>
      <c r="J1286" s="1" t="s">
        <v>1601</v>
      </c>
      <c r="K1286" s="49">
        <v>12</v>
      </c>
      <c r="L1286" s="49">
        <f>Tabela1810[[#This Row],[ENC_DIDATICO]]/12</f>
        <v>1</v>
      </c>
      <c r="M1286" s="1">
        <v>40</v>
      </c>
      <c r="N1286" s="1">
        <v>26</v>
      </c>
      <c r="O1286" s="1">
        <v>60</v>
      </c>
      <c r="P1286"/>
    </row>
    <row r="1287" spans="1:16" hidden="1">
      <c r="A1287" t="s">
        <v>1062</v>
      </c>
      <c r="B1287" t="s">
        <v>1802</v>
      </c>
      <c r="C1287" t="s">
        <v>1740</v>
      </c>
      <c r="D1287" s="1" t="s">
        <v>1609</v>
      </c>
      <c r="E1287" s="1" t="s">
        <v>1927</v>
      </c>
      <c r="F1287" s="1" t="s">
        <v>1723</v>
      </c>
      <c r="G1287" s="1" t="s">
        <v>1063</v>
      </c>
      <c r="H1287" s="1" t="s">
        <v>1065</v>
      </c>
      <c r="I1287" t="s">
        <v>1064</v>
      </c>
      <c r="J1287" s="1" t="s">
        <v>1602</v>
      </c>
      <c r="K1287" s="49">
        <v>48</v>
      </c>
      <c r="L1287" s="49">
        <f>Tabela1810[[#This Row],[ENC_DIDATICO]]/12</f>
        <v>4</v>
      </c>
      <c r="M1287" s="1">
        <v>100</v>
      </c>
      <c r="N1287" s="1">
        <v>6</v>
      </c>
      <c r="O1287" s="1">
        <v>144</v>
      </c>
      <c r="P1287"/>
    </row>
    <row r="1288" spans="1:16" hidden="1">
      <c r="A1288" t="s">
        <v>1062</v>
      </c>
      <c r="B1288" t="s">
        <v>1802</v>
      </c>
      <c r="C1288" t="s">
        <v>1740</v>
      </c>
      <c r="D1288" s="1" t="s">
        <v>1609</v>
      </c>
      <c r="E1288" s="1" t="s">
        <v>1927</v>
      </c>
      <c r="F1288" s="1" t="s">
        <v>1723</v>
      </c>
      <c r="G1288" s="1" t="s">
        <v>1063</v>
      </c>
      <c r="H1288" s="1" t="s">
        <v>1066</v>
      </c>
      <c r="I1288" t="s">
        <v>1064</v>
      </c>
      <c r="J1288" s="1" t="s">
        <v>1602</v>
      </c>
      <c r="K1288" s="49">
        <v>0</v>
      </c>
      <c r="L1288" s="49">
        <f>Tabela1810[[#This Row],[ENC_DIDATICO]]/12</f>
        <v>0</v>
      </c>
      <c r="M1288" s="1">
        <v>50</v>
      </c>
      <c r="N1288" s="1">
        <v>3</v>
      </c>
      <c r="O1288" s="1">
        <v>144</v>
      </c>
      <c r="P1288"/>
    </row>
    <row r="1289" spans="1:16" hidden="1">
      <c r="A1289" t="s">
        <v>1062</v>
      </c>
      <c r="B1289" t="s">
        <v>1802</v>
      </c>
      <c r="C1289" t="s">
        <v>1740</v>
      </c>
      <c r="D1289" s="1" t="s">
        <v>1605</v>
      </c>
      <c r="E1289" s="1" t="s">
        <v>1724</v>
      </c>
      <c r="F1289" s="1" t="s">
        <v>1723</v>
      </c>
      <c r="G1289" s="1" t="s">
        <v>1497</v>
      </c>
      <c r="H1289" s="1" t="s">
        <v>1499</v>
      </c>
      <c r="I1289" t="s">
        <v>1498</v>
      </c>
      <c r="J1289" s="1" t="s">
        <v>1601</v>
      </c>
      <c r="K1289" s="49">
        <v>48</v>
      </c>
      <c r="L1289" s="49">
        <f>Tabela1810[[#This Row],[ENC_DIDATICO]]/12</f>
        <v>4</v>
      </c>
      <c r="M1289" s="1">
        <v>58</v>
      </c>
      <c r="N1289" s="1">
        <v>2</v>
      </c>
      <c r="O1289" s="1">
        <v>48</v>
      </c>
      <c r="P1289"/>
    </row>
    <row r="1290" spans="1:16" hidden="1">
      <c r="A1290" t="s">
        <v>1062</v>
      </c>
      <c r="B1290" t="s">
        <v>1802</v>
      </c>
      <c r="C1290" t="s">
        <v>1740</v>
      </c>
      <c r="D1290" s="1" t="s">
        <v>1605</v>
      </c>
      <c r="E1290" s="1" t="s">
        <v>1926</v>
      </c>
      <c r="F1290" s="1" t="s">
        <v>1719</v>
      </c>
      <c r="G1290" s="1" t="s">
        <v>708</v>
      </c>
      <c r="H1290" s="1" t="s">
        <v>1067</v>
      </c>
      <c r="I1290" t="s">
        <v>709</v>
      </c>
      <c r="J1290" s="1" t="s">
        <v>1602</v>
      </c>
      <c r="K1290" s="49">
        <v>24</v>
      </c>
      <c r="L1290" s="49">
        <f>Tabela1810[[#This Row],[ENC_DIDATICO]]/12</f>
        <v>2</v>
      </c>
      <c r="M1290" s="1">
        <v>70</v>
      </c>
      <c r="N1290" s="1">
        <v>28</v>
      </c>
      <c r="O1290" s="1">
        <v>24</v>
      </c>
      <c r="P1290"/>
    </row>
    <row r="1291" spans="1:16" hidden="1">
      <c r="A1291" t="s">
        <v>1062</v>
      </c>
      <c r="B1291" t="s">
        <v>1802</v>
      </c>
      <c r="C1291" t="s">
        <v>1740</v>
      </c>
      <c r="D1291" s="1" t="s">
        <v>1605</v>
      </c>
      <c r="E1291" s="1" t="s">
        <v>1926</v>
      </c>
      <c r="F1291" s="1" t="s">
        <v>1719</v>
      </c>
      <c r="G1291" s="1" t="s">
        <v>708</v>
      </c>
      <c r="H1291" s="1" t="s">
        <v>1068</v>
      </c>
      <c r="I1291" t="s">
        <v>709</v>
      </c>
      <c r="J1291" s="1" t="s">
        <v>1602</v>
      </c>
      <c r="K1291" s="49">
        <v>24</v>
      </c>
      <c r="L1291" s="49">
        <f>Tabela1810[[#This Row],[ENC_DIDATICO]]/12</f>
        <v>2</v>
      </c>
      <c r="M1291" s="1">
        <v>70</v>
      </c>
      <c r="N1291" s="1">
        <v>44</v>
      </c>
      <c r="O1291" s="1">
        <v>24</v>
      </c>
      <c r="P1291"/>
    </row>
    <row r="1292" spans="1:16" hidden="1">
      <c r="A1292" t="s">
        <v>1790</v>
      </c>
      <c r="B1292" t="s">
        <v>1803</v>
      </c>
      <c r="C1292" t="s">
        <v>1739</v>
      </c>
      <c r="D1292" s="1" t="s">
        <v>1605</v>
      </c>
      <c r="E1292" s="1" t="s">
        <v>1925</v>
      </c>
      <c r="F1292" s="1" t="s">
        <v>1718</v>
      </c>
      <c r="G1292" s="1" t="s">
        <v>1852</v>
      </c>
      <c r="H1292" s="1" t="s">
        <v>1883</v>
      </c>
      <c r="I1292" t="s">
        <v>1840</v>
      </c>
      <c r="J1292" s="1" t="s">
        <v>1602</v>
      </c>
      <c r="K1292" s="49">
        <v>0</v>
      </c>
      <c r="L1292" s="49">
        <f>Tabela1810[[#This Row],[ENC_DIDATICO]]/12</f>
        <v>0</v>
      </c>
      <c r="M1292" s="1">
        <v>15</v>
      </c>
      <c r="N1292" s="1">
        <v>3</v>
      </c>
      <c r="O1292" s="1">
        <v>80</v>
      </c>
      <c r="P1292"/>
    </row>
    <row r="1293" spans="1:16" hidden="1">
      <c r="A1293" t="s">
        <v>1790</v>
      </c>
      <c r="B1293" t="s">
        <v>1803</v>
      </c>
      <c r="C1293" t="s">
        <v>1739</v>
      </c>
      <c r="D1293" s="1" t="s">
        <v>1605</v>
      </c>
      <c r="E1293" s="1" t="s">
        <v>1924</v>
      </c>
      <c r="F1293" s="1" t="s">
        <v>1717</v>
      </c>
      <c r="G1293" s="1" t="s">
        <v>654</v>
      </c>
      <c r="H1293" s="1" t="s">
        <v>1044</v>
      </c>
      <c r="I1293" t="s">
        <v>655</v>
      </c>
      <c r="J1293" s="1" t="s">
        <v>1602</v>
      </c>
      <c r="K1293" s="49">
        <v>36</v>
      </c>
      <c r="L1293" s="49">
        <f>Tabela1810[[#This Row],[ENC_DIDATICO]]/12</f>
        <v>3</v>
      </c>
      <c r="M1293" s="1">
        <v>40</v>
      </c>
      <c r="N1293" s="1">
        <v>30</v>
      </c>
      <c r="O1293" s="1">
        <v>38</v>
      </c>
      <c r="P1293"/>
    </row>
    <row r="1294" spans="1:16" hidden="1">
      <c r="A1294" t="s">
        <v>1790</v>
      </c>
      <c r="B1294" t="s">
        <v>1803</v>
      </c>
      <c r="C1294" t="s">
        <v>1739</v>
      </c>
      <c r="D1294" s="1" t="s">
        <v>1605</v>
      </c>
      <c r="E1294" s="1" t="s">
        <v>1924</v>
      </c>
      <c r="F1294" s="1" t="s">
        <v>1717</v>
      </c>
      <c r="G1294" s="1" t="s">
        <v>199</v>
      </c>
      <c r="H1294" s="1" t="s">
        <v>534</v>
      </c>
      <c r="I1294" t="s">
        <v>200</v>
      </c>
      <c r="J1294" s="1" t="s">
        <v>1603</v>
      </c>
      <c r="K1294" s="49">
        <v>24</v>
      </c>
      <c r="L1294" s="49">
        <f>Tabela1810[[#This Row],[ENC_DIDATICO]]/12</f>
        <v>2</v>
      </c>
      <c r="M1294" s="1">
        <v>55</v>
      </c>
      <c r="N1294" s="1">
        <v>40</v>
      </c>
      <c r="O1294" s="1">
        <v>24</v>
      </c>
      <c r="P1294"/>
    </row>
    <row r="1295" spans="1:16" hidden="1">
      <c r="A1295" t="s">
        <v>1790</v>
      </c>
      <c r="B1295" t="s">
        <v>1803</v>
      </c>
      <c r="C1295" t="s">
        <v>1739</v>
      </c>
      <c r="D1295" s="1" t="s">
        <v>1605</v>
      </c>
      <c r="E1295" s="1" t="s">
        <v>1925</v>
      </c>
      <c r="F1295" s="1" t="s">
        <v>1718</v>
      </c>
      <c r="G1295" s="1" t="s">
        <v>1852</v>
      </c>
      <c r="H1295" s="1" t="s">
        <v>1867</v>
      </c>
      <c r="I1295" t="s">
        <v>1840</v>
      </c>
      <c r="J1295" s="1" t="s">
        <v>1603</v>
      </c>
      <c r="K1295" s="49">
        <v>0</v>
      </c>
      <c r="L1295" s="49">
        <f>Tabela1810[[#This Row],[ENC_DIDATICO]]/12</f>
        <v>0</v>
      </c>
      <c r="M1295" s="1">
        <v>15</v>
      </c>
      <c r="N1295" s="1">
        <v>0</v>
      </c>
      <c r="O1295" s="1">
        <v>80</v>
      </c>
      <c r="P1295"/>
    </row>
    <row r="1296" spans="1:16" hidden="1">
      <c r="A1296" t="s">
        <v>1790</v>
      </c>
      <c r="B1296" t="s">
        <v>1803</v>
      </c>
      <c r="C1296" t="s">
        <v>1739</v>
      </c>
      <c r="D1296" s="1" t="s">
        <v>1605</v>
      </c>
      <c r="E1296" s="1" t="s">
        <v>1925</v>
      </c>
      <c r="F1296" s="1" t="s">
        <v>1718</v>
      </c>
      <c r="G1296" s="1" t="s">
        <v>1852</v>
      </c>
      <c r="H1296" s="1" t="s">
        <v>1883</v>
      </c>
      <c r="I1296" t="s">
        <v>1840</v>
      </c>
      <c r="J1296" s="1" t="s">
        <v>1603</v>
      </c>
      <c r="K1296" s="49">
        <v>24</v>
      </c>
      <c r="L1296" s="49">
        <f>Tabela1810[[#This Row],[ENC_DIDATICO]]/12</f>
        <v>2</v>
      </c>
      <c r="M1296" s="1">
        <v>15</v>
      </c>
      <c r="N1296" s="1">
        <v>5</v>
      </c>
      <c r="O1296" s="1">
        <v>80</v>
      </c>
      <c r="P1296"/>
    </row>
    <row r="1297" spans="1:16" hidden="1">
      <c r="A1297" t="s">
        <v>1699</v>
      </c>
      <c r="B1297" t="s">
        <v>1802</v>
      </c>
      <c r="C1297" t="s">
        <v>1740</v>
      </c>
      <c r="D1297" s="1" t="s">
        <v>1605</v>
      </c>
      <c r="E1297" s="1" t="s">
        <v>1924</v>
      </c>
      <c r="F1297" s="1" t="s">
        <v>1717</v>
      </c>
      <c r="G1297" s="1" t="s">
        <v>131</v>
      </c>
      <c r="H1297" s="1" t="s">
        <v>608</v>
      </c>
      <c r="I1297" t="s">
        <v>132</v>
      </c>
      <c r="J1297" s="1" t="s">
        <v>1603</v>
      </c>
      <c r="K1297" s="49">
        <v>36</v>
      </c>
      <c r="L1297" s="49">
        <f>Tabela1810[[#This Row],[ENC_DIDATICO]]/12</f>
        <v>3</v>
      </c>
      <c r="M1297" s="1">
        <v>103</v>
      </c>
      <c r="N1297" s="1">
        <v>78</v>
      </c>
      <c r="O1297" s="1">
        <v>36</v>
      </c>
      <c r="P1297"/>
    </row>
    <row r="1298" spans="1:16" hidden="1">
      <c r="A1298" s="29" t="s">
        <v>1699</v>
      </c>
      <c r="B1298" t="s">
        <v>1802</v>
      </c>
      <c r="C1298" t="s">
        <v>1740</v>
      </c>
      <c r="D1298" s="1" t="s">
        <v>1605</v>
      </c>
      <c r="E1298" s="1" t="s">
        <v>1924</v>
      </c>
      <c r="F1298" s="1" t="s">
        <v>1717</v>
      </c>
      <c r="G1298" s="1" t="s">
        <v>131</v>
      </c>
      <c r="H1298" s="1" t="s">
        <v>609</v>
      </c>
      <c r="I1298" t="s">
        <v>132</v>
      </c>
      <c r="J1298" s="1" t="s">
        <v>1603</v>
      </c>
      <c r="K1298" s="49">
        <v>36</v>
      </c>
      <c r="L1298" s="49">
        <f>Tabela1810[[#This Row],[ENC_DIDATICO]]/12</f>
        <v>3</v>
      </c>
      <c r="M1298" s="1">
        <v>105</v>
      </c>
      <c r="N1298" s="1">
        <v>91</v>
      </c>
      <c r="O1298" s="1">
        <v>36</v>
      </c>
      <c r="P1298"/>
    </row>
    <row r="1299" spans="1:16" hidden="1">
      <c r="A1299" s="29" t="s">
        <v>1699</v>
      </c>
      <c r="B1299" t="s">
        <v>1802</v>
      </c>
      <c r="C1299" t="s">
        <v>1740</v>
      </c>
      <c r="D1299" s="1" t="s">
        <v>1609</v>
      </c>
      <c r="E1299" s="1" t="s">
        <v>1927</v>
      </c>
      <c r="F1299" s="1" t="s">
        <v>1723</v>
      </c>
      <c r="G1299" s="1" t="s">
        <v>1544</v>
      </c>
      <c r="H1299" s="1" t="s">
        <v>1546</v>
      </c>
      <c r="I1299" t="s">
        <v>1545</v>
      </c>
      <c r="J1299" s="1" t="s">
        <v>1601</v>
      </c>
      <c r="K1299" s="49">
        <v>48</v>
      </c>
      <c r="L1299" s="49">
        <f>Tabela1810[[#This Row],[ENC_DIDATICO]]/12</f>
        <v>4</v>
      </c>
      <c r="M1299" s="1">
        <v>40</v>
      </c>
      <c r="N1299" s="1">
        <v>9</v>
      </c>
      <c r="O1299" s="1">
        <v>144</v>
      </c>
      <c r="P1299"/>
    </row>
    <row r="1300" spans="1:16">
      <c r="A1300" s="29" t="s">
        <v>1699</v>
      </c>
      <c r="B1300" t="s">
        <v>1802</v>
      </c>
      <c r="C1300" t="s">
        <v>1740</v>
      </c>
      <c r="D1300" s="1" t="s">
        <v>1609</v>
      </c>
      <c r="E1300" s="1" t="s">
        <v>1927</v>
      </c>
      <c r="F1300" s="1" t="s">
        <v>1723</v>
      </c>
      <c r="G1300" s="1" t="s">
        <v>610</v>
      </c>
      <c r="H1300" s="1" t="s">
        <v>612</v>
      </c>
      <c r="I1300" t="s">
        <v>611</v>
      </c>
      <c r="J1300" s="1" t="s">
        <v>1603</v>
      </c>
      <c r="K1300" s="49">
        <v>8</v>
      </c>
      <c r="L1300" s="49">
        <f>Tabela1810[[#This Row],[ENC_DIDATICO]]/12</f>
        <v>0.66666666666666663</v>
      </c>
      <c r="M1300" s="1">
        <v>100</v>
      </c>
      <c r="N1300" s="1">
        <v>1</v>
      </c>
      <c r="O1300" s="1">
        <v>24</v>
      </c>
      <c r="P1300"/>
    </row>
    <row r="1301" spans="1:16">
      <c r="A1301" s="29" t="s">
        <v>1699</v>
      </c>
      <c r="B1301" t="s">
        <v>1802</v>
      </c>
      <c r="C1301" t="s">
        <v>1740</v>
      </c>
      <c r="D1301" s="1" t="s">
        <v>1609</v>
      </c>
      <c r="E1301" s="1" t="s">
        <v>1927</v>
      </c>
      <c r="F1301" s="1" t="s">
        <v>1723</v>
      </c>
      <c r="G1301" s="1" t="s">
        <v>610</v>
      </c>
      <c r="H1301" s="1" t="s">
        <v>613</v>
      </c>
      <c r="I1301" t="s">
        <v>611</v>
      </c>
      <c r="J1301" s="1" t="s">
        <v>1603</v>
      </c>
      <c r="K1301" s="49">
        <v>8</v>
      </c>
      <c r="L1301" s="49">
        <f>Tabela1810[[#This Row],[ENC_DIDATICO]]/12</f>
        <v>0.66666666666666663</v>
      </c>
      <c r="M1301" s="1">
        <v>100</v>
      </c>
      <c r="N1301" s="1">
        <v>3</v>
      </c>
      <c r="O1301" s="1">
        <v>24</v>
      </c>
      <c r="P1301"/>
    </row>
    <row r="1302" spans="1:16">
      <c r="A1302" s="29" t="s">
        <v>1699</v>
      </c>
      <c r="B1302" t="s">
        <v>1802</v>
      </c>
      <c r="C1302" t="s">
        <v>1740</v>
      </c>
      <c r="D1302" s="1" t="s">
        <v>1609</v>
      </c>
      <c r="E1302" s="1" t="s">
        <v>1927</v>
      </c>
      <c r="F1302" s="1" t="s">
        <v>1723</v>
      </c>
      <c r="G1302" s="1" t="s">
        <v>614</v>
      </c>
      <c r="H1302" s="1" t="s">
        <v>616</v>
      </c>
      <c r="I1302" t="s">
        <v>615</v>
      </c>
      <c r="J1302" s="1" t="s">
        <v>1603</v>
      </c>
      <c r="K1302" s="49">
        <v>8</v>
      </c>
      <c r="L1302" s="49">
        <f>Tabela1810[[#This Row],[ENC_DIDATICO]]/12</f>
        <v>0.66666666666666663</v>
      </c>
      <c r="M1302" s="1">
        <v>100</v>
      </c>
      <c r="N1302" s="1">
        <v>2</v>
      </c>
      <c r="O1302" s="1">
        <v>24</v>
      </c>
      <c r="P1302"/>
    </row>
    <row r="1303" spans="1:16" hidden="1">
      <c r="A1303" s="29" t="s">
        <v>1699</v>
      </c>
      <c r="B1303" t="s">
        <v>1802</v>
      </c>
      <c r="C1303" t="s">
        <v>1740</v>
      </c>
      <c r="D1303" s="1" t="s">
        <v>1605</v>
      </c>
      <c r="E1303" s="1" t="s">
        <v>1925</v>
      </c>
      <c r="F1303" s="1" t="s">
        <v>1719</v>
      </c>
      <c r="G1303" s="1" t="s">
        <v>617</v>
      </c>
      <c r="H1303" s="1" t="s">
        <v>619</v>
      </c>
      <c r="I1303" t="s">
        <v>618</v>
      </c>
      <c r="J1303" s="1" t="s">
        <v>1603</v>
      </c>
      <c r="K1303" s="49">
        <v>36</v>
      </c>
      <c r="L1303" s="49">
        <f>Tabela1810[[#This Row],[ENC_DIDATICO]]/12</f>
        <v>3</v>
      </c>
      <c r="M1303" s="1">
        <v>40</v>
      </c>
      <c r="N1303" s="1">
        <v>6</v>
      </c>
      <c r="O1303" s="1">
        <v>36</v>
      </c>
      <c r="P1303"/>
    </row>
    <row r="1304" spans="1:16" hidden="1">
      <c r="A1304" s="29" t="s">
        <v>1699</v>
      </c>
      <c r="B1304" t="s">
        <v>1802</v>
      </c>
      <c r="C1304" t="s">
        <v>1740</v>
      </c>
      <c r="D1304" s="1" t="s">
        <v>1605</v>
      </c>
      <c r="E1304" s="1" t="s">
        <v>1926</v>
      </c>
      <c r="F1304" s="1" t="s">
        <v>1719</v>
      </c>
      <c r="G1304" s="1" t="s">
        <v>1423</v>
      </c>
      <c r="H1304" s="1" t="s">
        <v>1547</v>
      </c>
      <c r="I1304" t="s">
        <v>1424</v>
      </c>
      <c r="J1304" s="1" t="s">
        <v>1601</v>
      </c>
      <c r="K1304" s="49">
        <v>48</v>
      </c>
      <c r="L1304" s="49">
        <f>Tabela1810[[#This Row],[ENC_DIDATICO]]/12</f>
        <v>4</v>
      </c>
      <c r="M1304" s="1">
        <v>40</v>
      </c>
      <c r="N1304" s="1">
        <v>8</v>
      </c>
      <c r="O1304" s="1">
        <v>48</v>
      </c>
      <c r="P1304"/>
    </row>
    <row r="1305" spans="1:16" hidden="1">
      <c r="A1305" s="29" t="s">
        <v>1699</v>
      </c>
      <c r="B1305" s="29" t="s">
        <v>1802</v>
      </c>
      <c r="C1305" s="29" t="s">
        <v>1740</v>
      </c>
      <c r="D1305" s="1" t="s">
        <v>2084</v>
      </c>
      <c r="E1305" s="2" t="s">
        <v>2085</v>
      </c>
      <c r="I1305" s="7" t="s">
        <v>1988</v>
      </c>
      <c r="J1305" s="1">
        <v>2016</v>
      </c>
      <c r="K1305" s="49">
        <v>55.035616438356165</v>
      </c>
      <c r="L1305" s="49">
        <f>Tabela1810[[#This Row],[ENC_DIDATICO]]/12</f>
        <v>4.5863013698630137</v>
      </c>
      <c r="P1305"/>
    </row>
    <row r="1306" spans="1:16" hidden="1">
      <c r="A1306" t="s">
        <v>1700</v>
      </c>
      <c r="B1306" t="s">
        <v>1802</v>
      </c>
      <c r="C1306" t="s">
        <v>1738</v>
      </c>
      <c r="D1306" s="1" t="s">
        <v>1605</v>
      </c>
      <c r="E1306" s="1" t="s">
        <v>1924</v>
      </c>
      <c r="F1306" s="1" t="s">
        <v>1717</v>
      </c>
      <c r="G1306" s="1" t="s">
        <v>635</v>
      </c>
      <c r="H1306" s="1" t="s">
        <v>637</v>
      </c>
      <c r="I1306" t="s">
        <v>636</v>
      </c>
      <c r="J1306" s="1" t="s">
        <v>1601</v>
      </c>
      <c r="K1306" s="49">
        <v>24</v>
      </c>
      <c r="L1306" s="49">
        <f>Tabela1810[[#This Row],[ENC_DIDATICO]]/12</f>
        <v>2</v>
      </c>
      <c r="M1306" s="1">
        <v>40</v>
      </c>
      <c r="N1306" s="1">
        <v>28</v>
      </c>
      <c r="O1306" s="1">
        <v>60</v>
      </c>
      <c r="P1306"/>
    </row>
    <row r="1307" spans="1:16" hidden="1">
      <c r="A1307" t="s">
        <v>1700</v>
      </c>
      <c r="B1307" t="s">
        <v>1802</v>
      </c>
      <c r="C1307" t="s">
        <v>1738</v>
      </c>
      <c r="D1307" s="1" t="s">
        <v>1605</v>
      </c>
      <c r="E1307" s="1" t="s">
        <v>1924</v>
      </c>
      <c r="F1307" s="1" t="s">
        <v>1717</v>
      </c>
      <c r="G1307" s="1" t="s">
        <v>635</v>
      </c>
      <c r="H1307" s="1" t="s">
        <v>692</v>
      </c>
      <c r="I1307" t="s">
        <v>636</v>
      </c>
      <c r="J1307" s="1" t="s">
        <v>1601</v>
      </c>
      <c r="K1307" s="49">
        <v>24</v>
      </c>
      <c r="L1307" s="49">
        <f>Tabela1810[[#This Row],[ENC_DIDATICO]]/12</f>
        <v>2</v>
      </c>
      <c r="M1307" s="1">
        <v>40</v>
      </c>
      <c r="N1307" s="1">
        <v>30</v>
      </c>
      <c r="O1307" s="1">
        <v>60</v>
      </c>
      <c r="P1307"/>
    </row>
    <row r="1308" spans="1:16" hidden="1">
      <c r="A1308" t="s">
        <v>1700</v>
      </c>
      <c r="B1308" t="s">
        <v>1802</v>
      </c>
      <c r="C1308" t="s">
        <v>1738</v>
      </c>
      <c r="D1308" s="1" t="s">
        <v>1605</v>
      </c>
      <c r="E1308" s="1" t="s">
        <v>1924</v>
      </c>
      <c r="F1308" s="1" t="s">
        <v>1717</v>
      </c>
      <c r="G1308" s="1" t="s">
        <v>635</v>
      </c>
      <c r="H1308" s="1" t="s">
        <v>1133</v>
      </c>
      <c r="I1308" t="s">
        <v>636</v>
      </c>
      <c r="J1308" s="1" t="s">
        <v>1601</v>
      </c>
      <c r="K1308" s="49">
        <v>24</v>
      </c>
      <c r="L1308" s="49">
        <f>Tabela1810[[#This Row],[ENC_DIDATICO]]/12</f>
        <v>2</v>
      </c>
      <c r="M1308" s="1">
        <v>40</v>
      </c>
      <c r="N1308" s="1">
        <v>29</v>
      </c>
      <c r="O1308" s="1">
        <v>60</v>
      </c>
      <c r="P1308"/>
    </row>
    <row r="1309" spans="1:16" hidden="1">
      <c r="A1309" t="s">
        <v>1700</v>
      </c>
      <c r="B1309" t="s">
        <v>1802</v>
      </c>
      <c r="C1309" t="s">
        <v>1738</v>
      </c>
      <c r="D1309" s="1" t="s">
        <v>1605</v>
      </c>
      <c r="E1309" s="1" t="s">
        <v>1924</v>
      </c>
      <c r="F1309" s="1" t="s">
        <v>1717</v>
      </c>
      <c r="G1309" s="1" t="s">
        <v>635</v>
      </c>
      <c r="H1309" s="1" t="s">
        <v>640</v>
      </c>
      <c r="I1309" t="s">
        <v>636</v>
      </c>
      <c r="J1309" s="1" t="s">
        <v>1601</v>
      </c>
      <c r="K1309" s="49">
        <v>12</v>
      </c>
      <c r="L1309" s="49">
        <f>Tabela1810[[#This Row],[ENC_DIDATICO]]/12</f>
        <v>1</v>
      </c>
      <c r="M1309" s="1">
        <v>40</v>
      </c>
      <c r="N1309" s="1">
        <v>27</v>
      </c>
      <c r="O1309" s="1">
        <v>60</v>
      </c>
      <c r="P1309"/>
    </row>
    <row r="1310" spans="1:16" hidden="1">
      <c r="A1310" t="s">
        <v>1700</v>
      </c>
      <c r="B1310" t="s">
        <v>1802</v>
      </c>
      <c r="C1310" t="s">
        <v>1738</v>
      </c>
      <c r="D1310" s="1" t="s">
        <v>1605</v>
      </c>
      <c r="E1310" s="1" t="s">
        <v>1924</v>
      </c>
      <c r="F1310" s="1" t="s">
        <v>1717</v>
      </c>
      <c r="G1310" s="1" t="s">
        <v>635</v>
      </c>
      <c r="H1310" s="1" t="s">
        <v>641</v>
      </c>
      <c r="I1310" t="s">
        <v>636</v>
      </c>
      <c r="J1310" s="1" t="s">
        <v>1601</v>
      </c>
      <c r="K1310" s="49">
        <v>12</v>
      </c>
      <c r="L1310" s="49">
        <f>Tabela1810[[#This Row],[ENC_DIDATICO]]/12</f>
        <v>1</v>
      </c>
      <c r="M1310" s="1">
        <v>40</v>
      </c>
      <c r="N1310" s="1">
        <v>27</v>
      </c>
      <c r="O1310" s="1">
        <v>60</v>
      </c>
      <c r="P1310"/>
    </row>
    <row r="1311" spans="1:16" hidden="1">
      <c r="A1311" t="s">
        <v>1700</v>
      </c>
      <c r="B1311" t="s">
        <v>1802</v>
      </c>
      <c r="C1311" t="s">
        <v>1738</v>
      </c>
      <c r="D1311" s="1" t="s">
        <v>1605</v>
      </c>
      <c r="E1311" s="1" t="s">
        <v>1924</v>
      </c>
      <c r="F1311" s="1" t="s">
        <v>1717</v>
      </c>
      <c r="G1311" s="1" t="s">
        <v>635</v>
      </c>
      <c r="H1311" s="1" t="s">
        <v>1173</v>
      </c>
      <c r="I1311" t="s">
        <v>636</v>
      </c>
      <c r="J1311" s="1" t="s">
        <v>1601</v>
      </c>
      <c r="K1311" s="49">
        <v>12</v>
      </c>
      <c r="L1311" s="49">
        <f>Tabela1810[[#This Row],[ENC_DIDATICO]]/12</f>
        <v>1</v>
      </c>
      <c r="M1311" s="1">
        <v>40</v>
      </c>
      <c r="N1311" s="1">
        <v>25</v>
      </c>
      <c r="O1311" s="1">
        <v>60</v>
      </c>
      <c r="P1311"/>
    </row>
    <row r="1312" spans="1:16" hidden="1">
      <c r="A1312" t="s">
        <v>1700</v>
      </c>
      <c r="B1312" t="s">
        <v>1802</v>
      </c>
      <c r="C1312" t="s">
        <v>1738</v>
      </c>
      <c r="D1312" s="1" t="s">
        <v>1605</v>
      </c>
      <c r="E1312" s="1" t="s">
        <v>1924</v>
      </c>
      <c r="F1312" s="1" t="s">
        <v>1717</v>
      </c>
      <c r="G1312" s="1" t="s">
        <v>635</v>
      </c>
      <c r="H1312" s="1" t="s">
        <v>1490</v>
      </c>
      <c r="I1312" t="s">
        <v>636</v>
      </c>
      <c r="J1312" s="1" t="s">
        <v>1601</v>
      </c>
      <c r="K1312" s="49">
        <v>12</v>
      </c>
      <c r="L1312" s="49">
        <f>Tabela1810[[#This Row],[ENC_DIDATICO]]/12</f>
        <v>1</v>
      </c>
      <c r="M1312" s="1">
        <v>40</v>
      </c>
      <c r="N1312" s="1">
        <v>30</v>
      </c>
      <c r="O1312" s="1">
        <v>60</v>
      </c>
      <c r="P1312"/>
    </row>
    <row r="1313" spans="1:16" hidden="1">
      <c r="A1313" t="s">
        <v>1700</v>
      </c>
      <c r="B1313" t="s">
        <v>1802</v>
      </c>
      <c r="C1313" t="s">
        <v>1738</v>
      </c>
      <c r="D1313" s="1" t="s">
        <v>1605</v>
      </c>
      <c r="E1313" s="1" t="s">
        <v>1924</v>
      </c>
      <c r="F1313" s="1" t="s">
        <v>1717</v>
      </c>
      <c r="G1313" s="1" t="s">
        <v>635</v>
      </c>
      <c r="H1313" s="1" t="s">
        <v>1440</v>
      </c>
      <c r="I1313" t="s">
        <v>636</v>
      </c>
      <c r="J1313" s="1" t="s">
        <v>1601</v>
      </c>
      <c r="K1313" s="49">
        <v>12</v>
      </c>
      <c r="L1313" s="49">
        <f>Tabela1810[[#This Row],[ENC_DIDATICO]]/12</f>
        <v>1</v>
      </c>
      <c r="M1313" s="1">
        <v>40</v>
      </c>
      <c r="N1313" s="1">
        <v>26</v>
      </c>
      <c r="O1313" s="1">
        <v>60</v>
      </c>
      <c r="P1313"/>
    </row>
    <row r="1314" spans="1:16" hidden="1">
      <c r="A1314" t="s">
        <v>1700</v>
      </c>
      <c r="B1314" t="s">
        <v>1802</v>
      </c>
      <c r="C1314" t="s">
        <v>1738</v>
      </c>
      <c r="D1314" s="1" t="s">
        <v>1605</v>
      </c>
      <c r="E1314" s="1" t="s">
        <v>1924</v>
      </c>
      <c r="F1314" s="1" t="s">
        <v>1717</v>
      </c>
      <c r="G1314" s="1" t="s">
        <v>635</v>
      </c>
      <c r="H1314" s="1" t="s">
        <v>1174</v>
      </c>
      <c r="I1314" t="s">
        <v>636</v>
      </c>
      <c r="J1314" s="1" t="s">
        <v>1601</v>
      </c>
      <c r="K1314" s="49">
        <v>12</v>
      </c>
      <c r="L1314" s="49">
        <f>Tabela1810[[#This Row],[ENC_DIDATICO]]/12</f>
        <v>1</v>
      </c>
      <c r="M1314" s="1">
        <v>40</v>
      </c>
      <c r="N1314" s="1">
        <v>21</v>
      </c>
      <c r="O1314" s="1">
        <v>60</v>
      </c>
      <c r="P1314"/>
    </row>
    <row r="1315" spans="1:16">
      <c r="A1315" t="s">
        <v>1700</v>
      </c>
      <c r="B1315" t="s">
        <v>1802</v>
      </c>
      <c r="C1315" t="s">
        <v>1738</v>
      </c>
      <c r="D1315" s="1" t="s">
        <v>1609</v>
      </c>
      <c r="E1315" s="1" t="s">
        <v>1927</v>
      </c>
      <c r="F1315" s="1" t="s">
        <v>1723</v>
      </c>
      <c r="G1315" s="1" t="s">
        <v>535</v>
      </c>
      <c r="H1315" s="1" t="s">
        <v>537</v>
      </c>
      <c r="I1315" t="s">
        <v>536</v>
      </c>
      <c r="J1315" s="1" t="s">
        <v>1603</v>
      </c>
      <c r="K1315" s="49">
        <v>48</v>
      </c>
      <c r="L1315" s="49">
        <f>Tabela1810[[#This Row],[ENC_DIDATICO]]/12</f>
        <v>4</v>
      </c>
      <c r="M1315" s="1">
        <v>100</v>
      </c>
      <c r="N1315" s="1">
        <v>2</v>
      </c>
      <c r="O1315" s="1">
        <v>144</v>
      </c>
      <c r="P1315"/>
    </row>
    <row r="1316" spans="1:16">
      <c r="A1316" t="s">
        <v>1700</v>
      </c>
      <c r="B1316" t="s">
        <v>1802</v>
      </c>
      <c r="C1316" t="s">
        <v>1738</v>
      </c>
      <c r="D1316" s="1" t="s">
        <v>1609</v>
      </c>
      <c r="E1316" s="1" t="s">
        <v>1927</v>
      </c>
      <c r="F1316" s="1" t="s">
        <v>1723</v>
      </c>
      <c r="G1316" s="1" t="s">
        <v>535</v>
      </c>
      <c r="H1316" s="1" t="s">
        <v>538</v>
      </c>
      <c r="I1316" t="s">
        <v>536</v>
      </c>
      <c r="J1316" s="1" t="s">
        <v>1603</v>
      </c>
      <c r="K1316" s="49">
        <v>0</v>
      </c>
      <c r="L1316" s="49">
        <f>Tabela1810[[#This Row],[ENC_DIDATICO]]/12</f>
        <v>0</v>
      </c>
      <c r="M1316" s="1">
        <v>30</v>
      </c>
      <c r="N1316" s="1">
        <v>8</v>
      </c>
      <c r="O1316" s="1">
        <v>144</v>
      </c>
      <c r="P1316"/>
    </row>
    <row r="1317" spans="1:16" hidden="1">
      <c r="A1317" t="s">
        <v>1700</v>
      </c>
      <c r="B1317" t="s">
        <v>1802</v>
      </c>
      <c r="C1317" t="s">
        <v>1738</v>
      </c>
      <c r="D1317" s="1" t="s">
        <v>1605</v>
      </c>
      <c r="E1317" s="1" t="s">
        <v>1925</v>
      </c>
      <c r="F1317" s="1" t="s">
        <v>1720</v>
      </c>
      <c r="G1317" s="1" t="s">
        <v>1045</v>
      </c>
      <c r="H1317" s="1" t="s">
        <v>1047</v>
      </c>
      <c r="I1317" t="s">
        <v>1046</v>
      </c>
      <c r="J1317" s="1" t="s">
        <v>1602</v>
      </c>
      <c r="K1317" s="49">
        <v>48</v>
      </c>
      <c r="L1317" s="49">
        <f>Tabela1810[[#This Row],[ENC_DIDATICO]]/12</f>
        <v>4</v>
      </c>
      <c r="M1317" s="1">
        <v>67</v>
      </c>
      <c r="N1317" s="1">
        <v>55</v>
      </c>
      <c r="O1317" s="1">
        <v>48</v>
      </c>
      <c r="P1317"/>
    </row>
    <row r="1318" spans="1:16" hidden="1">
      <c r="A1318" t="s">
        <v>1700</v>
      </c>
      <c r="B1318" t="s">
        <v>1802</v>
      </c>
      <c r="C1318" t="s">
        <v>1738</v>
      </c>
      <c r="D1318" s="1" t="s">
        <v>1605</v>
      </c>
      <c r="E1318" s="1" t="s">
        <v>1925</v>
      </c>
      <c r="F1318" s="1" t="s">
        <v>1720</v>
      </c>
      <c r="G1318" s="1" t="s">
        <v>1045</v>
      </c>
      <c r="H1318" s="1" t="s">
        <v>1048</v>
      </c>
      <c r="I1318" t="s">
        <v>1046</v>
      </c>
      <c r="J1318" s="1" t="s">
        <v>1602</v>
      </c>
      <c r="K1318" s="49">
        <v>48</v>
      </c>
      <c r="L1318" s="49">
        <f>Tabela1810[[#This Row],[ENC_DIDATICO]]/12</f>
        <v>4</v>
      </c>
      <c r="M1318" s="1">
        <v>67</v>
      </c>
      <c r="N1318" s="1">
        <v>57</v>
      </c>
      <c r="O1318" s="1">
        <v>48</v>
      </c>
      <c r="P1318"/>
    </row>
    <row r="1319" spans="1:16" hidden="1">
      <c r="A1319" t="s">
        <v>1701</v>
      </c>
      <c r="B1319" t="s">
        <v>1802</v>
      </c>
      <c r="C1319" t="s">
        <v>1738</v>
      </c>
      <c r="D1319" s="1" t="s">
        <v>1605</v>
      </c>
      <c r="E1319" s="1" t="s">
        <v>1920</v>
      </c>
      <c r="F1319" s="1" t="s">
        <v>1717</v>
      </c>
      <c r="G1319" s="1" t="s">
        <v>1723</v>
      </c>
      <c r="H1319" s="1" t="s">
        <v>1723</v>
      </c>
      <c r="I1319" t="s">
        <v>1919</v>
      </c>
      <c r="J1319" s="1" t="s">
        <v>1923</v>
      </c>
      <c r="K1319" s="49">
        <v>36</v>
      </c>
      <c r="L1319" s="49">
        <f>Tabela1810[[#This Row],[ENC_DIDATICO]]/12</f>
        <v>3</v>
      </c>
      <c r="P1319"/>
    </row>
    <row r="1320" spans="1:16" hidden="1">
      <c r="A1320" t="s">
        <v>1701</v>
      </c>
      <c r="B1320" t="s">
        <v>1802</v>
      </c>
      <c r="C1320" t="s">
        <v>1738</v>
      </c>
      <c r="D1320" s="1" t="s">
        <v>1605</v>
      </c>
      <c r="E1320" s="1" t="s">
        <v>1920</v>
      </c>
      <c r="F1320" s="1" t="s">
        <v>1717</v>
      </c>
      <c r="G1320" s="1" t="s">
        <v>1723</v>
      </c>
      <c r="H1320" s="1" t="s">
        <v>1723</v>
      </c>
      <c r="I1320" t="s">
        <v>1919</v>
      </c>
      <c r="J1320" s="1" t="s">
        <v>1921</v>
      </c>
      <c r="K1320" s="49">
        <v>12</v>
      </c>
      <c r="L1320" s="49">
        <f>Tabela1810[[#This Row],[ENC_DIDATICO]]/12</f>
        <v>1</v>
      </c>
      <c r="P1320"/>
    </row>
    <row r="1321" spans="1:16" hidden="1">
      <c r="A1321" t="s">
        <v>1701</v>
      </c>
      <c r="B1321" t="s">
        <v>1802</v>
      </c>
      <c r="C1321" t="s">
        <v>1738</v>
      </c>
      <c r="D1321" s="1" t="s">
        <v>1605</v>
      </c>
      <c r="E1321" s="1" t="s">
        <v>1924</v>
      </c>
      <c r="F1321" s="1" t="s">
        <v>1717</v>
      </c>
      <c r="G1321" s="1" t="s">
        <v>635</v>
      </c>
      <c r="H1321" s="1" t="s">
        <v>1191</v>
      </c>
      <c r="I1321" t="s">
        <v>636</v>
      </c>
      <c r="J1321" s="1" t="s">
        <v>1601</v>
      </c>
      <c r="K1321" s="49">
        <v>24</v>
      </c>
      <c r="L1321" s="49">
        <f>Tabela1810[[#This Row],[ENC_DIDATICO]]/12</f>
        <v>2</v>
      </c>
      <c r="M1321" s="1">
        <v>40</v>
      </c>
      <c r="N1321" s="1">
        <v>27</v>
      </c>
      <c r="O1321" s="1">
        <v>60</v>
      </c>
      <c r="P1321"/>
    </row>
    <row r="1322" spans="1:16" hidden="1">
      <c r="A1322" t="s">
        <v>1701</v>
      </c>
      <c r="B1322" t="s">
        <v>1802</v>
      </c>
      <c r="C1322" t="s">
        <v>1738</v>
      </c>
      <c r="D1322" s="1" t="s">
        <v>1605</v>
      </c>
      <c r="E1322" s="1" t="s">
        <v>1924</v>
      </c>
      <c r="F1322" s="1" t="s">
        <v>1717</v>
      </c>
      <c r="G1322" s="1" t="s">
        <v>635</v>
      </c>
      <c r="H1322" s="1" t="s">
        <v>1491</v>
      </c>
      <c r="I1322" t="s">
        <v>636</v>
      </c>
      <c r="J1322" s="1" t="s">
        <v>1601</v>
      </c>
      <c r="K1322" s="49">
        <v>12</v>
      </c>
      <c r="L1322" s="49">
        <f>Tabela1810[[#This Row],[ENC_DIDATICO]]/12</f>
        <v>1</v>
      </c>
      <c r="M1322" s="1">
        <v>40</v>
      </c>
      <c r="N1322" s="1">
        <v>24</v>
      </c>
      <c r="O1322" s="1">
        <v>60</v>
      </c>
      <c r="P1322"/>
    </row>
    <row r="1323" spans="1:16" hidden="1">
      <c r="A1323" t="s">
        <v>1701</v>
      </c>
      <c r="B1323" t="s">
        <v>1802</v>
      </c>
      <c r="C1323" t="s">
        <v>1738</v>
      </c>
      <c r="D1323" s="1" t="s">
        <v>1605</v>
      </c>
      <c r="E1323" s="1" t="s">
        <v>1924</v>
      </c>
      <c r="F1323" s="1" t="s">
        <v>1717</v>
      </c>
      <c r="G1323" s="1" t="s">
        <v>635</v>
      </c>
      <c r="H1323" s="1" t="s">
        <v>1438</v>
      </c>
      <c r="I1323" t="s">
        <v>636</v>
      </c>
      <c r="J1323" s="1" t="s">
        <v>1601</v>
      </c>
      <c r="K1323" s="49">
        <v>12</v>
      </c>
      <c r="L1323" s="49">
        <f>Tabela1810[[#This Row],[ENC_DIDATICO]]/12</f>
        <v>1</v>
      </c>
      <c r="M1323" s="1">
        <v>40</v>
      </c>
      <c r="N1323" s="1">
        <v>18</v>
      </c>
      <c r="O1323" s="1">
        <v>60</v>
      </c>
      <c r="P1323"/>
    </row>
    <row r="1324" spans="1:16" hidden="1">
      <c r="A1324" t="s">
        <v>1701</v>
      </c>
      <c r="B1324" t="s">
        <v>1802</v>
      </c>
      <c r="C1324" t="s">
        <v>1738</v>
      </c>
      <c r="D1324" s="1" t="s">
        <v>1605</v>
      </c>
      <c r="E1324" s="1" t="s">
        <v>1924</v>
      </c>
      <c r="F1324" s="1" t="s">
        <v>1717</v>
      </c>
      <c r="G1324" s="1" t="s">
        <v>635</v>
      </c>
      <c r="H1324" s="1" t="s">
        <v>1300</v>
      </c>
      <c r="I1324" t="s">
        <v>636</v>
      </c>
      <c r="J1324" s="1" t="s">
        <v>1601</v>
      </c>
      <c r="K1324" s="49">
        <v>12</v>
      </c>
      <c r="L1324" s="49">
        <f>Tabela1810[[#This Row],[ENC_DIDATICO]]/12</f>
        <v>1</v>
      </c>
      <c r="M1324" s="1">
        <v>40</v>
      </c>
      <c r="N1324" s="1">
        <v>22</v>
      </c>
      <c r="O1324" s="1">
        <v>60</v>
      </c>
      <c r="P1324"/>
    </row>
    <row r="1325" spans="1:16" hidden="1">
      <c r="A1325" t="s">
        <v>1701</v>
      </c>
      <c r="B1325" t="s">
        <v>1802</v>
      </c>
      <c r="C1325" t="s">
        <v>1738</v>
      </c>
      <c r="D1325" s="1" t="s">
        <v>1605</v>
      </c>
      <c r="E1325" s="1" t="s">
        <v>1924</v>
      </c>
      <c r="F1325" s="1" t="s">
        <v>1717</v>
      </c>
      <c r="G1325" s="1" t="s">
        <v>635</v>
      </c>
      <c r="H1325" s="1" t="s">
        <v>1033</v>
      </c>
      <c r="I1325" t="s">
        <v>636</v>
      </c>
      <c r="J1325" s="1" t="s">
        <v>1602</v>
      </c>
      <c r="K1325" s="49">
        <v>24</v>
      </c>
      <c r="L1325" s="49">
        <f>Tabela1810[[#This Row],[ENC_DIDATICO]]/12</f>
        <v>2</v>
      </c>
      <c r="M1325" s="1">
        <v>40</v>
      </c>
      <c r="N1325" s="1">
        <v>27</v>
      </c>
      <c r="O1325" s="1">
        <v>60</v>
      </c>
      <c r="P1325"/>
    </row>
    <row r="1326" spans="1:16" hidden="1">
      <c r="A1326" t="s">
        <v>1701</v>
      </c>
      <c r="B1326" t="s">
        <v>1802</v>
      </c>
      <c r="C1326" t="s">
        <v>1738</v>
      </c>
      <c r="D1326" s="1" t="s">
        <v>1605</v>
      </c>
      <c r="E1326" s="1" t="s">
        <v>1924</v>
      </c>
      <c r="F1326" s="1" t="s">
        <v>1717</v>
      </c>
      <c r="G1326" s="1" t="s">
        <v>454</v>
      </c>
      <c r="H1326" s="1" t="s">
        <v>1049</v>
      </c>
      <c r="I1326" t="s">
        <v>455</v>
      </c>
      <c r="J1326" s="1" t="s">
        <v>1602</v>
      </c>
      <c r="K1326" s="49">
        <v>36</v>
      </c>
      <c r="L1326" s="49">
        <f>Tabela1810[[#This Row],[ENC_DIDATICO]]/12</f>
        <v>3</v>
      </c>
      <c r="M1326" s="1">
        <v>137</v>
      </c>
      <c r="N1326" s="1">
        <v>118</v>
      </c>
      <c r="O1326" s="1">
        <v>36</v>
      </c>
      <c r="P1326"/>
    </row>
    <row r="1327" spans="1:16" hidden="1">
      <c r="A1327" t="s">
        <v>1701</v>
      </c>
      <c r="B1327" t="s">
        <v>1802</v>
      </c>
      <c r="C1327" t="s">
        <v>1738</v>
      </c>
      <c r="D1327" s="1" t="s">
        <v>1605</v>
      </c>
      <c r="E1327" s="1" t="s">
        <v>1924</v>
      </c>
      <c r="F1327" s="1" t="s">
        <v>1717</v>
      </c>
      <c r="G1327" s="1" t="s">
        <v>454</v>
      </c>
      <c r="H1327" s="1" t="s">
        <v>1050</v>
      </c>
      <c r="I1327" t="s">
        <v>455</v>
      </c>
      <c r="J1327" s="1" t="s">
        <v>1602</v>
      </c>
      <c r="K1327" s="49">
        <v>36</v>
      </c>
      <c r="L1327" s="49">
        <f>Tabela1810[[#This Row],[ENC_DIDATICO]]/12</f>
        <v>3</v>
      </c>
      <c r="M1327" s="1">
        <v>122</v>
      </c>
      <c r="N1327" s="1">
        <v>113</v>
      </c>
      <c r="O1327" s="1">
        <v>36</v>
      </c>
      <c r="P1327"/>
    </row>
    <row r="1328" spans="1:16" hidden="1">
      <c r="A1328" t="s">
        <v>1701</v>
      </c>
      <c r="B1328" t="s">
        <v>1802</v>
      </c>
      <c r="C1328" t="s">
        <v>1738</v>
      </c>
      <c r="D1328" s="1" t="s">
        <v>1605</v>
      </c>
      <c r="E1328" s="1" t="s">
        <v>1925</v>
      </c>
      <c r="F1328" s="1" t="s">
        <v>1720</v>
      </c>
      <c r="G1328" s="1" t="s">
        <v>463</v>
      </c>
      <c r="H1328" s="1" t="s">
        <v>986</v>
      </c>
      <c r="I1328" t="s">
        <v>464</v>
      </c>
      <c r="J1328" s="1" t="s">
        <v>1602</v>
      </c>
      <c r="K1328" s="49">
        <v>24</v>
      </c>
      <c r="L1328" s="49">
        <f>Tabela1810[[#This Row],[ENC_DIDATICO]]/12</f>
        <v>2</v>
      </c>
      <c r="M1328" s="1">
        <v>40</v>
      </c>
      <c r="N1328" s="1">
        <v>18</v>
      </c>
      <c r="O1328" s="1">
        <v>72</v>
      </c>
      <c r="P1328"/>
    </row>
    <row r="1329" spans="1:16" hidden="1">
      <c r="A1329" t="s">
        <v>1702</v>
      </c>
      <c r="B1329" t="s">
        <v>1802</v>
      </c>
      <c r="C1329" t="s">
        <v>1740</v>
      </c>
      <c r="D1329" s="1" t="s">
        <v>1605</v>
      </c>
      <c r="E1329" s="1" t="s">
        <v>1924</v>
      </c>
      <c r="F1329" s="1" t="s">
        <v>1717</v>
      </c>
      <c r="G1329" s="1" t="s">
        <v>629</v>
      </c>
      <c r="H1329" s="1" t="s">
        <v>768</v>
      </c>
      <c r="I1329" t="s">
        <v>630</v>
      </c>
      <c r="J1329" s="1" t="s">
        <v>1601</v>
      </c>
      <c r="K1329" s="49">
        <v>36</v>
      </c>
      <c r="L1329" s="49">
        <f>Tabela1810[[#This Row],[ENC_DIDATICO]]/12</f>
        <v>3</v>
      </c>
      <c r="M1329" s="1">
        <v>100</v>
      </c>
      <c r="N1329" s="1">
        <v>80</v>
      </c>
      <c r="O1329" s="1">
        <v>36</v>
      </c>
      <c r="P1329"/>
    </row>
    <row r="1330" spans="1:16" hidden="1">
      <c r="A1330" s="29" t="s">
        <v>1702</v>
      </c>
      <c r="B1330" t="s">
        <v>1802</v>
      </c>
      <c r="C1330" t="s">
        <v>1740</v>
      </c>
      <c r="D1330" s="1" t="s">
        <v>1605</v>
      </c>
      <c r="E1330" s="1" t="s">
        <v>1924</v>
      </c>
      <c r="F1330" s="1" t="s">
        <v>1717</v>
      </c>
      <c r="G1330" s="1" t="s">
        <v>629</v>
      </c>
      <c r="H1330" s="1" t="s">
        <v>1492</v>
      </c>
      <c r="I1330" t="s">
        <v>630</v>
      </c>
      <c r="J1330" s="1" t="s">
        <v>1601</v>
      </c>
      <c r="K1330" s="49">
        <v>36</v>
      </c>
      <c r="L1330" s="49">
        <f>Tabela1810[[#This Row],[ENC_DIDATICO]]/12</f>
        <v>3</v>
      </c>
      <c r="M1330" s="1">
        <v>100</v>
      </c>
      <c r="N1330" s="1">
        <v>82</v>
      </c>
      <c r="O1330" s="1">
        <v>36</v>
      </c>
      <c r="P1330"/>
    </row>
    <row r="1331" spans="1:16" hidden="1">
      <c r="A1331" s="29" t="s">
        <v>1702</v>
      </c>
      <c r="B1331" t="s">
        <v>1802</v>
      </c>
      <c r="C1331" t="s">
        <v>1740</v>
      </c>
      <c r="D1331" s="1" t="s">
        <v>1606</v>
      </c>
      <c r="E1331" s="1" t="s">
        <v>1928</v>
      </c>
      <c r="F1331" s="1" t="s">
        <v>1723</v>
      </c>
      <c r="G1331" s="1" t="s">
        <v>1591</v>
      </c>
      <c r="H1331" s="1" t="s">
        <v>1593</v>
      </c>
      <c r="I1331" t="s">
        <v>1592</v>
      </c>
      <c r="J1331" s="1">
        <v>2016</v>
      </c>
      <c r="K1331" s="49">
        <v>30</v>
      </c>
      <c r="L1331" s="49">
        <v>1</v>
      </c>
      <c r="M1331" s="1">
        <v>12</v>
      </c>
      <c r="N1331" s="1">
        <v>12</v>
      </c>
      <c r="O1331" s="1">
        <v>30</v>
      </c>
      <c r="P1331"/>
    </row>
    <row r="1332" spans="1:16" hidden="1">
      <c r="A1332" s="29" t="s">
        <v>1702</v>
      </c>
      <c r="B1332" t="s">
        <v>1802</v>
      </c>
      <c r="C1332" t="s">
        <v>1740</v>
      </c>
      <c r="D1332" s="1" t="s">
        <v>1606</v>
      </c>
      <c r="E1332" s="1" t="s">
        <v>1928</v>
      </c>
      <c r="F1332" s="1" t="s">
        <v>1723</v>
      </c>
      <c r="G1332" s="1" t="s">
        <v>1591</v>
      </c>
      <c r="H1332" s="1" t="s">
        <v>1594</v>
      </c>
      <c r="I1332" t="s">
        <v>1592</v>
      </c>
      <c r="J1332" s="1">
        <v>2016</v>
      </c>
      <c r="K1332" s="49">
        <v>30</v>
      </c>
      <c r="L1332" s="49">
        <v>1</v>
      </c>
      <c r="M1332" s="1">
        <v>11</v>
      </c>
      <c r="N1332" s="1">
        <v>11</v>
      </c>
      <c r="O1332" s="1">
        <v>30</v>
      </c>
      <c r="P1332"/>
    </row>
    <row r="1333" spans="1:16" hidden="1">
      <c r="A1333" s="29" t="s">
        <v>1702</v>
      </c>
      <c r="B1333" t="s">
        <v>1802</v>
      </c>
      <c r="C1333" t="s">
        <v>1740</v>
      </c>
      <c r="D1333" s="1" t="s">
        <v>1606</v>
      </c>
      <c r="E1333" s="1" t="s">
        <v>1928</v>
      </c>
      <c r="F1333" s="1" t="s">
        <v>1723</v>
      </c>
      <c r="G1333" s="1" t="s">
        <v>1591</v>
      </c>
      <c r="H1333" s="1" t="s">
        <v>1595</v>
      </c>
      <c r="I1333" t="s">
        <v>1592</v>
      </c>
      <c r="J1333" s="1">
        <v>2016</v>
      </c>
      <c r="K1333" s="49">
        <v>30</v>
      </c>
      <c r="L1333" s="49">
        <v>1</v>
      </c>
      <c r="M1333" s="1">
        <v>17</v>
      </c>
      <c r="N1333" s="1">
        <v>17</v>
      </c>
      <c r="O1333" s="1">
        <v>30</v>
      </c>
      <c r="P1333"/>
    </row>
    <row r="1334" spans="1:16" hidden="1">
      <c r="A1334" s="29" t="s">
        <v>1702</v>
      </c>
      <c r="B1334" t="s">
        <v>1802</v>
      </c>
      <c r="C1334" t="s">
        <v>1740</v>
      </c>
      <c r="D1334" s="1" t="s">
        <v>1606</v>
      </c>
      <c r="E1334" s="1" t="s">
        <v>1928</v>
      </c>
      <c r="F1334" s="1" t="s">
        <v>1723</v>
      </c>
      <c r="G1334" s="1" t="s">
        <v>1591</v>
      </c>
      <c r="H1334" s="1" t="s">
        <v>1596</v>
      </c>
      <c r="I1334" t="s">
        <v>1592</v>
      </c>
      <c r="J1334" s="1">
        <v>2016</v>
      </c>
      <c r="K1334" s="49">
        <v>30</v>
      </c>
      <c r="L1334" s="49">
        <v>1</v>
      </c>
      <c r="M1334" s="1">
        <v>8</v>
      </c>
      <c r="N1334" s="1">
        <v>8</v>
      </c>
      <c r="O1334" s="1">
        <v>30</v>
      </c>
      <c r="P1334"/>
    </row>
    <row r="1335" spans="1:16" hidden="1">
      <c r="A1335" s="29" t="s">
        <v>1702</v>
      </c>
      <c r="B1335" t="s">
        <v>1802</v>
      </c>
      <c r="C1335" t="s">
        <v>1740</v>
      </c>
      <c r="D1335" s="1" t="s">
        <v>1606</v>
      </c>
      <c r="E1335" s="1" t="s">
        <v>1928</v>
      </c>
      <c r="F1335" s="1" t="s">
        <v>1723</v>
      </c>
      <c r="G1335" s="1" t="s">
        <v>1591</v>
      </c>
      <c r="H1335" s="1" t="s">
        <v>1597</v>
      </c>
      <c r="I1335" t="s">
        <v>1592</v>
      </c>
      <c r="J1335" s="1">
        <v>2016</v>
      </c>
      <c r="K1335" s="49">
        <v>30</v>
      </c>
      <c r="L1335" s="49">
        <v>1</v>
      </c>
      <c r="M1335" s="1">
        <v>8</v>
      </c>
      <c r="N1335" s="1">
        <v>8</v>
      </c>
      <c r="O1335" s="1">
        <v>30</v>
      </c>
      <c r="P1335"/>
    </row>
    <row r="1336" spans="1:16" hidden="1">
      <c r="A1336" s="29" t="s">
        <v>1702</v>
      </c>
      <c r="B1336" t="s">
        <v>1802</v>
      </c>
      <c r="C1336" t="s">
        <v>1740</v>
      </c>
      <c r="D1336" s="1" t="s">
        <v>1606</v>
      </c>
      <c r="E1336" s="1" t="s">
        <v>1928</v>
      </c>
      <c r="F1336" s="1" t="s">
        <v>1723</v>
      </c>
      <c r="G1336" s="1" t="s">
        <v>1591</v>
      </c>
      <c r="H1336" s="1" t="s">
        <v>1598</v>
      </c>
      <c r="I1336" t="s">
        <v>1592</v>
      </c>
      <c r="J1336" s="1">
        <v>2016</v>
      </c>
      <c r="K1336" s="49">
        <v>30</v>
      </c>
      <c r="L1336" s="49">
        <v>1</v>
      </c>
      <c r="M1336" s="1">
        <v>12</v>
      </c>
      <c r="N1336" s="1">
        <v>12</v>
      </c>
      <c r="O1336" s="1">
        <v>30</v>
      </c>
      <c r="P1336"/>
    </row>
    <row r="1337" spans="1:16" hidden="1">
      <c r="A1337" s="29" t="s">
        <v>1702</v>
      </c>
      <c r="B1337" t="s">
        <v>1802</v>
      </c>
      <c r="C1337" t="s">
        <v>1740</v>
      </c>
      <c r="D1337" s="1" t="s">
        <v>1606</v>
      </c>
      <c r="E1337" s="1" t="s">
        <v>1928</v>
      </c>
      <c r="F1337" s="1" t="s">
        <v>1723</v>
      </c>
      <c r="G1337" s="1" t="s">
        <v>1591</v>
      </c>
      <c r="H1337" s="1" t="s">
        <v>1599</v>
      </c>
      <c r="I1337" t="s">
        <v>1592</v>
      </c>
      <c r="J1337" s="1">
        <v>2016</v>
      </c>
      <c r="K1337" s="49">
        <v>30</v>
      </c>
      <c r="L1337" s="49">
        <v>1</v>
      </c>
      <c r="M1337" s="1">
        <v>9</v>
      </c>
      <c r="N1337" s="1">
        <v>9</v>
      </c>
      <c r="O1337" s="1">
        <v>30</v>
      </c>
      <c r="P1337"/>
    </row>
    <row r="1338" spans="1:16" hidden="1">
      <c r="A1338" s="29" t="s">
        <v>1702</v>
      </c>
      <c r="B1338" t="s">
        <v>1802</v>
      </c>
      <c r="C1338" t="s">
        <v>1740</v>
      </c>
      <c r="D1338" s="1" t="s">
        <v>1606</v>
      </c>
      <c r="E1338" s="1" t="s">
        <v>1928</v>
      </c>
      <c r="F1338" s="1" t="s">
        <v>1723</v>
      </c>
      <c r="G1338" s="1" t="s">
        <v>1591</v>
      </c>
      <c r="H1338" s="1" t="s">
        <v>1600</v>
      </c>
      <c r="I1338" t="s">
        <v>1592</v>
      </c>
      <c r="J1338" s="1">
        <v>2016</v>
      </c>
      <c r="K1338" s="49">
        <v>30</v>
      </c>
      <c r="L1338" s="49">
        <v>1</v>
      </c>
      <c r="M1338" s="1">
        <v>9</v>
      </c>
      <c r="N1338" s="1">
        <v>9</v>
      </c>
      <c r="O1338" s="1">
        <v>30</v>
      </c>
      <c r="P1338"/>
    </row>
    <row r="1339" spans="1:16" hidden="1">
      <c r="A1339" s="29" t="s">
        <v>1702</v>
      </c>
      <c r="B1339" t="s">
        <v>1802</v>
      </c>
      <c r="C1339" t="s">
        <v>1740</v>
      </c>
      <c r="D1339" s="1" t="s">
        <v>1609</v>
      </c>
      <c r="E1339" s="1" t="s">
        <v>1927</v>
      </c>
      <c r="F1339" s="1" t="s">
        <v>1723</v>
      </c>
      <c r="G1339" s="1" t="s">
        <v>1359</v>
      </c>
      <c r="H1339" s="1" t="s">
        <v>1551</v>
      </c>
      <c r="I1339" t="s">
        <v>1360</v>
      </c>
      <c r="J1339" s="1" t="s">
        <v>1607</v>
      </c>
      <c r="K1339" s="49">
        <v>12</v>
      </c>
      <c r="L1339" s="49">
        <f>Tabela1810[[#This Row],[ENC_DIDATICO]]/12</f>
        <v>1</v>
      </c>
      <c r="M1339" s="1">
        <v>100</v>
      </c>
      <c r="N1339" s="1">
        <v>14</v>
      </c>
      <c r="O1339" s="1">
        <v>60</v>
      </c>
      <c r="P1339"/>
    </row>
    <row r="1340" spans="1:16" hidden="1">
      <c r="A1340" s="29" t="s">
        <v>1702</v>
      </c>
      <c r="B1340" s="29" t="s">
        <v>1802</v>
      </c>
      <c r="C1340" s="29" t="s">
        <v>1740</v>
      </c>
      <c r="D1340" s="1" t="s">
        <v>2084</v>
      </c>
      <c r="E1340" s="2" t="s">
        <v>2085</v>
      </c>
      <c r="I1340" s="7" t="s">
        <v>1949</v>
      </c>
      <c r="J1340" s="1">
        <v>2016</v>
      </c>
      <c r="K1340" s="49">
        <v>216</v>
      </c>
      <c r="L1340" s="49">
        <f>Tabela1810[[#This Row],[ENC_DIDATICO]]/12</f>
        <v>18</v>
      </c>
      <c r="P1340"/>
    </row>
    <row r="1341" spans="1:16" hidden="1">
      <c r="A1341" t="s">
        <v>1703</v>
      </c>
      <c r="B1341" t="s">
        <v>1802</v>
      </c>
      <c r="C1341" t="s">
        <v>1740</v>
      </c>
      <c r="D1341" s="1" t="s">
        <v>1605</v>
      </c>
      <c r="E1341" s="1" t="s">
        <v>1920</v>
      </c>
      <c r="F1341" s="1" t="s">
        <v>1717</v>
      </c>
      <c r="G1341" s="1" t="s">
        <v>1723</v>
      </c>
      <c r="H1341" s="1" t="s">
        <v>1723</v>
      </c>
      <c r="I1341" t="s">
        <v>1914</v>
      </c>
      <c r="J1341" s="1" t="s">
        <v>1922</v>
      </c>
      <c r="K1341" s="49">
        <v>18</v>
      </c>
      <c r="L1341" s="49">
        <f>Tabela1810[[#This Row],[ENC_DIDATICO]]/12</f>
        <v>1.5</v>
      </c>
      <c r="P1341"/>
    </row>
    <row r="1342" spans="1:16" hidden="1">
      <c r="A1342" t="s">
        <v>1703</v>
      </c>
      <c r="B1342" t="s">
        <v>1802</v>
      </c>
      <c r="C1342" t="s">
        <v>1740</v>
      </c>
      <c r="D1342" s="1" t="s">
        <v>1605</v>
      </c>
      <c r="E1342" s="1" t="s">
        <v>1924</v>
      </c>
      <c r="F1342" s="1" t="s">
        <v>1717</v>
      </c>
      <c r="G1342" s="1" t="s">
        <v>668</v>
      </c>
      <c r="H1342" s="1" t="s">
        <v>707</v>
      </c>
      <c r="I1342" t="s">
        <v>669</v>
      </c>
      <c r="J1342" s="1" t="s">
        <v>1602</v>
      </c>
      <c r="K1342" s="49">
        <v>12</v>
      </c>
      <c r="L1342" s="49">
        <f>Tabela1810[[#This Row],[ENC_DIDATICO]]/12</f>
        <v>1</v>
      </c>
      <c r="M1342" s="1">
        <v>40</v>
      </c>
      <c r="N1342" s="1">
        <v>30</v>
      </c>
      <c r="O1342" s="1">
        <v>66</v>
      </c>
      <c r="P1342"/>
    </row>
    <row r="1343" spans="1:16" hidden="1">
      <c r="A1343" t="s">
        <v>1703</v>
      </c>
      <c r="B1343" t="s">
        <v>1802</v>
      </c>
      <c r="C1343" t="s">
        <v>1740</v>
      </c>
      <c r="D1343" s="1" t="s">
        <v>1605</v>
      </c>
      <c r="E1343" s="1" t="s">
        <v>1924</v>
      </c>
      <c r="F1343" s="1" t="s">
        <v>1717</v>
      </c>
      <c r="G1343" s="1" t="s">
        <v>668</v>
      </c>
      <c r="H1343" s="1" t="s">
        <v>779</v>
      </c>
      <c r="I1343" t="s">
        <v>669</v>
      </c>
      <c r="J1343" s="1" t="s">
        <v>1602</v>
      </c>
      <c r="K1343" s="49">
        <v>12</v>
      </c>
      <c r="L1343" s="49">
        <f>Tabela1810[[#This Row],[ENC_DIDATICO]]/12</f>
        <v>1</v>
      </c>
      <c r="M1343" s="1">
        <v>40</v>
      </c>
      <c r="N1343" s="1">
        <v>26</v>
      </c>
      <c r="O1343" s="1">
        <v>66</v>
      </c>
      <c r="P1343"/>
    </row>
    <row r="1344" spans="1:16" hidden="1">
      <c r="A1344" t="s">
        <v>1703</v>
      </c>
      <c r="B1344" t="s">
        <v>1802</v>
      </c>
      <c r="C1344" t="s">
        <v>1740</v>
      </c>
      <c r="D1344" s="1" t="s">
        <v>1605</v>
      </c>
      <c r="E1344" s="1" t="s">
        <v>1924</v>
      </c>
      <c r="F1344" s="1" t="s">
        <v>1717</v>
      </c>
      <c r="G1344" s="1" t="s">
        <v>668</v>
      </c>
      <c r="H1344" s="1" t="s">
        <v>1016</v>
      </c>
      <c r="I1344" t="s">
        <v>669</v>
      </c>
      <c r="J1344" s="1" t="s">
        <v>1602</v>
      </c>
      <c r="K1344" s="49">
        <v>24</v>
      </c>
      <c r="L1344" s="49">
        <f>Tabela1810[[#This Row],[ENC_DIDATICO]]/12</f>
        <v>2</v>
      </c>
      <c r="M1344" s="1">
        <v>40</v>
      </c>
      <c r="N1344" s="1">
        <v>23</v>
      </c>
      <c r="O1344" s="1">
        <v>66</v>
      </c>
      <c r="P1344"/>
    </row>
    <row r="1345" spans="1:16" hidden="1">
      <c r="A1345" t="s">
        <v>1703</v>
      </c>
      <c r="B1345" t="s">
        <v>1802</v>
      </c>
      <c r="C1345" t="s">
        <v>1740</v>
      </c>
      <c r="D1345" s="1" t="s">
        <v>1605</v>
      </c>
      <c r="E1345" s="1" t="s">
        <v>1924</v>
      </c>
      <c r="F1345" s="1" t="s">
        <v>1717</v>
      </c>
      <c r="G1345" s="1" t="s">
        <v>668</v>
      </c>
      <c r="H1345" s="1" t="s">
        <v>1051</v>
      </c>
      <c r="I1345" t="s">
        <v>669</v>
      </c>
      <c r="J1345" s="1" t="s">
        <v>1602</v>
      </c>
      <c r="K1345" s="49">
        <v>24</v>
      </c>
      <c r="L1345" s="49">
        <f>Tabela1810[[#This Row],[ENC_DIDATICO]]/12</f>
        <v>2</v>
      </c>
      <c r="M1345" s="1">
        <v>40</v>
      </c>
      <c r="N1345" s="1">
        <v>27</v>
      </c>
      <c r="O1345" s="1">
        <v>66</v>
      </c>
      <c r="P1345"/>
    </row>
    <row r="1346" spans="1:16" hidden="1">
      <c r="A1346" t="s">
        <v>1703</v>
      </c>
      <c r="B1346" t="s">
        <v>1802</v>
      </c>
      <c r="C1346" t="s">
        <v>1740</v>
      </c>
      <c r="D1346" s="1" t="s">
        <v>1605</v>
      </c>
      <c r="E1346" s="1" t="s">
        <v>1924</v>
      </c>
      <c r="F1346" s="1" t="s">
        <v>1717</v>
      </c>
      <c r="G1346" s="1" t="s">
        <v>668</v>
      </c>
      <c r="H1346" s="1" t="s">
        <v>1032</v>
      </c>
      <c r="I1346" t="s">
        <v>669</v>
      </c>
      <c r="J1346" s="1" t="s">
        <v>1602</v>
      </c>
      <c r="K1346" s="49">
        <v>24</v>
      </c>
      <c r="L1346" s="49">
        <f>Tabela1810[[#This Row],[ENC_DIDATICO]]/12</f>
        <v>2</v>
      </c>
      <c r="M1346" s="1">
        <v>40</v>
      </c>
      <c r="N1346" s="1">
        <v>27</v>
      </c>
      <c r="O1346" s="1">
        <v>66</v>
      </c>
      <c r="P1346"/>
    </row>
    <row r="1347" spans="1:16" hidden="1">
      <c r="A1347" t="s">
        <v>1703</v>
      </c>
      <c r="B1347" t="s">
        <v>1802</v>
      </c>
      <c r="C1347" t="s">
        <v>1740</v>
      </c>
      <c r="D1347" s="1" t="s">
        <v>1605</v>
      </c>
      <c r="E1347" s="1" t="s">
        <v>1925</v>
      </c>
      <c r="F1347" s="1" t="s">
        <v>1719</v>
      </c>
      <c r="G1347" s="1" t="s">
        <v>15</v>
      </c>
      <c r="H1347" s="1" t="s">
        <v>539</v>
      </c>
      <c r="I1347" t="s">
        <v>16</v>
      </c>
      <c r="J1347" s="1" t="s">
        <v>1603</v>
      </c>
      <c r="K1347" s="49">
        <v>48</v>
      </c>
      <c r="L1347" s="49">
        <f>Tabela1810[[#This Row],[ENC_DIDATICO]]/12</f>
        <v>4</v>
      </c>
      <c r="M1347" s="1">
        <v>40</v>
      </c>
      <c r="N1347" s="1">
        <v>27</v>
      </c>
      <c r="O1347" s="1">
        <v>48</v>
      </c>
      <c r="P1347"/>
    </row>
    <row r="1348" spans="1:16" hidden="1">
      <c r="A1348" t="s">
        <v>1703</v>
      </c>
      <c r="B1348" t="s">
        <v>1802</v>
      </c>
      <c r="C1348" t="s">
        <v>1740</v>
      </c>
      <c r="D1348" s="1" t="s">
        <v>1605</v>
      </c>
      <c r="E1348" s="1" t="s">
        <v>1926</v>
      </c>
      <c r="F1348" s="1" t="s">
        <v>1719</v>
      </c>
      <c r="G1348" s="1" t="s">
        <v>540</v>
      </c>
      <c r="H1348" s="1" t="s">
        <v>542</v>
      </c>
      <c r="I1348" t="s">
        <v>541</v>
      </c>
      <c r="J1348" s="1" t="s">
        <v>1603</v>
      </c>
      <c r="K1348" s="49">
        <v>48</v>
      </c>
      <c r="L1348" s="49">
        <f>Tabela1810[[#This Row],[ENC_DIDATICO]]/12</f>
        <v>4</v>
      </c>
      <c r="M1348" s="1">
        <v>40</v>
      </c>
      <c r="N1348" s="1">
        <v>4</v>
      </c>
      <c r="O1348" s="1">
        <v>48</v>
      </c>
      <c r="P1348"/>
    </row>
    <row r="1349" spans="1:16">
      <c r="A1349" t="s">
        <v>1703</v>
      </c>
      <c r="B1349" t="s">
        <v>1802</v>
      </c>
      <c r="C1349" t="s">
        <v>1740</v>
      </c>
      <c r="D1349" s="1" t="s">
        <v>1609</v>
      </c>
      <c r="E1349" s="1" t="s">
        <v>1927</v>
      </c>
      <c r="F1349" s="1" t="s">
        <v>1723</v>
      </c>
      <c r="G1349" s="1" t="s">
        <v>266</v>
      </c>
      <c r="H1349" s="1" t="s">
        <v>268</v>
      </c>
      <c r="I1349" t="s">
        <v>267</v>
      </c>
      <c r="J1349" s="1" t="s">
        <v>1603</v>
      </c>
      <c r="K1349" s="49">
        <v>24</v>
      </c>
      <c r="L1349" s="49">
        <f>Tabela1810[[#This Row],[ENC_DIDATICO]]/12</f>
        <v>2</v>
      </c>
      <c r="M1349" s="1">
        <v>100</v>
      </c>
      <c r="N1349" s="1">
        <v>5</v>
      </c>
      <c r="O1349" s="1">
        <v>144</v>
      </c>
      <c r="P1349"/>
    </row>
    <row r="1350" spans="1:16">
      <c r="A1350" t="s">
        <v>1703</v>
      </c>
      <c r="B1350" t="s">
        <v>1802</v>
      </c>
      <c r="C1350" t="s">
        <v>1740</v>
      </c>
      <c r="D1350" s="1" t="s">
        <v>1609</v>
      </c>
      <c r="E1350" s="1" t="s">
        <v>1927</v>
      </c>
      <c r="F1350" s="1" t="s">
        <v>1723</v>
      </c>
      <c r="G1350" s="1" t="s">
        <v>266</v>
      </c>
      <c r="H1350" s="1" t="s">
        <v>269</v>
      </c>
      <c r="I1350" t="s">
        <v>267</v>
      </c>
      <c r="J1350" s="1" t="s">
        <v>1603</v>
      </c>
      <c r="K1350" s="49">
        <v>0</v>
      </c>
      <c r="L1350" s="49">
        <f>Tabela1810[[#This Row],[ENC_DIDATICO]]/12</f>
        <v>0</v>
      </c>
      <c r="M1350" s="1">
        <v>30</v>
      </c>
      <c r="N1350" s="1">
        <v>6</v>
      </c>
      <c r="O1350" s="1">
        <v>144</v>
      </c>
      <c r="P1350"/>
    </row>
    <row r="1351" spans="1:16" hidden="1">
      <c r="A1351" t="s">
        <v>1791</v>
      </c>
      <c r="B1351" t="s">
        <v>1802</v>
      </c>
      <c r="C1351" t="s">
        <v>1744</v>
      </c>
      <c r="D1351" s="1" t="s">
        <v>1605</v>
      </c>
      <c r="E1351" s="1" t="s">
        <v>1924</v>
      </c>
      <c r="F1351" s="1" t="s">
        <v>1717</v>
      </c>
      <c r="G1351" s="1" t="s">
        <v>165</v>
      </c>
      <c r="H1351" s="1" t="s">
        <v>598</v>
      </c>
      <c r="I1351" t="s">
        <v>166</v>
      </c>
      <c r="J1351" s="1" t="s">
        <v>1602</v>
      </c>
      <c r="K1351" s="49">
        <v>36</v>
      </c>
      <c r="L1351" s="49">
        <f>Tabela1810[[#This Row],[ENC_DIDATICO]]/12</f>
        <v>3</v>
      </c>
      <c r="M1351" s="1">
        <v>116</v>
      </c>
      <c r="N1351" s="1">
        <v>54</v>
      </c>
      <c r="O1351" s="1">
        <v>36</v>
      </c>
      <c r="P1351"/>
    </row>
    <row r="1352" spans="1:16" hidden="1">
      <c r="A1352" t="s">
        <v>1791</v>
      </c>
      <c r="B1352" t="s">
        <v>1802</v>
      </c>
      <c r="C1352" t="s">
        <v>1744</v>
      </c>
      <c r="D1352" s="1" t="s">
        <v>1605</v>
      </c>
      <c r="E1352" s="1" t="s">
        <v>1924</v>
      </c>
      <c r="F1352" s="1" t="s">
        <v>1717</v>
      </c>
      <c r="G1352" s="1" t="s">
        <v>165</v>
      </c>
      <c r="H1352" s="1" t="s">
        <v>599</v>
      </c>
      <c r="I1352" t="s">
        <v>166</v>
      </c>
      <c r="J1352" s="1" t="s">
        <v>1602</v>
      </c>
      <c r="K1352" s="49">
        <v>36</v>
      </c>
      <c r="L1352" s="49">
        <f>Tabela1810[[#This Row],[ENC_DIDATICO]]/12</f>
        <v>3</v>
      </c>
      <c r="M1352" s="1">
        <v>113</v>
      </c>
      <c r="N1352" s="1">
        <v>55</v>
      </c>
      <c r="O1352" s="1">
        <v>36</v>
      </c>
      <c r="P1352"/>
    </row>
    <row r="1353" spans="1:16" hidden="1">
      <c r="A1353" t="s">
        <v>1791</v>
      </c>
      <c r="B1353" t="s">
        <v>1802</v>
      </c>
      <c r="C1353" t="s">
        <v>1744</v>
      </c>
      <c r="D1353" s="1" t="s">
        <v>1605</v>
      </c>
      <c r="E1353" s="1" t="s">
        <v>1924</v>
      </c>
      <c r="F1353" s="1" t="s">
        <v>1717</v>
      </c>
      <c r="G1353" s="1" t="s">
        <v>165</v>
      </c>
      <c r="H1353" s="1" t="s">
        <v>543</v>
      </c>
      <c r="I1353" t="s">
        <v>166</v>
      </c>
      <c r="J1353" s="1" t="s">
        <v>1603</v>
      </c>
      <c r="K1353" s="49">
        <v>36</v>
      </c>
      <c r="L1353" s="49">
        <f>Tabela1810[[#This Row],[ENC_DIDATICO]]/12</f>
        <v>3</v>
      </c>
      <c r="M1353" s="1">
        <v>102</v>
      </c>
      <c r="N1353" s="1">
        <v>56</v>
      </c>
      <c r="O1353" s="1">
        <v>36</v>
      </c>
      <c r="P1353"/>
    </row>
    <row r="1354" spans="1:16" hidden="1">
      <c r="A1354" t="s">
        <v>1791</v>
      </c>
      <c r="B1354" t="s">
        <v>1802</v>
      </c>
      <c r="C1354" t="s">
        <v>1744</v>
      </c>
      <c r="D1354" s="1" t="s">
        <v>1605</v>
      </c>
      <c r="E1354" s="1" t="s">
        <v>1925</v>
      </c>
      <c r="F1354" s="1" t="s">
        <v>1716</v>
      </c>
      <c r="G1354" s="1" t="s">
        <v>1493</v>
      </c>
      <c r="H1354" s="1" t="s">
        <v>1495</v>
      </c>
      <c r="I1354" t="s">
        <v>1494</v>
      </c>
      <c r="J1354" s="1" t="s">
        <v>1601</v>
      </c>
      <c r="K1354" s="49">
        <v>48</v>
      </c>
      <c r="L1354" s="49">
        <f>Tabela1810[[#This Row],[ENC_DIDATICO]]/12</f>
        <v>4</v>
      </c>
      <c r="M1354" s="1">
        <v>50</v>
      </c>
      <c r="N1354" s="1">
        <v>2</v>
      </c>
      <c r="O1354" s="1">
        <v>48</v>
      </c>
      <c r="P1354"/>
    </row>
    <row r="1355" spans="1:16" hidden="1">
      <c r="A1355" t="s">
        <v>1791</v>
      </c>
      <c r="B1355" t="s">
        <v>1802</v>
      </c>
      <c r="C1355" t="s">
        <v>1744</v>
      </c>
      <c r="D1355" s="1" t="s">
        <v>1605</v>
      </c>
      <c r="E1355" s="1" t="s">
        <v>1925</v>
      </c>
      <c r="F1355" s="1" t="s">
        <v>1716</v>
      </c>
      <c r="G1355" s="1" t="s">
        <v>1493</v>
      </c>
      <c r="H1355" s="1" t="s">
        <v>1496</v>
      </c>
      <c r="I1355" t="s">
        <v>1494</v>
      </c>
      <c r="J1355" s="1" t="s">
        <v>1601</v>
      </c>
      <c r="K1355" s="49">
        <v>48</v>
      </c>
      <c r="L1355" s="49">
        <f>Tabela1810[[#This Row],[ENC_DIDATICO]]/12</f>
        <v>4</v>
      </c>
      <c r="M1355" s="1">
        <v>50</v>
      </c>
      <c r="N1355" s="1">
        <v>10</v>
      </c>
      <c r="O1355" s="1">
        <v>48</v>
      </c>
      <c r="P1355"/>
    </row>
    <row r="1356" spans="1:16" hidden="1">
      <c r="A1356" t="s">
        <v>1704</v>
      </c>
      <c r="B1356" t="s">
        <v>1803</v>
      </c>
      <c r="C1356" t="s">
        <v>1738</v>
      </c>
      <c r="D1356" s="1" t="s">
        <v>1605</v>
      </c>
      <c r="E1356" s="1" t="s">
        <v>1924</v>
      </c>
      <c r="F1356" s="1" t="s">
        <v>1717</v>
      </c>
      <c r="G1356" s="1" t="s">
        <v>629</v>
      </c>
      <c r="H1356" s="1" t="s">
        <v>1052</v>
      </c>
      <c r="I1356" t="s">
        <v>630</v>
      </c>
      <c r="J1356" s="1" t="s">
        <v>1602</v>
      </c>
      <c r="K1356" s="49">
        <v>36</v>
      </c>
      <c r="L1356" s="49">
        <f>Tabela1810[[#This Row],[ENC_DIDATICO]]/12</f>
        <v>3</v>
      </c>
      <c r="M1356" s="1">
        <v>103</v>
      </c>
      <c r="N1356" s="1">
        <v>84</v>
      </c>
      <c r="O1356" s="1">
        <v>36</v>
      </c>
      <c r="P1356"/>
    </row>
    <row r="1357" spans="1:16" hidden="1">
      <c r="A1357" t="s">
        <v>1704</v>
      </c>
      <c r="B1357" t="s">
        <v>1803</v>
      </c>
      <c r="C1357" t="s">
        <v>1738</v>
      </c>
      <c r="D1357" s="1" t="s">
        <v>1605</v>
      </c>
      <c r="E1357" s="1" t="s">
        <v>1924</v>
      </c>
      <c r="F1357" s="1" t="s">
        <v>1717</v>
      </c>
      <c r="G1357" s="1" t="s">
        <v>635</v>
      </c>
      <c r="H1357" s="1" t="s">
        <v>640</v>
      </c>
      <c r="I1357" t="s">
        <v>636</v>
      </c>
      <c r="J1357" s="1" t="s">
        <v>1601</v>
      </c>
      <c r="K1357" s="49">
        <v>24</v>
      </c>
      <c r="L1357" s="49">
        <f>Tabela1810[[#This Row],[ENC_DIDATICO]]/12</f>
        <v>2</v>
      </c>
      <c r="M1357" s="1">
        <v>40</v>
      </c>
      <c r="N1357" s="1">
        <v>27</v>
      </c>
      <c r="O1357" s="1">
        <v>60</v>
      </c>
      <c r="P1357"/>
    </row>
    <row r="1358" spans="1:16" hidden="1">
      <c r="A1358" t="s">
        <v>1704</v>
      </c>
      <c r="B1358" t="s">
        <v>1803</v>
      </c>
      <c r="C1358" t="s">
        <v>1738</v>
      </c>
      <c r="D1358" s="1" t="s">
        <v>1605</v>
      </c>
      <c r="E1358" s="1" t="s">
        <v>1924</v>
      </c>
      <c r="F1358" s="1" t="s">
        <v>1717</v>
      </c>
      <c r="G1358" s="1" t="s">
        <v>635</v>
      </c>
      <c r="H1358" s="1" t="s">
        <v>1490</v>
      </c>
      <c r="I1358" t="s">
        <v>636</v>
      </c>
      <c r="J1358" s="1" t="s">
        <v>1601</v>
      </c>
      <c r="K1358" s="49">
        <v>24</v>
      </c>
      <c r="L1358" s="49">
        <f>Tabela1810[[#This Row],[ENC_DIDATICO]]/12</f>
        <v>2</v>
      </c>
      <c r="M1358" s="1">
        <v>40</v>
      </c>
      <c r="N1358" s="1">
        <v>30</v>
      </c>
      <c r="O1358" s="1">
        <v>60</v>
      </c>
      <c r="P1358"/>
    </row>
    <row r="1359" spans="1:16" hidden="1">
      <c r="A1359" t="s">
        <v>1704</v>
      </c>
      <c r="B1359" t="s">
        <v>1803</v>
      </c>
      <c r="C1359" t="s">
        <v>1738</v>
      </c>
      <c r="D1359" s="1" t="s">
        <v>1605</v>
      </c>
      <c r="E1359" s="1" t="s">
        <v>1924</v>
      </c>
      <c r="F1359" s="1" t="s">
        <v>1717</v>
      </c>
      <c r="G1359" s="1" t="s">
        <v>654</v>
      </c>
      <c r="H1359" s="1" t="s">
        <v>1053</v>
      </c>
      <c r="I1359" t="s">
        <v>655</v>
      </c>
      <c r="J1359" s="1" t="s">
        <v>1602</v>
      </c>
      <c r="K1359" s="49">
        <v>36</v>
      </c>
      <c r="L1359" s="49">
        <f>Tabela1810[[#This Row],[ENC_DIDATICO]]/12</f>
        <v>3</v>
      </c>
      <c r="M1359" s="1">
        <v>40</v>
      </c>
      <c r="N1359" s="1">
        <v>29</v>
      </c>
      <c r="O1359" s="1">
        <v>38</v>
      </c>
      <c r="P1359"/>
    </row>
    <row r="1360" spans="1:16" hidden="1">
      <c r="A1360" t="s">
        <v>1704</v>
      </c>
      <c r="B1360" t="s">
        <v>1803</v>
      </c>
      <c r="C1360" t="s">
        <v>1738</v>
      </c>
      <c r="D1360" s="1" t="s">
        <v>1605</v>
      </c>
      <c r="E1360" s="1" t="s">
        <v>1924</v>
      </c>
      <c r="F1360" s="1" t="s">
        <v>1717</v>
      </c>
      <c r="G1360" s="1" t="s">
        <v>654</v>
      </c>
      <c r="H1360" s="1" t="s">
        <v>1054</v>
      </c>
      <c r="I1360" t="s">
        <v>655</v>
      </c>
      <c r="J1360" s="1" t="s">
        <v>1602</v>
      </c>
      <c r="K1360" s="49">
        <v>36</v>
      </c>
      <c r="L1360" s="49">
        <f>Tabela1810[[#This Row],[ENC_DIDATICO]]/12</f>
        <v>3</v>
      </c>
      <c r="M1360" s="1">
        <v>40</v>
      </c>
      <c r="N1360" s="1">
        <v>29</v>
      </c>
      <c r="O1360" s="1">
        <v>38</v>
      </c>
      <c r="P1360"/>
    </row>
    <row r="1361" spans="1:16" hidden="1">
      <c r="A1361" t="s">
        <v>1704</v>
      </c>
      <c r="B1361" t="s">
        <v>1803</v>
      </c>
      <c r="C1361" t="s">
        <v>1738</v>
      </c>
      <c r="D1361" s="1" t="s">
        <v>1605</v>
      </c>
      <c r="E1361" s="1" t="s">
        <v>1924</v>
      </c>
      <c r="F1361" s="1" t="s">
        <v>1717</v>
      </c>
      <c r="G1361" s="1" t="s">
        <v>454</v>
      </c>
      <c r="H1361" s="1" t="s">
        <v>544</v>
      </c>
      <c r="I1361" t="s">
        <v>455</v>
      </c>
      <c r="J1361" s="1" t="s">
        <v>1603</v>
      </c>
      <c r="K1361" s="49">
        <v>36</v>
      </c>
      <c r="L1361" s="49">
        <f>Tabela1810[[#This Row],[ENC_DIDATICO]]/12</f>
        <v>3</v>
      </c>
      <c r="M1361" s="1">
        <v>108</v>
      </c>
      <c r="N1361" s="1">
        <v>82</v>
      </c>
      <c r="O1361" s="1">
        <v>36</v>
      </c>
      <c r="P1361"/>
    </row>
    <row r="1362" spans="1:16" hidden="1">
      <c r="A1362" t="s">
        <v>1704</v>
      </c>
      <c r="B1362" t="s">
        <v>1803</v>
      </c>
      <c r="C1362" t="s">
        <v>1738</v>
      </c>
      <c r="D1362" s="1" t="s">
        <v>1605</v>
      </c>
      <c r="E1362" s="1" t="s">
        <v>1924</v>
      </c>
      <c r="F1362" s="1" t="s">
        <v>1717</v>
      </c>
      <c r="G1362" s="1" t="s">
        <v>454</v>
      </c>
      <c r="H1362" s="1" t="s">
        <v>545</v>
      </c>
      <c r="I1362" t="s">
        <v>455</v>
      </c>
      <c r="J1362" s="1" t="s">
        <v>1603</v>
      </c>
      <c r="K1362" s="49">
        <v>36</v>
      </c>
      <c r="L1362" s="49">
        <f>Tabela1810[[#This Row],[ENC_DIDATICO]]/12</f>
        <v>3</v>
      </c>
      <c r="M1362" s="1">
        <v>105</v>
      </c>
      <c r="N1362" s="1">
        <v>74</v>
      </c>
      <c r="O1362" s="1">
        <v>36</v>
      </c>
      <c r="P1362"/>
    </row>
    <row r="1363" spans="1:16">
      <c r="A1363" t="s">
        <v>1825</v>
      </c>
      <c r="B1363" t="s">
        <v>1802</v>
      </c>
      <c r="C1363" t="s">
        <v>1742</v>
      </c>
      <c r="D1363" s="1" t="s">
        <v>1609</v>
      </c>
      <c r="E1363" s="1" t="s">
        <v>1927</v>
      </c>
      <c r="F1363" s="1" t="s">
        <v>1723</v>
      </c>
      <c r="G1363" s="1" t="s">
        <v>39</v>
      </c>
      <c r="H1363" s="1" t="s">
        <v>41</v>
      </c>
      <c r="I1363" t="s">
        <v>40</v>
      </c>
      <c r="J1363" s="1" t="s">
        <v>1603</v>
      </c>
      <c r="K1363" s="49">
        <v>18</v>
      </c>
      <c r="L1363" s="49">
        <f>Tabela1810[[#This Row],[ENC_DIDATICO]]/12</f>
        <v>1.5</v>
      </c>
      <c r="M1363" s="1">
        <v>30</v>
      </c>
      <c r="N1363" s="1">
        <v>4</v>
      </c>
      <c r="O1363" s="1">
        <v>144</v>
      </c>
      <c r="P1363"/>
    </row>
    <row r="1364" spans="1:16" hidden="1">
      <c r="A1364" t="s">
        <v>1705</v>
      </c>
      <c r="B1364" t="s">
        <v>1802</v>
      </c>
      <c r="C1364" t="s">
        <v>1745</v>
      </c>
      <c r="D1364" s="1" t="s">
        <v>1605</v>
      </c>
      <c r="E1364" s="1" t="s">
        <v>1925</v>
      </c>
      <c r="F1364" s="1" t="s">
        <v>1720</v>
      </c>
      <c r="G1364" s="1" t="s">
        <v>549</v>
      </c>
      <c r="H1364" s="1" t="s">
        <v>551</v>
      </c>
      <c r="I1364" t="s">
        <v>550</v>
      </c>
      <c r="J1364" s="1" t="s">
        <v>1603</v>
      </c>
      <c r="K1364" s="49">
        <v>36</v>
      </c>
      <c r="L1364" s="49">
        <f>Tabela1810[[#This Row],[ENC_DIDATICO]]/12</f>
        <v>3</v>
      </c>
      <c r="M1364" s="1">
        <v>30</v>
      </c>
      <c r="N1364" s="1">
        <v>17</v>
      </c>
      <c r="O1364" s="1">
        <v>36</v>
      </c>
      <c r="P1364"/>
    </row>
    <row r="1365" spans="1:16" hidden="1">
      <c r="A1365" t="s">
        <v>1705</v>
      </c>
      <c r="B1365" t="s">
        <v>1802</v>
      </c>
      <c r="C1365" t="s">
        <v>1745</v>
      </c>
      <c r="D1365" s="1" t="s">
        <v>1605</v>
      </c>
      <c r="E1365" s="1" t="s">
        <v>1925</v>
      </c>
      <c r="F1365" s="1" t="s">
        <v>1720</v>
      </c>
      <c r="G1365" s="1" t="s">
        <v>549</v>
      </c>
      <c r="H1365" s="1" t="s">
        <v>552</v>
      </c>
      <c r="I1365" t="s">
        <v>550</v>
      </c>
      <c r="J1365" s="1" t="s">
        <v>1603</v>
      </c>
      <c r="K1365" s="49">
        <v>36</v>
      </c>
      <c r="L1365" s="49">
        <f>Tabela1810[[#This Row],[ENC_DIDATICO]]/12</f>
        <v>3</v>
      </c>
      <c r="M1365" s="1">
        <v>30</v>
      </c>
      <c r="N1365" s="1">
        <v>13</v>
      </c>
      <c r="O1365" s="1">
        <v>36</v>
      </c>
      <c r="P1365"/>
    </row>
    <row r="1366" spans="1:16" hidden="1">
      <c r="A1366" t="s">
        <v>1705</v>
      </c>
      <c r="B1366" t="s">
        <v>1802</v>
      </c>
      <c r="C1366" t="s">
        <v>1745</v>
      </c>
      <c r="D1366" s="1" t="s">
        <v>1605</v>
      </c>
      <c r="E1366" s="1" t="s">
        <v>1926</v>
      </c>
      <c r="F1366" s="1" t="s">
        <v>1720</v>
      </c>
      <c r="G1366" s="1" t="s">
        <v>1069</v>
      </c>
      <c r="H1366" s="1" t="s">
        <v>1071</v>
      </c>
      <c r="I1366" t="s">
        <v>1070</v>
      </c>
      <c r="J1366" s="1" t="s">
        <v>1602</v>
      </c>
      <c r="K1366" s="49">
        <v>24</v>
      </c>
      <c r="L1366" s="49">
        <f>Tabela1810[[#This Row],[ENC_DIDATICO]]/12</f>
        <v>2</v>
      </c>
      <c r="M1366" s="1">
        <v>42</v>
      </c>
      <c r="N1366" s="1">
        <v>27</v>
      </c>
      <c r="O1366" s="1">
        <v>24</v>
      </c>
      <c r="P1366"/>
    </row>
    <row r="1367" spans="1:16" hidden="1">
      <c r="A1367" t="s">
        <v>1880</v>
      </c>
      <c r="B1367" t="s">
        <v>1802</v>
      </c>
      <c r="C1367" t="s">
        <v>1745</v>
      </c>
      <c r="D1367" s="1" t="s">
        <v>1605</v>
      </c>
      <c r="E1367" s="1" t="s">
        <v>1925</v>
      </c>
      <c r="F1367" s="1" t="s">
        <v>1720</v>
      </c>
      <c r="G1367" s="1" t="s">
        <v>1882</v>
      </c>
      <c r="H1367" s="1" t="s">
        <v>1887</v>
      </c>
      <c r="I1367" t="s">
        <v>1889</v>
      </c>
      <c r="J1367" s="1" t="s">
        <v>1602</v>
      </c>
      <c r="K1367" s="49">
        <v>24</v>
      </c>
      <c r="L1367" s="49">
        <f>Tabela1810[[#This Row],[ENC_DIDATICO]]/12</f>
        <v>2</v>
      </c>
      <c r="M1367" s="1">
        <v>15</v>
      </c>
      <c r="N1367" s="1">
        <v>6</v>
      </c>
      <c r="O1367" s="1">
        <v>80</v>
      </c>
      <c r="P1367"/>
    </row>
    <row r="1368" spans="1:16" hidden="1">
      <c r="A1368" t="s">
        <v>1880</v>
      </c>
      <c r="B1368" t="s">
        <v>1802</v>
      </c>
      <c r="C1368" t="s">
        <v>1745</v>
      </c>
      <c r="D1368" s="1" t="s">
        <v>1605</v>
      </c>
      <c r="E1368" s="1" t="s">
        <v>1925</v>
      </c>
      <c r="F1368" s="1" t="s">
        <v>1720</v>
      </c>
      <c r="G1368" s="1" t="s">
        <v>1856</v>
      </c>
      <c r="H1368" s="1" t="s">
        <v>1875</v>
      </c>
      <c r="I1368" t="s">
        <v>1845</v>
      </c>
      <c r="J1368" s="1" t="s">
        <v>1602</v>
      </c>
      <c r="K1368" s="49">
        <v>0</v>
      </c>
      <c r="L1368" s="49">
        <f>Tabela1810[[#This Row],[ENC_DIDATICO]]/12</f>
        <v>0</v>
      </c>
      <c r="M1368" s="1">
        <v>15</v>
      </c>
      <c r="N1368" s="1">
        <v>10</v>
      </c>
      <c r="O1368" s="1">
        <v>80</v>
      </c>
      <c r="P1368"/>
    </row>
    <row r="1369" spans="1:16" hidden="1">
      <c r="A1369" t="s">
        <v>563</v>
      </c>
      <c r="B1369" t="s">
        <v>1802</v>
      </c>
      <c r="C1369" t="s">
        <v>1743</v>
      </c>
      <c r="D1369" s="1" t="s">
        <v>1605</v>
      </c>
      <c r="E1369" s="1" t="s">
        <v>1925</v>
      </c>
      <c r="F1369" s="1" t="s">
        <v>1716</v>
      </c>
      <c r="G1369" s="1" t="s">
        <v>564</v>
      </c>
      <c r="H1369" s="1" t="s">
        <v>566</v>
      </c>
      <c r="I1369" t="s">
        <v>565</v>
      </c>
      <c r="J1369" s="1" t="s">
        <v>1603</v>
      </c>
      <c r="K1369" s="49">
        <v>36</v>
      </c>
      <c r="L1369" s="49">
        <f>Tabela1810[[#This Row],[ENC_DIDATICO]]/12</f>
        <v>3</v>
      </c>
      <c r="M1369" s="1">
        <v>50</v>
      </c>
      <c r="N1369" s="1">
        <v>4</v>
      </c>
      <c r="O1369" s="1">
        <v>36</v>
      </c>
      <c r="P1369"/>
    </row>
    <row r="1370" spans="1:16" hidden="1">
      <c r="A1370" t="s">
        <v>563</v>
      </c>
      <c r="B1370" t="s">
        <v>1802</v>
      </c>
      <c r="C1370" t="s">
        <v>1743</v>
      </c>
      <c r="D1370" s="1" t="s">
        <v>1605</v>
      </c>
      <c r="E1370" s="1" t="s">
        <v>1925</v>
      </c>
      <c r="F1370" s="1" t="s">
        <v>1716</v>
      </c>
      <c r="G1370" s="1" t="s">
        <v>564</v>
      </c>
      <c r="H1370" s="1" t="s">
        <v>567</v>
      </c>
      <c r="I1370" t="s">
        <v>565</v>
      </c>
      <c r="J1370" s="1" t="s">
        <v>1603</v>
      </c>
      <c r="K1370" s="49">
        <v>36</v>
      </c>
      <c r="L1370" s="49">
        <f>Tabela1810[[#This Row],[ENC_DIDATICO]]/12</f>
        <v>3</v>
      </c>
      <c r="M1370" s="1">
        <v>50</v>
      </c>
      <c r="N1370" s="1">
        <v>9</v>
      </c>
      <c r="O1370" s="1">
        <v>36</v>
      </c>
      <c r="P1370"/>
    </row>
    <row r="1371" spans="1:16" hidden="1">
      <c r="A1371" t="s">
        <v>563</v>
      </c>
      <c r="B1371" t="s">
        <v>1802</v>
      </c>
      <c r="C1371" t="s">
        <v>1743</v>
      </c>
      <c r="D1371" s="1" t="s">
        <v>1605</v>
      </c>
      <c r="E1371" s="1" t="s">
        <v>1925</v>
      </c>
      <c r="F1371" s="1" t="s">
        <v>1722</v>
      </c>
      <c r="G1371" s="1" t="s">
        <v>1278</v>
      </c>
      <c r="H1371" s="1" t="s">
        <v>1502</v>
      </c>
      <c r="I1371" t="s">
        <v>1279</v>
      </c>
      <c r="J1371" s="1" t="s">
        <v>1601</v>
      </c>
      <c r="K1371" s="49">
        <v>48</v>
      </c>
      <c r="L1371" s="49">
        <f>Tabela1810[[#This Row],[ENC_DIDATICO]]/12</f>
        <v>4</v>
      </c>
      <c r="M1371" s="1">
        <v>51</v>
      </c>
      <c r="N1371" s="1">
        <v>24</v>
      </c>
      <c r="O1371" s="1">
        <v>48</v>
      </c>
      <c r="P1371"/>
    </row>
    <row r="1372" spans="1:16" hidden="1">
      <c r="A1372" t="s">
        <v>563</v>
      </c>
      <c r="B1372" t="s">
        <v>1802</v>
      </c>
      <c r="C1372" t="s">
        <v>1743</v>
      </c>
      <c r="D1372" s="1" t="s">
        <v>1605</v>
      </c>
      <c r="E1372" s="1" t="s">
        <v>1925</v>
      </c>
      <c r="F1372" s="1" t="s">
        <v>1722</v>
      </c>
      <c r="G1372" s="1" t="s">
        <v>1278</v>
      </c>
      <c r="H1372" s="1" t="s">
        <v>1503</v>
      </c>
      <c r="I1372" t="s">
        <v>1279</v>
      </c>
      <c r="J1372" s="1" t="s">
        <v>1601</v>
      </c>
      <c r="K1372" s="49">
        <v>48</v>
      </c>
      <c r="L1372" s="49">
        <f>Tabela1810[[#This Row],[ENC_DIDATICO]]/12</f>
        <v>4</v>
      </c>
      <c r="M1372" s="1">
        <v>63</v>
      </c>
      <c r="N1372" s="1">
        <v>33</v>
      </c>
      <c r="O1372" s="1">
        <v>48</v>
      </c>
      <c r="P1372"/>
    </row>
    <row r="1373" spans="1:16" hidden="1">
      <c r="A1373" t="s">
        <v>563</v>
      </c>
      <c r="B1373" t="s">
        <v>1802</v>
      </c>
      <c r="C1373" t="s">
        <v>1743</v>
      </c>
      <c r="D1373" s="1" t="s">
        <v>1605</v>
      </c>
      <c r="E1373" s="1" t="s">
        <v>1926</v>
      </c>
      <c r="F1373" s="1" t="s">
        <v>1716</v>
      </c>
      <c r="G1373" s="1" t="s">
        <v>568</v>
      </c>
      <c r="H1373" s="1" t="s">
        <v>570</v>
      </c>
      <c r="I1373" t="s">
        <v>569</v>
      </c>
      <c r="J1373" s="1" t="s">
        <v>1603</v>
      </c>
      <c r="K1373" s="49">
        <v>48</v>
      </c>
      <c r="L1373" s="49">
        <f>Tabela1810[[#This Row],[ENC_DIDATICO]]/12</f>
        <v>4</v>
      </c>
      <c r="M1373" s="1">
        <v>50</v>
      </c>
      <c r="N1373" s="1">
        <v>34</v>
      </c>
      <c r="O1373" s="1">
        <v>48</v>
      </c>
      <c r="P1373"/>
    </row>
    <row r="1374" spans="1:16" hidden="1">
      <c r="A1374" t="s">
        <v>1792</v>
      </c>
      <c r="B1374" t="s">
        <v>1802</v>
      </c>
      <c r="C1374" t="s">
        <v>1742</v>
      </c>
      <c r="D1374" s="1" t="s">
        <v>1605</v>
      </c>
      <c r="E1374" s="1" t="s">
        <v>1924</v>
      </c>
      <c r="F1374" s="1" t="s">
        <v>1717</v>
      </c>
      <c r="G1374" s="1" t="s">
        <v>76</v>
      </c>
      <c r="H1374" s="1" t="s">
        <v>1500</v>
      </c>
      <c r="I1374" t="s">
        <v>77</v>
      </c>
      <c r="J1374" s="1" t="s">
        <v>1601</v>
      </c>
      <c r="K1374" s="49">
        <v>36</v>
      </c>
      <c r="L1374" s="49">
        <f>Tabela1810[[#This Row],[ENC_DIDATICO]]/12</f>
        <v>3</v>
      </c>
      <c r="M1374" s="1">
        <v>99</v>
      </c>
      <c r="N1374" s="1">
        <v>61</v>
      </c>
      <c r="O1374" s="1">
        <v>36</v>
      </c>
      <c r="P1374"/>
    </row>
    <row r="1375" spans="1:16" hidden="1">
      <c r="A1375" t="s">
        <v>1792</v>
      </c>
      <c r="B1375" t="s">
        <v>1802</v>
      </c>
      <c r="C1375" t="s">
        <v>1742</v>
      </c>
      <c r="D1375" s="1" t="s">
        <v>1605</v>
      </c>
      <c r="E1375" s="1" t="s">
        <v>1924</v>
      </c>
      <c r="F1375" s="1" t="s">
        <v>1717</v>
      </c>
      <c r="G1375" s="1" t="s">
        <v>76</v>
      </c>
      <c r="H1375" s="1" t="s">
        <v>1501</v>
      </c>
      <c r="I1375" t="s">
        <v>77</v>
      </c>
      <c r="J1375" s="1" t="s">
        <v>1601</v>
      </c>
      <c r="K1375" s="49">
        <v>36</v>
      </c>
      <c r="L1375" s="49">
        <f>Tabela1810[[#This Row],[ENC_DIDATICO]]/12</f>
        <v>3</v>
      </c>
      <c r="M1375" s="1">
        <v>99</v>
      </c>
      <c r="N1375" s="1">
        <v>59</v>
      </c>
      <c r="O1375" s="1">
        <v>36</v>
      </c>
      <c r="P1375"/>
    </row>
    <row r="1376" spans="1:16" hidden="1">
      <c r="A1376" t="s">
        <v>1792</v>
      </c>
      <c r="B1376" t="s">
        <v>1802</v>
      </c>
      <c r="C1376" t="s">
        <v>1742</v>
      </c>
      <c r="D1376" s="1" t="s">
        <v>1605</v>
      </c>
      <c r="E1376" s="1" t="s">
        <v>1924</v>
      </c>
      <c r="F1376" s="1" t="s">
        <v>1717</v>
      </c>
      <c r="G1376" s="1" t="s">
        <v>76</v>
      </c>
      <c r="H1376" s="1" t="s">
        <v>553</v>
      </c>
      <c r="I1376" t="s">
        <v>77</v>
      </c>
      <c r="J1376" s="1" t="s">
        <v>1603</v>
      </c>
      <c r="K1376" s="49">
        <v>36</v>
      </c>
      <c r="L1376" s="49">
        <f>Tabela1810[[#This Row],[ENC_DIDATICO]]/12</f>
        <v>3</v>
      </c>
      <c r="M1376" s="1">
        <v>116</v>
      </c>
      <c r="N1376" s="1">
        <v>106</v>
      </c>
      <c r="O1376" s="1">
        <v>36</v>
      </c>
      <c r="P1376"/>
    </row>
    <row r="1377" spans="1:16" hidden="1">
      <c r="A1377" t="s">
        <v>1792</v>
      </c>
      <c r="B1377" t="s">
        <v>1802</v>
      </c>
      <c r="C1377" t="s">
        <v>1742</v>
      </c>
      <c r="D1377" s="1" t="s">
        <v>1605</v>
      </c>
      <c r="E1377" s="1" t="s">
        <v>1924</v>
      </c>
      <c r="F1377" s="1" t="s">
        <v>1717</v>
      </c>
      <c r="G1377" s="1" t="s">
        <v>76</v>
      </c>
      <c r="H1377" s="1" t="s">
        <v>554</v>
      </c>
      <c r="I1377" t="s">
        <v>77</v>
      </c>
      <c r="J1377" s="1" t="s">
        <v>1603</v>
      </c>
      <c r="K1377" s="49">
        <v>36</v>
      </c>
      <c r="L1377" s="49">
        <f>Tabela1810[[#This Row],[ENC_DIDATICO]]/12</f>
        <v>3</v>
      </c>
      <c r="M1377" s="1">
        <v>113</v>
      </c>
      <c r="N1377" s="1">
        <v>103</v>
      </c>
      <c r="O1377" s="1">
        <v>36</v>
      </c>
      <c r="P1377"/>
    </row>
    <row r="1378" spans="1:16" hidden="1">
      <c r="A1378" t="s">
        <v>1792</v>
      </c>
      <c r="B1378" t="s">
        <v>1802</v>
      </c>
      <c r="C1378" t="s">
        <v>1742</v>
      </c>
      <c r="D1378" s="1" t="s">
        <v>1605</v>
      </c>
      <c r="E1378" s="1" t="s">
        <v>1924</v>
      </c>
      <c r="F1378" s="1" t="s">
        <v>1717</v>
      </c>
      <c r="G1378" s="1" t="s">
        <v>199</v>
      </c>
      <c r="H1378" s="1" t="s">
        <v>555</v>
      </c>
      <c r="I1378" t="s">
        <v>200</v>
      </c>
      <c r="J1378" s="1" t="s">
        <v>1603</v>
      </c>
      <c r="K1378" s="49">
        <v>24</v>
      </c>
      <c r="L1378" s="49">
        <f>Tabela1810[[#This Row],[ENC_DIDATICO]]/12</f>
        <v>2</v>
      </c>
      <c r="M1378" s="1">
        <v>55</v>
      </c>
      <c r="N1378" s="1">
        <v>45</v>
      </c>
      <c r="O1378" s="1">
        <v>24</v>
      </c>
      <c r="P1378"/>
    </row>
    <row r="1379" spans="1:16" hidden="1">
      <c r="A1379" t="s">
        <v>1706</v>
      </c>
      <c r="B1379" t="s">
        <v>1802</v>
      </c>
      <c r="C1379" t="s">
        <v>1745</v>
      </c>
      <c r="D1379" s="1" t="s">
        <v>1605</v>
      </c>
      <c r="E1379" s="1" t="s">
        <v>1925</v>
      </c>
      <c r="F1379" s="1" t="s">
        <v>1720</v>
      </c>
      <c r="G1379" s="1" t="s">
        <v>1072</v>
      </c>
      <c r="H1379" s="1" t="s">
        <v>1074</v>
      </c>
      <c r="I1379" t="s">
        <v>1073</v>
      </c>
      <c r="J1379" s="1" t="s">
        <v>1602</v>
      </c>
      <c r="K1379" s="49">
        <v>36</v>
      </c>
      <c r="L1379" s="49">
        <f>Tabela1810[[#This Row],[ENC_DIDATICO]]/12</f>
        <v>3</v>
      </c>
      <c r="M1379" s="1">
        <v>30</v>
      </c>
      <c r="N1379" s="1">
        <v>9</v>
      </c>
      <c r="O1379" s="1">
        <v>36</v>
      </c>
      <c r="P1379"/>
    </row>
    <row r="1380" spans="1:16" hidden="1">
      <c r="A1380" t="s">
        <v>1706</v>
      </c>
      <c r="B1380" t="s">
        <v>1802</v>
      </c>
      <c r="C1380" t="s">
        <v>1745</v>
      </c>
      <c r="D1380" s="1" t="s">
        <v>1605</v>
      </c>
      <c r="E1380" s="1" t="s">
        <v>1925</v>
      </c>
      <c r="F1380" s="1" t="s">
        <v>1720</v>
      </c>
      <c r="G1380" s="1" t="s">
        <v>1072</v>
      </c>
      <c r="H1380" s="1" t="s">
        <v>1075</v>
      </c>
      <c r="I1380" t="s">
        <v>1073</v>
      </c>
      <c r="J1380" s="1" t="s">
        <v>1602</v>
      </c>
      <c r="K1380" s="49">
        <v>36</v>
      </c>
      <c r="L1380" s="49">
        <f>Tabela1810[[#This Row],[ENC_DIDATICO]]/12</f>
        <v>3</v>
      </c>
      <c r="M1380" s="1">
        <v>30</v>
      </c>
      <c r="N1380" s="1">
        <v>16</v>
      </c>
      <c r="O1380" s="1">
        <v>36</v>
      </c>
      <c r="P1380"/>
    </row>
    <row r="1381" spans="1:16" hidden="1">
      <c r="A1381" t="s">
        <v>1706</v>
      </c>
      <c r="B1381" t="s">
        <v>1802</v>
      </c>
      <c r="C1381" t="s">
        <v>1745</v>
      </c>
      <c r="D1381" s="1" t="s">
        <v>1605</v>
      </c>
      <c r="E1381" s="1" t="s">
        <v>1925</v>
      </c>
      <c r="F1381" s="1" t="s">
        <v>1720</v>
      </c>
      <c r="G1381" s="1" t="s">
        <v>556</v>
      </c>
      <c r="H1381" s="1" t="s">
        <v>558</v>
      </c>
      <c r="I1381" t="s">
        <v>557</v>
      </c>
      <c r="J1381" s="1" t="s">
        <v>1603</v>
      </c>
      <c r="K1381" s="49">
        <v>36</v>
      </c>
      <c r="L1381" s="49">
        <f>Tabela1810[[#This Row],[ENC_DIDATICO]]/12</f>
        <v>3</v>
      </c>
      <c r="M1381" s="1">
        <v>30</v>
      </c>
      <c r="N1381" s="1">
        <v>16</v>
      </c>
      <c r="O1381" s="1">
        <v>36</v>
      </c>
      <c r="P1381"/>
    </row>
    <row r="1382" spans="1:16" hidden="1">
      <c r="A1382" t="s">
        <v>1706</v>
      </c>
      <c r="B1382" t="s">
        <v>1802</v>
      </c>
      <c r="C1382" t="s">
        <v>1745</v>
      </c>
      <c r="D1382" s="1" t="s">
        <v>1605</v>
      </c>
      <c r="E1382" s="1" t="s">
        <v>1925</v>
      </c>
      <c r="F1382" s="1" t="s">
        <v>1720</v>
      </c>
      <c r="G1382" s="1" t="s">
        <v>556</v>
      </c>
      <c r="H1382" s="1" t="s">
        <v>559</v>
      </c>
      <c r="I1382" t="s">
        <v>557</v>
      </c>
      <c r="J1382" s="1" t="s">
        <v>1603</v>
      </c>
      <c r="K1382" s="49">
        <v>36</v>
      </c>
      <c r="L1382" s="49">
        <f>Tabela1810[[#This Row],[ENC_DIDATICO]]/12</f>
        <v>3</v>
      </c>
      <c r="M1382" s="1">
        <v>30</v>
      </c>
      <c r="N1382" s="1">
        <v>16</v>
      </c>
      <c r="O1382" s="1">
        <v>36</v>
      </c>
      <c r="P1382"/>
    </row>
    <row r="1383" spans="1:16" hidden="1">
      <c r="A1383" t="s">
        <v>1706</v>
      </c>
      <c r="B1383" t="s">
        <v>1802</v>
      </c>
      <c r="C1383" t="s">
        <v>1745</v>
      </c>
      <c r="D1383" s="1" t="s">
        <v>1605</v>
      </c>
      <c r="E1383" s="1" t="s">
        <v>1926</v>
      </c>
      <c r="F1383" s="1" t="s">
        <v>1720</v>
      </c>
      <c r="G1383" s="1" t="s">
        <v>560</v>
      </c>
      <c r="H1383" s="1" t="s">
        <v>562</v>
      </c>
      <c r="I1383" t="s">
        <v>561</v>
      </c>
      <c r="J1383" s="1" t="s">
        <v>1603</v>
      </c>
      <c r="K1383" s="49">
        <v>24</v>
      </c>
      <c r="L1383" s="49">
        <f>Tabela1810[[#This Row],[ENC_DIDATICO]]/12</f>
        <v>2</v>
      </c>
      <c r="M1383" s="1">
        <v>70</v>
      </c>
      <c r="N1383" s="1">
        <v>59</v>
      </c>
      <c r="O1383" s="1">
        <v>24</v>
      </c>
      <c r="P1383"/>
    </row>
    <row r="1384" spans="1:16" hidden="1">
      <c r="A1384" t="s">
        <v>1706</v>
      </c>
      <c r="B1384" t="s">
        <v>1802</v>
      </c>
      <c r="C1384" t="s">
        <v>1745</v>
      </c>
      <c r="D1384" s="1" t="s">
        <v>1605</v>
      </c>
      <c r="E1384" s="1" t="s">
        <v>1925</v>
      </c>
      <c r="F1384" s="1" t="s">
        <v>1720</v>
      </c>
      <c r="G1384" s="1" t="s">
        <v>1882</v>
      </c>
      <c r="H1384" s="1" t="s">
        <v>1886</v>
      </c>
      <c r="I1384" t="s">
        <v>1889</v>
      </c>
      <c r="J1384" s="1" t="s">
        <v>1602</v>
      </c>
      <c r="K1384" s="49">
        <v>24</v>
      </c>
      <c r="L1384" s="49">
        <f>Tabela1810[[#This Row],[ENC_DIDATICO]]/12</f>
        <v>2</v>
      </c>
      <c r="M1384" s="1">
        <v>15</v>
      </c>
      <c r="N1384" s="1">
        <v>4</v>
      </c>
      <c r="O1384" s="1">
        <v>80</v>
      </c>
      <c r="P1384"/>
    </row>
    <row r="1385" spans="1:16" hidden="1">
      <c r="A1385" t="s">
        <v>1706</v>
      </c>
      <c r="B1385" t="s">
        <v>1802</v>
      </c>
      <c r="C1385" t="s">
        <v>1745</v>
      </c>
      <c r="D1385" s="1" t="s">
        <v>1605</v>
      </c>
      <c r="E1385" s="1" t="s">
        <v>1925</v>
      </c>
      <c r="F1385" s="1" t="s">
        <v>1720</v>
      </c>
      <c r="G1385" s="1" t="s">
        <v>1882</v>
      </c>
      <c r="H1385" s="1" t="s">
        <v>1886</v>
      </c>
      <c r="I1385" t="s">
        <v>1889</v>
      </c>
      <c r="J1385" s="1" t="s">
        <v>1603</v>
      </c>
      <c r="K1385" s="49">
        <v>24</v>
      </c>
      <c r="L1385" s="49">
        <f>Tabela1810[[#This Row],[ENC_DIDATICO]]/12</f>
        <v>2</v>
      </c>
      <c r="M1385" s="1">
        <v>15</v>
      </c>
      <c r="N1385" s="1">
        <v>1</v>
      </c>
      <c r="O1385" s="1">
        <v>80</v>
      </c>
      <c r="P1385"/>
    </row>
    <row r="1386" spans="1:16" hidden="1">
      <c r="A1386" t="s">
        <v>1706</v>
      </c>
      <c r="B1386" t="s">
        <v>1802</v>
      </c>
      <c r="C1386" t="s">
        <v>1745</v>
      </c>
      <c r="D1386" s="1" t="s">
        <v>1605</v>
      </c>
      <c r="E1386" s="1" t="s">
        <v>1925</v>
      </c>
      <c r="F1386" s="1" t="s">
        <v>1720</v>
      </c>
      <c r="G1386" s="1" t="s">
        <v>1850</v>
      </c>
      <c r="H1386" s="1" t="s">
        <v>1866</v>
      </c>
      <c r="I1386" t="s">
        <v>1844</v>
      </c>
      <c r="J1386" s="1" t="s">
        <v>1603</v>
      </c>
      <c r="K1386" s="49">
        <v>0</v>
      </c>
      <c r="L1386" s="49">
        <f>Tabela1810[[#This Row],[ENC_DIDATICO]]/12</f>
        <v>0</v>
      </c>
      <c r="M1386" s="1">
        <v>15</v>
      </c>
      <c r="N1386" s="1">
        <v>3</v>
      </c>
      <c r="O1386" s="1">
        <v>80</v>
      </c>
      <c r="P1386"/>
    </row>
    <row r="1387" spans="1:16" hidden="1">
      <c r="A1387" t="s">
        <v>1706</v>
      </c>
      <c r="B1387" t="s">
        <v>1802</v>
      </c>
      <c r="C1387" t="s">
        <v>1745</v>
      </c>
      <c r="D1387" s="1" t="s">
        <v>1605</v>
      </c>
      <c r="E1387" s="1" t="s">
        <v>1925</v>
      </c>
      <c r="F1387" s="1" t="s">
        <v>1720</v>
      </c>
      <c r="G1387" s="1" t="s">
        <v>1856</v>
      </c>
      <c r="H1387" s="1" t="s">
        <v>1874</v>
      </c>
      <c r="I1387" t="s">
        <v>1845</v>
      </c>
      <c r="J1387" s="1" t="s">
        <v>1602</v>
      </c>
      <c r="K1387" s="49">
        <v>0</v>
      </c>
      <c r="L1387" s="49">
        <f>Tabela1810[[#This Row],[ENC_DIDATICO]]/12</f>
        <v>0</v>
      </c>
      <c r="M1387" s="1">
        <v>15</v>
      </c>
      <c r="N1387" s="1">
        <v>4</v>
      </c>
      <c r="O1387" s="1">
        <v>80</v>
      </c>
      <c r="P1387"/>
    </row>
    <row r="1388" spans="1:16" hidden="1">
      <c r="A1388" t="s">
        <v>1793</v>
      </c>
      <c r="B1388" t="s">
        <v>1802</v>
      </c>
      <c r="C1388" t="s">
        <v>1743</v>
      </c>
      <c r="D1388" s="1" t="s">
        <v>1605</v>
      </c>
      <c r="E1388" s="1" t="s">
        <v>1924</v>
      </c>
      <c r="F1388" s="1" t="s">
        <v>1717</v>
      </c>
      <c r="G1388" s="1" t="s">
        <v>700</v>
      </c>
      <c r="H1388" s="1" t="s">
        <v>1076</v>
      </c>
      <c r="I1388" t="s">
        <v>701</v>
      </c>
      <c r="J1388" s="1" t="s">
        <v>1602</v>
      </c>
      <c r="K1388" s="49">
        <v>48</v>
      </c>
      <c r="L1388" s="49">
        <f>Tabela1810[[#This Row],[ENC_DIDATICO]]/12</f>
        <v>4</v>
      </c>
      <c r="M1388" s="1">
        <v>100</v>
      </c>
      <c r="N1388" s="1">
        <v>85</v>
      </c>
      <c r="O1388" s="1">
        <v>48</v>
      </c>
      <c r="P1388"/>
    </row>
    <row r="1389" spans="1:16">
      <c r="A1389" t="s">
        <v>1793</v>
      </c>
      <c r="B1389" t="s">
        <v>1802</v>
      </c>
      <c r="C1389" t="s">
        <v>1743</v>
      </c>
      <c r="D1389" s="1" t="s">
        <v>1609</v>
      </c>
      <c r="E1389" s="1" t="s">
        <v>1927</v>
      </c>
      <c r="F1389" s="1" t="s">
        <v>1723</v>
      </c>
      <c r="G1389" s="1" t="s">
        <v>221</v>
      </c>
      <c r="H1389" s="1" t="s">
        <v>223</v>
      </c>
      <c r="I1389" t="s">
        <v>222</v>
      </c>
      <c r="J1389" s="1" t="s">
        <v>1603</v>
      </c>
      <c r="K1389" s="49">
        <v>24</v>
      </c>
      <c r="L1389" s="49">
        <f>Tabela1810[[#This Row],[ENC_DIDATICO]]/12</f>
        <v>2</v>
      </c>
      <c r="M1389" s="1">
        <v>30</v>
      </c>
      <c r="N1389" s="1">
        <v>11</v>
      </c>
      <c r="O1389" s="1">
        <v>144</v>
      </c>
      <c r="P1389"/>
    </row>
    <row r="1390" spans="1:16" hidden="1">
      <c r="A1390" t="s">
        <v>1793</v>
      </c>
      <c r="B1390" t="s">
        <v>1802</v>
      </c>
      <c r="C1390" t="s">
        <v>1743</v>
      </c>
      <c r="D1390" s="1" t="s">
        <v>1605</v>
      </c>
      <c r="E1390" s="1" t="s">
        <v>1925</v>
      </c>
      <c r="F1390" s="1" t="s">
        <v>1716</v>
      </c>
      <c r="G1390" s="1" t="s">
        <v>751</v>
      </c>
      <c r="H1390" s="1" t="s">
        <v>753</v>
      </c>
      <c r="I1390" t="s">
        <v>752</v>
      </c>
      <c r="J1390" s="1" t="s">
        <v>1602</v>
      </c>
      <c r="K1390" s="49">
        <v>24</v>
      </c>
      <c r="L1390" s="49">
        <f>Tabela1810[[#This Row],[ENC_DIDATICO]]/12</f>
        <v>2</v>
      </c>
      <c r="M1390" s="1">
        <v>50</v>
      </c>
      <c r="N1390" s="1">
        <v>31</v>
      </c>
      <c r="O1390" s="1">
        <v>48</v>
      </c>
      <c r="P1390"/>
    </row>
    <row r="1391" spans="1:16" hidden="1">
      <c r="A1391" t="s">
        <v>1793</v>
      </c>
      <c r="B1391" t="s">
        <v>1802</v>
      </c>
      <c r="C1391" t="s">
        <v>1743</v>
      </c>
      <c r="D1391" s="1" t="s">
        <v>1605</v>
      </c>
      <c r="E1391" s="1" t="s">
        <v>1925</v>
      </c>
      <c r="F1391" s="1" t="s">
        <v>1716</v>
      </c>
      <c r="G1391" s="1" t="s">
        <v>1504</v>
      </c>
      <c r="H1391" s="1" t="s">
        <v>1506</v>
      </c>
      <c r="I1391" t="s">
        <v>1505</v>
      </c>
      <c r="J1391" s="1" t="s">
        <v>1601</v>
      </c>
      <c r="K1391" s="49">
        <v>36</v>
      </c>
      <c r="L1391" s="49">
        <f>Tabela1810[[#This Row],[ENC_DIDATICO]]/12</f>
        <v>3</v>
      </c>
      <c r="M1391" s="1">
        <v>50</v>
      </c>
      <c r="N1391" s="1">
        <v>2</v>
      </c>
      <c r="O1391" s="1">
        <v>36</v>
      </c>
      <c r="P1391"/>
    </row>
    <row r="1392" spans="1:16" hidden="1">
      <c r="A1392" t="s">
        <v>1793</v>
      </c>
      <c r="B1392" t="s">
        <v>1802</v>
      </c>
      <c r="C1392" t="s">
        <v>1743</v>
      </c>
      <c r="D1392" s="1" t="s">
        <v>1605</v>
      </c>
      <c r="E1392" s="1" t="s">
        <v>1925</v>
      </c>
      <c r="F1392" s="1" t="s">
        <v>1716</v>
      </c>
      <c r="G1392" s="1" t="s">
        <v>1504</v>
      </c>
      <c r="H1392" s="1" t="s">
        <v>1507</v>
      </c>
      <c r="I1392" t="s">
        <v>1505</v>
      </c>
      <c r="J1392" s="1" t="s">
        <v>1601</v>
      </c>
      <c r="K1392" s="49">
        <v>36</v>
      </c>
      <c r="L1392" s="49">
        <f>Tabela1810[[#This Row],[ENC_DIDATICO]]/12</f>
        <v>3</v>
      </c>
      <c r="M1392" s="1">
        <v>50</v>
      </c>
      <c r="N1392" s="1">
        <v>5</v>
      </c>
      <c r="O1392" s="1">
        <v>36</v>
      </c>
      <c r="P1392"/>
    </row>
    <row r="1393" spans="1:16" hidden="1">
      <c r="A1393" t="s">
        <v>1793</v>
      </c>
      <c r="B1393" t="s">
        <v>1802</v>
      </c>
      <c r="C1393" t="s">
        <v>1743</v>
      </c>
      <c r="D1393" s="1" t="s">
        <v>1605</v>
      </c>
      <c r="E1393" s="1" t="s">
        <v>1925</v>
      </c>
      <c r="F1393" s="1" t="s">
        <v>1716</v>
      </c>
      <c r="G1393" s="1" t="s">
        <v>975</v>
      </c>
      <c r="H1393" s="1" t="s">
        <v>1077</v>
      </c>
      <c r="I1393" t="s">
        <v>976</v>
      </c>
      <c r="J1393" s="1" t="s">
        <v>1602</v>
      </c>
      <c r="K1393" s="49">
        <v>36</v>
      </c>
      <c r="L1393" s="49">
        <f>Tabela1810[[#This Row],[ENC_DIDATICO]]/12</f>
        <v>3</v>
      </c>
      <c r="M1393" s="1">
        <v>50</v>
      </c>
      <c r="N1393" s="1">
        <v>5</v>
      </c>
      <c r="O1393" s="1">
        <v>36</v>
      </c>
      <c r="P1393"/>
    </row>
    <row r="1394" spans="1:16" hidden="1">
      <c r="A1394" t="s">
        <v>1793</v>
      </c>
      <c r="B1394" t="s">
        <v>1802</v>
      </c>
      <c r="C1394" t="s">
        <v>1743</v>
      </c>
      <c r="D1394" s="1" t="s">
        <v>1605</v>
      </c>
      <c r="E1394" s="1" t="s">
        <v>1926</v>
      </c>
      <c r="F1394" s="1" t="s">
        <v>1716</v>
      </c>
      <c r="G1394" s="1" t="s">
        <v>571</v>
      </c>
      <c r="H1394" s="1" t="s">
        <v>573</v>
      </c>
      <c r="I1394" t="s">
        <v>572</v>
      </c>
      <c r="J1394" s="1" t="s">
        <v>1603</v>
      </c>
      <c r="K1394" s="49">
        <v>24</v>
      </c>
      <c r="L1394" s="49">
        <f>Tabela1810[[#This Row],[ENC_DIDATICO]]/12</f>
        <v>2</v>
      </c>
      <c r="M1394" s="1">
        <v>50</v>
      </c>
      <c r="N1394" s="1">
        <v>40</v>
      </c>
      <c r="O1394" s="1">
        <v>48</v>
      </c>
      <c r="P1394"/>
    </row>
    <row r="1395" spans="1:16" hidden="1">
      <c r="A1395" t="s">
        <v>1793</v>
      </c>
      <c r="B1395" t="s">
        <v>1802</v>
      </c>
      <c r="C1395" t="s">
        <v>1743</v>
      </c>
      <c r="D1395" s="1" t="s">
        <v>1605</v>
      </c>
      <c r="E1395" s="1" t="s">
        <v>1925</v>
      </c>
      <c r="F1395" s="1" t="s">
        <v>1716</v>
      </c>
      <c r="G1395" s="1" t="s">
        <v>1881</v>
      </c>
      <c r="H1395" s="1" t="s">
        <v>1885</v>
      </c>
      <c r="I1395" t="s">
        <v>1888</v>
      </c>
      <c r="J1395" s="1" t="s">
        <v>1602</v>
      </c>
      <c r="K1395" s="49">
        <v>24</v>
      </c>
      <c r="L1395" s="49">
        <f>Tabela1810[[#This Row],[ENC_DIDATICO]]/12</f>
        <v>2</v>
      </c>
      <c r="M1395" s="1">
        <v>15</v>
      </c>
      <c r="N1395" s="1">
        <v>4</v>
      </c>
      <c r="O1395" s="1">
        <v>80</v>
      </c>
      <c r="P1395"/>
    </row>
    <row r="1396" spans="1:16" hidden="1">
      <c r="A1396" t="s">
        <v>1794</v>
      </c>
      <c r="B1396" t="s">
        <v>1802</v>
      </c>
      <c r="C1396" t="s">
        <v>1740</v>
      </c>
      <c r="D1396" s="1" t="s">
        <v>1605</v>
      </c>
      <c r="E1396" s="1" t="s">
        <v>1924</v>
      </c>
      <c r="F1396" s="1" t="s">
        <v>1717</v>
      </c>
      <c r="G1396" s="1" t="s">
        <v>7</v>
      </c>
      <c r="H1396" s="1" t="s">
        <v>574</v>
      </c>
      <c r="I1396" t="s">
        <v>8</v>
      </c>
      <c r="J1396" s="1" t="s">
        <v>1603</v>
      </c>
      <c r="K1396" s="49">
        <v>28</v>
      </c>
      <c r="L1396" s="49">
        <f>Tabela1810[[#This Row],[ENC_DIDATICO]]/12</f>
        <v>2.3333333333333335</v>
      </c>
      <c r="M1396" s="1">
        <v>43</v>
      </c>
      <c r="N1396" s="1">
        <v>31</v>
      </c>
      <c r="O1396" s="1">
        <v>60</v>
      </c>
      <c r="P1396"/>
    </row>
    <row r="1397" spans="1:16" hidden="1">
      <c r="A1397" t="s">
        <v>1794</v>
      </c>
      <c r="B1397" t="s">
        <v>1802</v>
      </c>
      <c r="C1397" t="s">
        <v>1740</v>
      </c>
      <c r="D1397" s="1" t="s">
        <v>1605</v>
      </c>
      <c r="E1397" s="1" t="s">
        <v>1924</v>
      </c>
      <c r="F1397" s="1" t="s">
        <v>1717</v>
      </c>
      <c r="G1397" s="1" t="s">
        <v>7</v>
      </c>
      <c r="H1397" s="1" t="s">
        <v>575</v>
      </c>
      <c r="I1397" t="s">
        <v>8</v>
      </c>
      <c r="J1397" s="1" t="s">
        <v>1603</v>
      </c>
      <c r="K1397" s="49">
        <v>28</v>
      </c>
      <c r="L1397" s="49">
        <f>Tabela1810[[#This Row],[ENC_DIDATICO]]/12</f>
        <v>2.3333333333333335</v>
      </c>
      <c r="M1397" s="1">
        <v>53</v>
      </c>
      <c r="N1397" s="1">
        <v>30</v>
      </c>
      <c r="O1397" s="1">
        <v>60</v>
      </c>
      <c r="P1397"/>
    </row>
    <row r="1398" spans="1:16" hidden="1">
      <c r="A1398" t="s">
        <v>1794</v>
      </c>
      <c r="B1398" t="s">
        <v>1802</v>
      </c>
      <c r="C1398" t="s">
        <v>1740</v>
      </c>
      <c r="D1398" s="1" t="s">
        <v>1605</v>
      </c>
      <c r="E1398" s="1" t="s">
        <v>1924</v>
      </c>
      <c r="F1398" s="1" t="s">
        <v>1717</v>
      </c>
      <c r="G1398" s="1" t="s">
        <v>7</v>
      </c>
      <c r="H1398" s="1" t="s">
        <v>50</v>
      </c>
      <c r="I1398" t="s">
        <v>8</v>
      </c>
      <c r="J1398" s="1" t="s">
        <v>1603</v>
      </c>
      <c r="K1398" s="49">
        <v>16</v>
      </c>
      <c r="L1398" s="49">
        <f>Tabela1810[[#This Row],[ENC_DIDATICO]]/12</f>
        <v>1.3333333333333333</v>
      </c>
      <c r="M1398" s="1">
        <v>43</v>
      </c>
      <c r="N1398" s="1">
        <v>31</v>
      </c>
      <c r="O1398" s="1">
        <v>60</v>
      </c>
      <c r="P1398"/>
    </row>
    <row r="1399" spans="1:16" hidden="1">
      <c r="A1399" t="s">
        <v>1794</v>
      </c>
      <c r="B1399" t="s">
        <v>1802</v>
      </c>
      <c r="C1399" t="s">
        <v>1740</v>
      </c>
      <c r="D1399" s="1" t="s">
        <v>1605</v>
      </c>
      <c r="E1399" s="1" t="s">
        <v>1925</v>
      </c>
      <c r="F1399" s="1" t="s">
        <v>1719</v>
      </c>
      <c r="G1399" s="1" t="s">
        <v>1512</v>
      </c>
      <c r="H1399" s="1" t="s">
        <v>1514</v>
      </c>
      <c r="I1399" t="s">
        <v>1513</v>
      </c>
      <c r="J1399" s="1" t="s">
        <v>1601</v>
      </c>
      <c r="K1399" s="49">
        <v>36</v>
      </c>
      <c r="L1399" s="49">
        <f>Tabela1810[[#This Row],[ENC_DIDATICO]]/12</f>
        <v>3</v>
      </c>
      <c r="M1399" s="1">
        <v>40</v>
      </c>
      <c r="N1399" s="1">
        <v>17</v>
      </c>
      <c r="O1399" s="1">
        <v>36</v>
      </c>
      <c r="P1399"/>
    </row>
    <row r="1400" spans="1:16" hidden="1">
      <c r="A1400" t="s">
        <v>1794</v>
      </c>
      <c r="B1400" t="s">
        <v>1802</v>
      </c>
      <c r="C1400" t="s">
        <v>1740</v>
      </c>
      <c r="D1400" s="1" t="s">
        <v>1605</v>
      </c>
      <c r="E1400" s="1" t="s">
        <v>1925</v>
      </c>
      <c r="F1400" s="1" t="s">
        <v>1719</v>
      </c>
      <c r="G1400" s="1" t="s">
        <v>328</v>
      </c>
      <c r="H1400" s="1" t="s">
        <v>1079</v>
      </c>
      <c r="I1400" t="s">
        <v>329</v>
      </c>
      <c r="J1400" s="1" t="s">
        <v>1602</v>
      </c>
      <c r="K1400" s="49">
        <v>48</v>
      </c>
      <c r="L1400" s="49">
        <f>Tabela1810[[#This Row],[ENC_DIDATICO]]/12</f>
        <v>4</v>
      </c>
      <c r="M1400" s="1">
        <v>40</v>
      </c>
      <c r="N1400" s="1">
        <v>8</v>
      </c>
      <c r="O1400" s="1">
        <v>48</v>
      </c>
      <c r="P1400"/>
    </row>
    <row r="1401" spans="1:16" hidden="1">
      <c r="A1401" t="s">
        <v>1794</v>
      </c>
      <c r="B1401" t="s">
        <v>1802</v>
      </c>
      <c r="C1401" t="s">
        <v>1740</v>
      </c>
      <c r="D1401" s="1" t="s">
        <v>1605</v>
      </c>
      <c r="E1401" s="1" t="s">
        <v>1926</v>
      </c>
      <c r="F1401" s="1" t="s">
        <v>1719</v>
      </c>
      <c r="G1401" s="1" t="s">
        <v>1515</v>
      </c>
      <c r="H1401" s="1" t="s">
        <v>1517</v>
      </c>
      <c r="I1401" t="s">
        <v>1516</v>
      </c>
      <c r="J1401" s="1" t="s">
        <v>1601</v>
      </c>
      <c r="K1401" s="49">
        <v>48</v>
      </c>
      <c r="L1401" s="49">
        <f>Tabela1810[[#This Row],[ENC_DIDATICO]]/12</f>
        <v>4</v>
      </c>
      <c r="M1401" s="1">
        <v>40</v>
      </c>
      <c r="N1401" s="1">
        <v>2</v>
      </c>
      <c r="O1401" s="1">
        <v>48</v>
      </c>
      <c r="P1401"/>
    </row>
    <row r="1402" spans="1:16" hidden="1">
      <c r="A1402" t="s">
        <v>576</v>
      </c>
      <c r="B1402" t="s">
        <v>1803</v>
      </c>
      <c r="C1402" t="s">
        <v>1742</v>
      </c>
      <c r="D1402" s="1" t="s">
        <v>1605</v>
      </c>
      <c r="E1402" s="1" t="s">
        <v>1924</v>
      </c>
      <c r="F1402" s="1" t="s">
        <v>1717</v>
      </c>
      <c r="G1402" s="1" t="s">
        <v>501</v>
      </c>
      <c r="H1402" s="1" t="s">
        <v>1080</v>
      </c>
      <c r="I1402" t="s">
        <v>502</v>
      </c>
      <c r="J1402" s="1" t="s">
        <v>1602</v>
      </c>
      <c r="K1402" s="49">
        <v>36</v>
      </c>
      <c r="L1402" s="49">
        <f>Tabela1810[[#This Row],[ENC_DIDATICO]]/12</f>
        <v>3</v>
      </c>
      <c r="M1402" s="1">
        <v>100</v>
      </c>
      <c r="N1402" s="1">
        <v>79</v>
      </c>
      <c r="O1402" s="1">
        <v>36</v>
      </c>
      <c r="P1402"/>
    </row>
    <row r="1403" spans="1:16" hidden="1">
      <c r="A1403" t="s">
        <v>576</v>
      </c>
      <c r="B1403" t="s">
        <v>1803</v>
      </c>
      <c r="C1403" t="s">
        <v>1742</v>
      </c>
      <c r="D1403" s="1" t="s">
        <v>1605</v>
      </c>
      <c r="E1403" s="1" t="s">
        <v>1924</v>
      </c>
      <c r="F1403" s="1" t="s">
        <v>1717</v>
      </c>
      <c r="G1403" s="1" t="s">
        <v>501</v>
      </c>
      <c r="H1403" s="1" t="s">
        <v>577</v>
      </c>
      <c r="I1403" t="s">
        <v>502</v>
      </c>
      <c r="J1403" s="1" t="s">
        <v>1603</v>
      </c>
      <c r="K1403" s="49">
        <v>36</v>
      </c>
      <c r="L1403" s="49">
        <f>Tabela1810[[#This Row],[ENC_DIDATICO]]/12</f>
        <v>3</v>
      </c>
      <c r="M1403" s="1">
        <v>122</v>
      </c>
      <c r="N1403" s="1">
        <v>76</v>
      </c>
      <c r="O1403" s="1">
        <v>36</v>
      </c>
      <c r="P1403"/>
    </row>
    <row r="1404" spans="1:16" hidden="1">
      <c r="A1404" t="s">
        <v>576</v>
      </c>
      <c r="B1404" t="s">
        <v>1803</v>
      </c>
      <c r="C1404" t="s">
        <v>1742</v>
      </c>
      <c r="D1404" s="1" t="s">
        <v>1605</v>
      </c>
      <c r="E1404" s="1" t="s">
        <v>1925</v>
      </c>
      <c r="F1404" s="1" t="s">
        <v>1718</v>
      </c>
      <c r="G1404" s="1" t="s">
        <v>1006</v>
      </c>
      <c r="H1404" s="1" t="s">
        <v>1081</v>
      </c>
      <c r="I1404" t="s">
        <v>1007</v>
      </c>
      <c r="J1404" s="1" t="s">
        <v>1602</v>
      </c>
      <c r="K1404" s="49">
        <v>72</v>
      </c>
      <c r="L1404" s="49">
        <f>Tabela1810[[#This Row],[ENC_DIDATICO]]/12</f>
        <v>6</v>
      </c>
      <c r="M1404" s="1">
        <v>40</v>
      </c>
      <c r="N1404" s="1">
        <v>16</v>
      </c>
      <c r="O1404" s="1">
        <v>72</v>
      </c>
      <c r="P1404"/>
    </row>
    <row r="1405" spans="1:16" hidden="1">
      <c r="A1405" t="s">
        <v>576</v>
      </c>
      <c r="B1405" t="s">
        <v>1803</v>
      </c>
      <c r="C1405" t="s">
        <v>1742</v>
      </c>
      <c r="D1405" s="1" t="s">
        <v>1605</v>
      </c>
      <c r="E1405" s="1" t="s">
        <v>1925</v>
      </c>
      <c r="F1405" s="1" t="s">
        <v>1718</v>
      </c>
      <c r="G1405" s="1" t="s">
        <v>424</v>
      </c>
      <c r="H1405" s="1" t="s">
        <v>426</v>
      </c>
      <c r="I1405" t="s">
        <v>425</v>
      </c>
      <c r="J1405" s="1" t="s">
        <v>1603</v>
      </c>
      <c r="K1405" s="49">
        <v>24</v>
      </c>
      <c r="L1405" s="49">
        <f>Tabela1810[[#This Row],[ENC_DIDATICO]]/12</f>
        <v>2</v>
      </c>
      <c r="M1405" s="1">
        <v>40</v>
      </c>
      <c r="N1405" s="1">
        <v>17</v>
      </c>
      <c r="O1405" s="1">
        <v>48</v>
      </c>
      <c r="P1405"/>
    </row>
    <row r="1406" spans="1:16" hidden="1">
      <c r="A1406" t="s">
        <v>1707</v>
      </c>
      <c r="B1406" t="s">
        <v>1802</v>
      </c>
      <c r="C1406" t="s">
        <v>1742</v>
      </c>
      <c r="D1406" s="1" t="s">
        <v>1605</v>
      </c>
      <c r="E1406" s="1" t="s">
        <v>1924</v>
      </c>
      <c r="F1406" s="1" t="s">
        <v>1717</v>
      </c>
      <c r="G1406" s="1" t="s">
        <v>29</v>
      </c>
      <c r="H1406" s="1" t="s">
        <v>33</v>
      </c>
      <c r="I1406" t="s">
        <v>30</v>
      </c>
      <c r="J1406" s="1" t="s">
        <v>1603</v>
      </c>
      <c r="K1406" s="49">
        <v>24</v>
      </c>
      <c r="L1406" s="49">
        <f>Tabela1810[[#This Row],[ENC_DIDATICO]]/12</f>
        <v>2</v>
      </c>
      <c r="M1406" s="1">
        <v>43</v>
      </c>
      <c r="N1406" s="1">
        <v>33</v>
      </c>
      <c r="O1406" s="1">
        <v>60</v>
      </c>
      <c r="P1406"/>
    </row>
    <row r="1407" spans="1:16" hidden="1">
      <c r="A1407" t="s">
        <v>1707</v>
      </c>
      <c r="B1407" t="s">
        <v>1802</v>
      </c>
      <c r="C1407" t="s">
        <v>1742</v>
      </c>
      <c r="D1407" s="1" t="s">
        <v>1605</v>
      </c>
      <c r="E1407" s="1" t="s">
        <v>1924</v>
      </c>
      <c r="F1407" s="1" t="s">
        <v>1717</v>
      </c>
      <c r="G1407" s="1" t="s">
        <v>29</v>
      </c>
      <c r="H1407" s="1" t="s">
        <v>357</v>
      </c>
      <c r="I1407" t="s">
        <v>30</v>
      </c>
      <c r="J1407" s="1" t="s">
        <v>1603</v>
      </c>
      <c r="K1407" s="49">
        <v>24</v>
      </c>
      <c r="L1407" s="49">
        <f>Tabela1810[[#This Row],[ENC_DIDATICO]]/12</f>
        <v>2</v>
      </c>
      <c r="M1407" s="1">
        <v>43</v>
      </c>
      <c r="N1407" s="1">
        <v>33</v>
      </c>
      <c r="O1407" s="1">
        <v>60</v>
      </c>
      <c r="P1407"/>
    </row>
    <row r="1408" spans="1:16" hidden="1">
      <c r="A1408" t="s">
        <v>1707</v>
      </c>
      <c r="B1408" t="s">
        <v>1802</v>
      </c>
      <c r="C1408" t="s">
        <v>1742</v>
      </c>
      <c r="D1408" s="1" t="s">
        <v>1605</v>
      </c>
      <c r="E1408" s="1" t="s">
        <v>1924</v>
      </c>
      <c r="F1408" s="1" t="s">
        <v>1717</v>
      </c>
      <c r="G1408" s="1" t="s">
        <v>29</v>
      </c>
      <c r="H1408" s="1" t="s">
        <v>249</v>
      </c>
      <c r="I1408" t="s">
        <v>30</v>
      </c>
      <c r="J1408" s="1" t="s">
        <v>1603</v>
      </c>
      <c r="K1408" s="49">
        <v>24</v>
      </c>
      <c r="L1408" s="49">
        <f>Tabela1810[[#This Row],[ENC_DIDATICO]]/12</f>
        <v>2</v>
      </c>
      <c r="M1408" s="1">
        <v>40</v>
      </c>
      <c r="N1408" s="1">
        <v>30</v>
      </c>
      <c r="O1408" s="1">
        <v>60</v>
      </c>
      <c r="P1408"/>
    </row>
    <row r="1409" spans="1:16">
      <c r="A1409" t="s">
        <v>1707</v>
      </c>
      <c r="B1409" t="s">
        <v>1802</v>
      </c>
      <c r="C1409" t="s">
        <v>1742</v>
      </c>
      <c r="D1409" s="1" t="s">
        <v>1609</v>
      </c>
      <c r="E1409" s="1" t="s">
        <v>1927</v>
      </c>
      <c r="F1409" s="1" t="s">
        <v>1723</v>
      </c>
      <c r="G1409" s="1" t="s">
        <v>224</v>
      </c>
      <c r="H1409" s="1" t="s">
        <v>226</v>
      </c>
      <c r="I1409" t="s">
        <v>225</v>
      </c>
      <c r="J1409" s="1" t="s">
        <v>1603</v>
      </c>
      <c r="K1409" s="49">
        <v>12</v>
      </c>
      <c r="L1409" s="49">
        <f>Tabela1810[[#This Row],[ENC_DIDATICO]]/12</f>
        <v>1</v>
      </c>
      <c r="M1409" s="1">
        <v>100</v>
      </c>
      <c r="N1409" s="1">
        <v>1</v>
      </c>
      <c r="O1409" s="1">
        <v>144</v>
      </c>
      <c r="P1409"/>
    </row>
    <row r="1410" spans="1:16">
      <c r="A1410" t="s">
        <v>1707</v>
      </c>
      <c r="B1410" t="s">
        <v>1802</v>
      </c>
      <c r="C1410" t="s">
        <v>1742</v>
      </c>
      <c r="D1410" s="1" t="s">
        <v>1609</v>
      </c>
      <c r="E1410" s="1" t="s">
        <v>1927</v>
      </c>
      <c r="F1410" s="1" t="s">
        <v>1723</v>
      </c>
      <c r="G1410" s="1" t="s">
        <v>224</v>
      </c>
      <c r="H1410" s="1" t="s">
        <v>227</v>
      </c>
      <c r="I1410" t="s">
        <v>225</v>
      </c>
      <c r="J1410" s="1" t="s">
        <v>1603</v>
      </c>
      <c r="K1410" s="49">
        <v>12</v>
      </c>
      <c r="L1410" s="49">
        <f>Tabela1810[[#This Row],[ENC_DIDATICO]]/12</f>
        <v>1</v>
      </c>
      <c r="M1410" s="1">
        <v>30</v>
      </c>
      <c r="N1410" s="1">
        <v>4</v>
      </c>
      <c r="O1410" s="1">
        <v>144</v>
      </c>
      <c r="P1410"/>
    </row>
    <row r="1411" spans="1:16" hidden="1">
      <c r="A1411" t="s">
        <v>1707</v>
      </c>
      <c r="B1411" t="s">
        <v>1802</v>
      </c>
      <c r="C1411" t="s">
        <v>1742</v>
      </c>
      <c r="D1411" s="1" t="s">
        <v>1609</v>
      </c>
      <c r="E1411" s="1" t="s">
        <v>1927</v>
      </c>
      <c r="F1411" s="1" t="s">
        <v>1723</v>
      </c>
      <c r="G1411" s="1" t="s">
        <v>1508</v>
      </c>
      <c r="H1411" s="1" t="s">
        <v>1510</v>
      </c>
      <c r="I1411" t="s">
        <v>1509</v>
      </c>
      <c r="J1411" s="1" t="s">
        <v>1601</v>
      </c>
      <c r="K1411" s="49">
        <v>48</v>
      </c>
      <c r="L1411" s="49">
        <f>Tabela1810[[#This Row],[ENC_DIDATICO]]/12</f>
        <v>4</v>
      </c>
      <c r="M1411" s="1">
        <v>100</v>
      </c>
      <c r="N1411" s="1">
        <v>5</v>
      </c>
      <c r="O1411" s="1">
        <v>144</v>
      </c>
      <c r="P1411"/>
    </row>
    <row r="1412" spans="1:16" hidden="1">
      <c r="A1412" t="s">
        <v>1707</v>
      </c>
      <c r="B1412" t="s">
        <v>1802</v>
      </c>
      <c r="C1412" t="s">
        <v>1742</v>
      </c>
      <c r="D1412" s="1" t="s">
        <v>1609</v>
      </c>
      <c r="E1412" s="1" t="s">
        <v>1927</v>
      </c>
      <c r="F1412" s="1" t="s">
        <v>1723</v>
      </c>
      <c r="G1412" s="1" t="s">
        <v>1508</v>
      </c>
      <c r="H1412" s="1" t="s">
        <v>1511</v>
      </c>
      <c r="I1412" t="s">
        <v>1509</v>
      </c>
      <c r="J1412" s="1" t="s">
        <v>1601</v>
      </c>
      <c r="K1412" s="49">
        <v>0</v>
      </c>
      <c r="L1412" s="49">
        <f>Tabela1810[[#This Row],[ENC_DIDATICO]]/12</f>
        <v>0</v>
      </c>
      <c r="M1412" s="1">
        <v>40</v>
      </c>
      <c r="N1412" s="1">
        <v>5</v>
      </c>
      <c r="O1412" s="1">
        <v>144</v>
      </c>
      <c r="P1412"/>
    </row>
    <row r="1413" spans="1:16" hidden="1">
      <c r="A1413" t="s">
        <v>1707</v>
      </c>
      <c r="B1413" t="s">
        <v>1802</v>
      </c>
      <c r="C1413" t="s">
        <v>1742</v>
      </c>
      <c r="D1413" s="1" t="s">
        <v>1605</v>
      </c>
      <c r="E1413" s="1" t="s">
        <v>1925</v>
      </c>
      <c r="F1413" s="1" t="s">
        <v>1718</v>
      </c>
      <c r="G1413" s="1" t="s">
        <v>657</v>
      </c>
      <c r="H1413" s="1" t="s">
        <v>1078</v>
      </c>
      <c r="I1413" t="s">
        <v>658</v>
      </c>
      <c r="J1413" s="1" t="s">
        <v>1602</v>
      </c>
      <c r="K1413" s="49">
        <v>72</v>
      </c>
      <c r="L1413" s="49">
        <f>Tabela1810[[#This Row],[ENC_DIDATICO]]/12</f>
        <v>6</v>
      </c>
      <c r="M1413" s="1">
        <v>40</v>
      </c>
      <c r="N1413" s="1">
        <v>16</v>
      </c>
      <c r="O1413" s="1">
        <v>72</v>
      </c>
      <c r="P1413"/>
    </row>
    <row r="1414" spans="1:16" hidden="1">
      <c r="A1414" t="s">
        <v>1707</v>
      </c>
      <c r="B1414" t="s">
        <v>1802</v>
      </c>
      <c r="C1414" t="s">
        <v>1742</v>
      </c>
      <c r="D1414" s="1" t="s">
        <v>1605</v>
      </c>
      <c r="E1414" s="1" t="s">
        <v>1926</v>
      </c>
      <c r="F1414" s="1" t="s">
        <v>1718</v>
      </c>
      <c r="G1414" s="1" t="s">
        <v>228</v>
      </c>
      <c r="H1414" s="1" t="s">
        <v>230</v>
      </c>
      <c r="I1414" t="s">
        <v>229</v>
      </c>
      <c r="J1414" s="1" t="s">
        <v>1603</v>
      </c>
      <c r="K1414" s="49">
        <v>48</v>
      </c>
      <c r="L1414" s="49">
        <f>Tabela1810[[#This Row],[ENC_DIDATICO]]/12</f>
        <v>4</v>
      </c>
      <c r="M1414" s="1">
        <v>40</v>
      </c>
      <c r="N1414" s="1">
        <v>19</v>
      </c>
      <c r="O1414" s="1">
        <v>72</v>
      </c>
      <c r="P1414"/>
    </row>
    <row r="1415" spans="1:16" hidden="1">
      <c r="A1415" t="s">
        <v>1708</v>
      </c>
      <c r="B1415" t="s">
        <v>1802</v>
      </c>
      <c r="C1415" t="s">
        <v>1740</v>
      </c>
      <c r="D1415" s="1" t="s">
        <v>1605</v>
      </c>
      <c r="E1415" s="1" t="s">
        <v>1924</v>
      </c>
      <c r="F1415" s="1" t="s">
        <v>1717</v>
      </c>
      <c r="G1415" s="1" t="s">
        <v>131</v>
      </c>
      <c r="H1415" s="1" t="s">
        <v>578</v>
      </c>
      <c r="I1415" t="s">
        <v>132</v>
      </c>
      <c r="J1415" s="1" t="s">
        <v>1603</v>
      </c>
      <c r="K1415" s="49">
        <v>36</v>
      </c>
      <c r="L1415" s="49">
        <f>Tabela1810[[#This Row],[ENC_DIDATICO]]/12</f>
        <v>3</v>
      </c>
      <c r="M1415" s="1">
        <v>100</v>
      </c>
      <c r="N1415" s="1">
        <v>80</v>
      </c>
      <c r="O1415" s="1">
        <v>36</v>
      </c>
      <c r="P1415"/>
    </row>
    <row r="1416" spans="1:16" hidden="1">
      <c r="A1416" t="s">
        <v>1708</v>
      </c>
      <c r="B1416" t="s">
        <v>1802</v>
      </c>
      <c r="C1416" t="s">
        <v>1740</v>
      </c>
      <c r="D1416" s="1" t="s">
        <v>1605</v>
      </c>
      <c r="E1416" s="1" t="s">
        <v>1924</v>
      </c>
      <c r="F1416" s="1" t="s">
        <v>1717</v>
      </c>
      <c r="G1416" s="1" t="s">
        <v>131</v>
      </c>
      <c r="H1416" s="1" t="s">
        <v>579</v>
      </c>
      <c r="I1416" t="s">
        <v>132</v>
      </c>
      <c r="J1416" s="1" t="s">
        <v>1603</v>
      </c>
      <c r="K1416" s="49">
        <v>36</v>
      </c>
      <c r="L1416" s="49">
        <f>Tabela1810[[#This Row],[ENC_DIDATICO]]/12</f>
        <v>3</v>
      </c>
      <c r="M1416" s="1">
        <v>100</v>
      </c>
      <c r="N1416" s="1">
        <v>64</v>
      </c>
      <c r="O1416" s="1">
        <v>36</v>
      </c>
      <c r="P1416"/>
    </row>
    <row r="1417" spans="1:16" hidden="1">
      <c r="A1417" t="s">
        <v>1708</v>
      </c>
      <c r="B1417" t="s">
        <v>1802</v>
      </c>
      <c r="C1417" t="s">
        <v>1740</v>
      </c>
      <c r="D1417" s="1" t="s">
        <v>1605</v>
      </c>
      <c r="E1417" s="1" t="s">
        <v>1925</v>
      </c>
      <c r="F1417" s="1" t="s">
        <v>1719</v>
      </c>
      <c r="G1417" s="1" t="s">
        <v>1518</v>
      </c>
      <c r="H1417" s="1" t="s">
        <v>1520</v>
      </c>
      <c r="I1417" t="s">
        <v>1519</v>
      </c>
      <c r="J1417" s="1" t="s">
        <v>1601</v>
      </c>
      <c r="K1417" s="49">
        <v>48</v>
      </c>
      <c r="L1417" s="49">
        <f>Tabela1810[[#This Row],[ENC_DIDATICO]]/12</f>
        <v>4</v>
      </c>
      <c r="M1417" s="1">
        <v>55</v>
      </c>
      <c r="N1417" s="1">
        <v>14</v>
      </c>
      <c r="O1417" s="1">
        <v>48</v>
      </c>
      <c r="P1417"/>
    </row>
    <row r="1418" spans="1:16" hidden="1">
      <c r="A1418" t="s">
        <v>1708</v>
      </c>
      <c r="B1418" t="s">
        <v>1802</v>
      </c>
      <c r="C1418" t="s">
        <v>1740</v>
      </c>
      <c r="D1418" s="1" t="s">
        <v>1605</v>
      </c>
      <c r="E1418" s="1" t="s">
        <v>1925</v>
      </c>
      <c r="F1418" s="1" t="s">
        <v>1719</v>
      </c>
      <c r="G1418" s="1" t="s">
        <v>1521</v>
      </c>
      <c r="H1418" s="1" t="s">
        <v>1523</v>
      </c>
      <c r="I1418" t="s">
        <v>1522</v>
      </c>
      <c r="J1418" s="1" t="s">
        <v>1601</v>
      </c>
      <c r="K1418" s="49">
        <v>48</v>
      </c>
      <c r="L1418" s="49">
        <f>Tabela1810[[#This Row],[ENC_DIDATICO]]/12</f>
        <v>4</v>
      </c>
      <c r="M1418" s="1">
        <v>40</v>
      </c>
      <c r="N1418" s="1">
        <v>5</v>
      </c>
      <c r="O1418" s="1">
        <v>48</v>
      </c>
      <c r="P1418"/>
    </row>
    <row r="1419" spans="1:16" hidden="1">
      <c r="A1419" t="s">
        <v>1709</v>
      </c>
      <c r="B1419" t="s">
        <v>1802</v>
      </c>
      <c r="C1419" t="s">
        <v>1742</v>
      </c>
      <c r="D1419" s="1" t="s">
        <v>1605</v>
      </c>
      <c r="E1419" s="1" t="s">
        <v>1924</v>
      </c>
      <c r="F1419" s="1" t="s">
        <v>1717</v>
      </c>
      <c r="G1419" s="1" t="s">
        <v>76</v>
      </c>
      <c r="H1419" s="1" t="s">
        <v>580</v>
      </c>
      <c r="I1419" t="s">
        <v>77</v>
      </c>
      <c r="J1419" s="1" t="s">
        <v>1603</v>
      </c>
      <c r="K1419" s="49">
        <v>36</v>
      </c>
      <c r="L1419" s="49">
        <f>Tabela1810[[#This Row],[ENC_DIDATICO]]/12</f>
        <v>3</v>
      </c>
      <c r="M1419" s="1">
        <v>100</v>
      </c>
      <c r="N1419" s="1">
        <v>89</v>
      </c>
      <c r="O1419" s="1">
        <v>36</v>
      </c>
      <c r="P1419"/>
    </row>
    <row r="1420" spans="1:16" hidden="1">
      <c r="A1420" t="s">
        <v>1709</v>
      </c>
      <c r="B1420" t="s">
        <v>1802</v>
      </c>
      <c r="C1420" t="s">
        <v>1742</v>
      </c>
      <c r="D1420" s="1" t="s">
        <v>1605</v>
      </c>
      <c r="E1420" s="1" t="s">
        <v>1924</v>
      </c>
      <c r="F1420" s="1" t="s">
        <v>1717</v>
      </c>
      <c r="G1420" s="1" t="s">
        <v>76</v>
      </c>
      <c r="H1420" s="1" t="s">
        <v>581</v>
      </c>
      <c r="I1420" t="s">
        <v>77</v>
      </c>
      <c r="J1420" s="1" t="s">
        <v>1603</v>
      </c>
      <c r="K1420" s="49">
        <v>36</v>
      </c>
      <c r="L1420" s="49">
        <f>Tabela1810[[#This Row],[ENC_DIDATICO]]/12</f>
        <v>3</v>
      </c>
      <c r="M1420" s="1">
        <v>100</v>
      </c>
      <c r="N1420" s="1">
        <v>90</v>
      </c>
      <c r="O1420" s="1">
        <v>36</v>
      </c>
      <c r="P1420"/>
    </row>
    <row r="1421" spans="1:16" hidden="1">
      <c r="A1421" t="s">
        <v>1709</v>
      </c>
      <c r="B1421" t="s">
        <v>1802</v>
      </c>
      <c r="C1421" t="s">
        <v>1742</v>
      </c>
      <c r="D1421" s="1" t="s">
        <v>1605</v>
      </c>
      <c r="E1421" s="1" t="s">
        <v>1924</v>
      </c>
      <c r="F1421" s="1" t="s">
        <v>1717</v>
      </c>
      <c r="G1421" s="1" t="s">
        <v>501</v>
      </c>
      <c r="H1421" s="1" t="s">
        <v>1082</v>
      </c>
      <c r="I1421" t="s">
        <v>502</v>
      </c>
      <c r="J1421" s="1" t="s">
        <v>1602</v>
      </c>
      <c r="K1421" s="49">
        <v>36</v>
      </c>
      <c r="L1421" s="49">
        <f>Tabela1810[[#This Row],[ENC_DIDATICO]]/12</f>
        <v>3</v>
      </c>
      <c r="M1421" s="1">
        <v>96</v>
      </c>
      <c r="N1421" s="1">
        <v>83</v>
      </c>
      <c r="O1421" s="1">
        <v>36</v>
      </c>
      <c r="P1421"/>
    </row>
    <row r="1422" spans="1:16" hidden="1">
      <c r="A1422" t="s">
        <v>1709</v>
      </c>
      <c r="B1422" t="s">
        <v>1802</v>
      </c>
      <c r="C1422" t="s">
        <v>1742</v>
      </c>
      <c r="D1422" s="1" t="s">
        <v>1605</v>
      </c>
      <c r="E1422" s="1" t="s">
        <v>1925</v>
      </c>
      <c r="F1422" s="1" t="s">
        <v>1718</v>
      </c>
      <c r="G1422" s="1" t="s">
        <v>1241</v>
      </c>
      <c r="H1422" s="1" t="s">
        <v>1243</v>
      </c>
      <c r="I1422" t="s">
        <v>1242</v>
      </c>
      <c r="J1422" s="1" t="s">
        <v>1601</v>
      </c>
      <c r="K1422" s="49">
        <v>30</v>
      </c>
      <c r="L1422" s="49">
        <f>Tabela1810[[#This Row],[ENC_DIDATICO]]/12</f>
        <v>2.5</v>
      </c>
      <c r="M1422" s="1">
        <v>40</v>
      </c>
      <c r="N1422" s="1">
        <v>9</v>
      </c>
      <c r="O1422" s="1">
        <v>60</v>
      </c>
      <c r="P1422"/>
    </row>
    <row r="1423" spans="1:16" hidden="1">
      <c r="A1423" t="s">
        <v>1709</v>
      </c>
      <c r="B1423" t="s">
        <v>1802</v>
      </c>
      <c r="C1423" t="s">
        <v>1742</v>
      </c>
      <c r="D1423" s="1" t="s">
        <v>1605</v>
      </c>
      <c r="E1423" s="1" t="s">
        <v>1925</v>
      </c>
      <c r="F1423" s="1" t="s">
        <v>1718</v>
      </c>
      <c r="G1423" s="1" t="s">
        <v>1241</v>
      </c>
      <c r="H1423" s="1" t="s">
        <v>1244</v>
      </c>
      <c r="I1423" t="s">
        <v>1242</v>
      </c>
      <c r="J1423" s="1" t="s">
        <v>1601</v>
      </c>
      <c r="K1423" s="49">
        <v>30</v>
      </c>
      <c r="L1423" s="49">
        <f>Tabela1810[[#This Row],[ENC_DIDATICO]]/12</f>
        <v>2.5</v>
      </c>
      <c r="M1423" s="1">
        <v>40</v>
      </c>
      <c r="N1423" s="1">
        <v>14</v>
      </c>
      <c r="O1423" s="1">
        <v>60</v>
      </c>
      <c r="P1423"/>
    </row>
    <row r="1424" spans="1:16" hidden="1">
      <c r="A1424" t="s">
        <v>1795</v>
      </c>
      <c r="B1424" t="s">
        <v>1802</v>
      </c>
      <c r="C1424" t="s">
        <v>1738</v>
      </c>
      <c r="D1424" s="1" t="s">
        <v>1605</v>
      </c>
      <c r="E1424" s="1" t="s">
        <v>1924</v>
      </c>
      <c r="F1424" s="1" t="s">
        <v>1717</v>
      </c>
      <c r="G1424" s="1" t="s">
        <v>635</v>
      </c>
      <c r="H1424" s="1" t="s">
        <v>1491</v>
      </c>
      <c r="I1424" t="s">
        <v>636</v>
      </c>
      <c r="J1424" s="1" t="s">
        <v>1601</v>
      </c>
      <c r="K1424" s="49">
        <v>24</v>
      </c>
      <c r="L1424" s="49">
        <f>Tabela1810[[#This Row],[ENC_DIDATICO]]/12</f>
        <v>2</v>
      </c>
      <c r="M1424" s="1">
        <v>40</v>
      </c>
      <c r="N1424" s="1">
        <v>24</v>
      </c>
      <c r="O1424" s="1">
        <v>60</v>
      </c>
      <c r="P1424"/>
    </row>
    <row r="1425" spans="1:16" hidden="1">
      <c r="A1425" t="s">
        <v>1795</v>
      </c>
      <c r="B1425" t="s">
        <v>1802</v>
      </c>
      <c r="C1425" t="s">
        <v>1738</v>
      </c>
      <c r="D1425" s="1" t="s">
        <v>1605</v>
      </c>
      <c r="E1425" s="1" t="s">
        <v>1924</v>
      </c>
      <c r="F1425" s="1" t="s">
        <v>1717</v>
      </c>
      <c r="G1425" s="1" t="s">
        <v>635</v>
      </c>
      <c r="H1425" s="1" t="s">
        <v>1135</v>
      </c>
      <c r="I1425" t="s">
        <v>636</v>
      </c>
      <c r="J1425" s="1" t="s">
        <v>1601</v>
      </c>
      <c r="K1425" s="49">
        <v>24</v>
      </c>
      <c r="L1425" s="49">
        <f>Tabela1810[[#This Row],[ENC_DIDATICO]]/12</f>
        <v>2</v>
      </c>
      <c r="M1425" s="1">
        <v>40</v>
      </c>
      <c r="N1425" s="1">
        <v>26</v>
      </c>
      <c r="O1425" s="1">
        <v>60</v>
      </c>
      <c r="P1425"/>
    </row>
    <row r="1426" spans="1:16" s="29" customFormat="1" hidden="1">
      <c r="A1426" s="29" t="s">
        <v>1795</v>
      </c>
      <c r="B1426" s="29" t="s">
        <v>1802</v>
      </c>
      <c r="C1426" s="29" t="s">
        <v>1738</v>
      </c>
      <c r="D1426" s="1" t="s">
        <v>1609</v>
      </c>
      <c r="E1426" s="1" t="s">
        <v>1927</v>
      </c>
      <c r="F1426" s="1" t="s">
        <v>1723</v>
      </c>
      <c r="G1426" s="1" t="s">
        <v>1524</v>
      </c>
      <c r="H1426" s="1" t="s">
        <v>1526</v>
      </c>
      <c r="I1426" s="29" t="s">
        <v>1525</v>
      </c>
      <c r="J1426" s="1" t="s">
        <v>1601</v>
      </c>
      <c r="K1426" s="49">
        <v>36</v>
      </c>
      <c r="L1426" s="52">
        <f>Tabela1810[[#This Row],[ENC_DIDATICO]]/12</f>
        <v>3</v>
      </c>
      <c r="M1426" s="1">
        <v>100</v>
      </c>
      <c r="N1426" s="1">
        <v>11</v>
      </c>
      <c r="O1426" s="1">
        <v>192</v>
      </c>
    </row>
    <row r="1427" spans="1:16" s="29" customFormat="1" hidden="1">
      <c r="A1427" s="29" t="s">
        <v>1795</v>
      </c>
      <c r="B1427" s="29" t="s">
        <v>1802</v>
      </c>
      <c r="C1427" s="29" t="s">
        <v>1738</v>
      </c>
      <c r="D1427" s="1" t="s">
        <v>1609</v>
      </c>
      <c r="E1427" s="1" t="s">
        <v>1927</v>
      </c>
      <c r="F1427" s="1" t="s">
        <v>1723</v>
      </c>
      <c r="G1427" s="1" t="s">
        <v>1524</v>
      </c>
      <c r="H1427" s="1" t="s">
        <v>1527</v>
      </c>
      <c r="I1427" s="29" t="s">
        <v>1525</v>
      </c>
      <c r="J1427" s="1" t="s">
        <v>1601</v>
      </c>
      <c r="K1427" s="49">
        <v>0</v>
      </c>
      <c r="L1427" s="49">
        <f>Tabela1810[[#This Row],[ENC_DIDATICO]]/12</f>
        <v>0</v>
      </c>
      <c r="M1427" s="1">
        <v>50</v>
      </c>
      <c r="N1427" s="1">
        <v>21</v>
      </c>
      <c r="O1427" s="1">
        <v>192</v>
      </c>
    </row>
    <row r="1428" spans="1:16" hidden="1">
      <c r="A1428" s="29" t="s">
        <v>1795</v>
      </c>
      <c r="B1428" s="29" t="s">
        <v>1802</v>
      </c>
      <c r="C1428" s="29" t="s">
        <v>1738</v>
      </c>
      <c r="D1428" s="1" t="s">
        <v>1605</v>
      </c>
      <c r="E1428" s="1" t="s">
        <v>1925</v>
      </c>
      <c r="F1428" s="1" t="s">
        <v>1720</v>
      </c>
      <c r="G1428" s="1" t="s">
        <v>314</v>
      </c>
      <c r="H1428" s="1" t="s">
        <v>316</v>
      </c>
      <c r="I1428" t="s">
        <v>315</v>
      </c>
      <c r="J1428" s="1" t="s">
        <v>1603</v>
      </c>
      <c r="K1428" s="49">
        <v>48</v>
      </c>
      <c r="L1428" s="49">
        <f>Tabela1810[[#This Row],[ENC_DIDATICO]]/12</f>
        <v>4</v>
      </c>
      <c r="M1428" s="1">
        <v>40</v>
      </c>
      <c r="N1428" s="1">
        <v>24</v>
      </c>
      <c r="O1428" s="1">
        <v>72</v>
      </c>
      <c r="P1428"/>
    </row>
    <row r="1429" spans="1:16" s="29" customFormat="1" hidden="1">
      <c r="A1429" s="29" t="s">
        <v>1795</v>
      </c>
      <c r="B1429" s="29" t="s">
        <v>1802</v>
      </c>
      <c r="C1429" s="29" t="s">
        <v>1738</v>
      </c>
      <c r="D1429" s="1" t="s">
        <v>1605</v>
      </c>
      <c r="E1429" s="1" t="s">
        <v>1925</v>
      </c>
      <c r="F1429" s="1" t="s">
        <v>1720</v>
      </c>
      <c r="G1429" s="1" t="s">
        <v>314</v>
      </c>
      <c r="H1429" s="1" t="s">
        <v>317</v>
      </c>
      <c r="I1429" s="29" t="s">
        <v>315</v>
      </c>
      <c r="J1429" s="1" t="s">
        <v>1603</v>
      </c>
      <c r="K1429" s="49">
        <v>48</v>
      </c>
      <c r="L1429" s="49">
        <f>Tabela1810[[#This Row],[ENC_DIDATICO]]/12</f>
        <v>4</v>
      </c>
      <c r="M1429" s="1">
        <v>40</v>
      </c>
      <c r="N1429" s="1">
        <v>16</v>
      </c>
      <c r="O1429" s="1">
        <v>72</v>
      </c>
    </row>
    <row r="1430" spans="1:16" hidden="1">
      <c r="A1430" s="29" t="s">
        <v>1795</v>
      </c>
      <c r="B1430" s="29" t="s">
        <v>1802</v>
      </c>
      <c r="C1430" s="29" t="s">
        <v>1738</v>
      </c>
      <c r="D1430" s="1" t="s">
        <v>1605</v>
      </c>
      <c r="E1430" s="1" t="s">
        <v>1925</v>
      </c>
      <c r="F1430" s="1" t="s">
        <v>1720</v>
      </c>
      <c r="G1430" s="1" t="s">
        <v>1528</v>
      </c>
      <c r="H1430" s="1" t="s">
        <v>1529</v>
      </c>
      <c r="I1430" s="29" t="s">
        <v>471</v>
      </c>
      <c r="J1430" s="1" t="s">
        <v>1601</v>
      </c>
      <c r="K1430" s="49">
        <v>24</v>
      </c>
      <c r="L1430" s="49">
        <f>Tabela1810[[#This Row],[ENC_DIDATICO]]/12</f>
        <v>2</v>
      </c>
      <c r="M1430" s="1">
        <v>40</v>
      </c>
      <c r="N1430" s="1">
        <v>1</v>
      </c>
      <c r="O1430" s="1">
        <v>24</v>
      </c>
      <c r="P1430"/>
    </row>
    <row r="1431" spans="1:16" hidden="1">
      <c r="A1431" s="29" t="s">
        <v>1795</v>
      </c>
      <c r="B1431" s="29" t="s">
        <v>1802</v>
      </c>
      <c r="C1431" s="29" t="s">
        <v>1738</v>
      </c>
      <c r="D1431" s="1" t="s">
        <v>1605</v>
      </c>
      <c r="E1431" s="1" t="s">
        <v>1925</v>
      </c>
      <c r="F1431" s="1" t="s">
        <v>1720</v>
      </c>
      <c r="G1431" s="1" t="s">
        <v>1528</v>
      </c>
      <c r="H1431" s="1" t="s">
        <v>1530</v>
      </c>
      <c r="I1431" s="29" t="s">
        <v>471</v>
      </c>
      <c r="J1431" s="1" t="s">
        <v>1601</v>
      </c>
      <c r="K1431" s="49">
        <v>24</v>
      </c>
      <c r="L1431" s="49">
        <f>Tabela1810[[#This Row],[ENC_DIDATICO]]/12</f>
        <v>2</v>
      </c>
      <c r="M1431" s="1">
        <v>40</v>
      </c>
      <c r="N1431" s="1">
        <v>8</v>
      </c>
      <c r="O1431" s="1">
        <v>24</v>
      </c>
      <c r="P1431"/>
    </row>
    <row r="1432" spans="1:16" hidden="1">
      <c r="A1432" s="29" t="s">
        <v>1710</v>
      </c>
      <c r="B1432" s="29" t="s">
        <v>1802</v>
      </c>
      <c r="C1432" s="29" t="s">
        <v>1744</v>
      </c>
      <c r="D1432" s="1" t="s">
        <v>1605</v>
      </c>
      <c r="E1432" s="1" t="s">
        <v>1924</v>
      </c>
      <c r="F1432" s="1" t="s">
        <v>1717</v>
      </c>
      <c r="G1432" s="1" t="s">
        <v>165</v>
      </c>
      <c r="H1432" s="1" t="s">
        <v>167</v>
      </c>
      <c r="I1432" s="29" t="s">
        <v>166</v>
      </c>
      <c r="J1432" s="1" t="s">
        <v>1602</v>
      </c>
      <c r="K1432" s="49">
        <v>36</v>
      </c>
      <c r="L1432" s="49">
        <f>Tabela1810[[#This Row],[ENC_DIDATICO]]/12</f>
        <v>3</v>
      </c>
      <c r="M1432" s="1">
        <v>100</v>
      </c>
      <c r="N1432" s="1">
        <v>79</v>
      </c>
      <c r="O1432" s="1">
        <v>36</v>
      </c>
      <c r="P1432"/>
    </row>
    <row r="1433" spans="1:16" hidden="1">
      <c r="A1433" s="29" t="s">
        <v>1710</v>
      </c>
      <c r="B1433" s="29" t="s">
        <v>1802</v>
      </c>
      <c r="C1433" s="29" t="s">
        <v>1744</v>
      </c>
      <c r="D1433" s="1" t="s">
        <v>1605</v>
      </c>
      <c r="E1433" s="1" t="s">
        <v>1925</v>
      </c>
      <c r="F1433" s="1" t="s">
        <v>1716</v>
      </c>
      <c r="G1433" s="1" t="s">
        <v>582</v>
      </c>
      <c r="H1433" s="1" t="s">
        <v>584</v>
      </c>
      <c r="I1433" s="29" t="s">
        <v>583</v>
      </c>
      <c r="J1433" s="1" t="s">
        <v>1603</v>
      </c>
      <c r="K1433" s="49">
        <v>48</v>
      </c>
      <c r="L1433" s="49">
        <f>Tabela1810[[#This Row],[ENC_DIDATICO]]/12</f>
        <v>4</v>
      </c>
      <c r="M1433" s="1">
        <v>50</v>
      </c>
      <c r="N1433" s="1">
        <v>16</v>
      </c>
      <c r="O1433" s="1">
        <v>48</v>
      </c>
      <c r="P1433"/>
    </row>
    <row r="1434" spans="1:16" hidden="1">
      <c r="A1434" s="29" t="s">
        <v>1710</v>
      </c>
      <c r="B1434" s="29" t="s">
        <v>1802</v>
      </c>
      <c r="C1434" s="29" t="s">
        <v>1744</v>
      </c>
      <c r="D1434" s="1" t="s">
        <v>1605</v>
      </c>
      <c r="E1434" s="1" t="s">
        <v>1925</v>
      </c>
      <c r="F1434" s="1" t="s">
        <v>1716</v>
      </c>
      <c r="G1434" s="1" t="s">
        <v>582</v>
      </c>
      <c r="H1434" s="1" t="s">
        <v>585</v>
      </c>
      <c r="I1434" s="29" t="s">
        <v>583</v>
      </c>
      <c r="J1434" s="1" t="s">
        <v>1603</v>
      </c>
      <c r="K1434" s="49">
        <v>48</v>
      </c>
      <c r="L1434" s="49">
        <f>Tabela1810[[#This Row],[ENC_DIDATICO]]/12</f>
        <v>4</v>
      </c>
      <c r="M1434" s="1">
        <v>50</v>
      </c>
      <c r="N1434" s="1">
        <v>12</v>
      </c>
      <c r="O1434" s="1">
        <v>48</v>
      </c>
      <c r="P1434"/>
    </row>
    <row r="1435" spans="1:16" hidden="1">
      <c r="A1435" s="29" t="s">
        <v>1710</v>
      </c>
      <c r="B1435" s="29" t="s">
        <v>1802</v>
      </c>
      <c r="C1435" s="29" t="s">
        <v>1744</v>
      </c>
      <c r="D1435" s="1" t="s">
        <v>1605</v>
      </c>
      <c r="E1435" s="1" t="s">
        <v>1925</v>
      </c>
      <c r="F1435" s="1" t="s">
        <v>1716</v>
      </c>
      <c r="G1435" s="1" t="s">
        <v>1377</v>
      </c>
      <c r="H1435" s="1" t="s">
        <v>1531</v>
      </c>
      <c r="I1435" s="29" t="s">
        <v>1378</v>
      </c>
      <c r="J1435" s="1" t="s">
        <v>1601</v>
      </c>
      <c r="K1435" s="49">
        <v>48</v>
      </c>
      <c r="L1435" s="49">
        <f>Tabela1810[[#This Row],[ENC_DIDATICO]]/12</f>
        <v>4</v>
      </c>
      <c r="M1435" s="1">
        <v>50</v>
      </c>
      <c r="N1435" s="1">
        <v>11</v>
      </c>
      <c r="O1435" s="1">
        <v>48</v>
      </c>
      <c r="P1435"/>
    </row>
    <row r="1436" spans="1:16" hidden="1">
      <c r="A1436" s="29" t="s">
        <v>1710</v>
      </c>
      <c r="B1436" s="29" t="s">
        <v>1802</v>
      </c>
      <c r="C1436" s="29" t="s">
        <v>1744</v>
      </c>
      <c r="D1436" s="1" t="s">
        <v>1605</v>
      </c>
      <c r="E1436" s="1" t="s">
        <v>1926</v>
      </c>
      <c r="F1436" s="1" t="s">
        <v>1716</v>
      </c>
      <c r="G1436" s="1" t="s">
        <v>571</v>
      </c>
      <c r="H1436" s="1" t="s">
        <v>573</v>
      </c>
      <c r="I1436" s="29" t="s">
        <v>572</v>
      </c>
      <c r="J1436" s="1" t="s">
        <v>1603</v>
      </c>
      <c r="K1436" s="49">
        <v>24</v>
      </c>
      <c r="L1436" s="49">
        <f>Tabela1810[[#This Row],[ENC_DIDATICO]]/12</f>
        <v>2</v>
      </c>
      <c r="M1436" s="1">
        <v>50</v>
      </c>
      <c r="N1436" s="1">
        <v>40</v>
      </c>
      <c r="O1436" s="1">
        <v>48</v>
      </c>
      <c r="P1436"/>
    </row>
    <row r="1437" spans="1:16" hidden="1">
      <c r="A1437" s="29" t="s">
        <v>1710</v>
      </c>
      <c r="B1437" s="29" t="s">
        <v>1802</v>
      </c>
      <c r="C1437" s="29" t="s">
        <v>1744</v>
      </c>
      <c r="D1437" s="1" t="s">
        <v>2084</v>
      </c>
      <c r="E1437" s="2" t="s">
        <v>2085</v>
      </c>
      <c r="I1437" s="7" t="s">
        <v>2081</v>
      </c>
      <c r="J1437" s="1">
        <v>2016</v>
      </c>
      <c r="K1437" s="49">
        <v>12.072328767123288</v>
      </c>
      <c r="L1437" s="49">
        <f>Tabela1810[[#This Row],[ENC_DIDATICO]]/12</f>
        <v>1.006027397260274</v>
      </c>
      <c r="P1437"/>
    </row>
    <row r="1438" spans="1:16" hidden="1">
      <c r="A1438" s="29" t="s">
        <v>1711</v>
      </c>
      <c r="B1438" s="29" t="s">
        <v>1802</v>
      </c>
      <c r="C1438" s="29" t="s">
        <v>1740</v>
      </c>
      <c r="D1438" s="1" t="s">
        <v>1605</v>
      </c>
      <c r="E1438" s="1" t="s">
        <v>1924</v>
      </c>
      <c r="F1438" s="1" t="s">
        <v>1717</v>
      </c>
      <c r="G1438" s="1" t="s">
        <v>7</v>
      </c>
      <c r="H1438" s="1" t="s">
        <v>25</v>
      </c>
      <c r="I1438" s="29" t="s">
        <v>8</v>
      </c>
      <c r="J1438" s="1" t="s">
        <v>1603</v>
      </c>
      <c r="K1438" s="49">
        <v>24</v>
      </c>
      <c r="L1438" s="49">
        <f>Tabela1810[[#This Row],[ENC_DIDATICO]]/12</f>
        <v>2</v>
      </c>
      <c r="M1438" s="1">
        <v>43</v>
      </c>
      <c r="N1438" s="1">
        <v>31</v>
      </c>
      <c r="O1438" s="1">
        <v>60</v>
      </c>
      <c r="P1438"/>
    </row>
    <row r="1439" spans="1:16" hidden="1">
      <c r="A1439" s="29" t="s">
        <v>1711</v>
      </c>
      <c r="B1439" s="29" t="s">
        <v>1802</v>
      </c>
      <c r="C1439" s="29" t="s">
        <v>1740</v>
      </c>
      <c r="D1439" s="1" t="s">
        <v>1605</v>
      </c>
      <c r="E1439" s="1" t="s">
        <v>1924</v>
      </c>
      <c r="F1439" s="1" t="s">
        <v>1717</v>
      </c>
      <c r="G1439" s="1" t="s">
        <v>7</v>
      </c>
      <c r="H1439" s="1" t="s">
        <v>26</v>
      </c>
      <c r="I1439" s="29" t="s">
        <v>8</v>
      </c>
      <c r="J1439" s="1" t="s">
        <v>1603</v>
      </c>
      <c r="K1439" s="49">
        <v>24</v>
      </c>
      <c r="L1439" s="49">
        <f>Tabela1810[[#This Row],[ENC_DIDATICO]]/12</f>
        <v>2</v>
      </c>
      <c r="M1439" s="1">
        <v>43</v>
      </c>
      <c r="N1439" s="1">
        <v>31</v>
      </c>
      <c r="O1439" s="1">
        <v>60</v>
      </c>
      <c r="P1439"/>
    </row>
    <row r="1440" spans="1:16" hidden="1">
      <c r="A1440" s="29" t="s">
        <v>1711</v>
      </c>
      <c r="B1440" s="29" t="s">
        <v>1802</v>
      </c>
      <c r="C1440" s="29" t="s">
        <v>1740</v>
      </c>
      <c r="D1440" s="1" t="s">
        <v>1605</v>
      </c>
      <c r="E1440" s="1" t="s">
        <v>1924</v>
      </c>
      <c r="F1440" s="1" t="s">
        <v>1717</v>
      </c>
      <c r="G1440" s="1" t="s">
        <v>7</v>
      </c>
      <c r="H1440" s="1" t="s">
        <v>586</v>
      </c>
      <c r="I1440" s="29" t="s">
        <v>8</v>
      </c>
      <c r="J1440" s="1" t="s">
        <v>1603</v>
      </c>
      <c r="K1440" s="49">
        <v>24</v>
      </c>
      <c r="L1440" s="49">
        <f>Tabela1810[[#This Row],[ENC_DIDATICO]]/12</f>
        <v>2</v>
      </c>
      <c r="M1440" s="1">
        <v>43</v>
      </c>
      <c r="N1440" s="1">
        <v>32</v>
      </c>
      <c r="O1440" s="1">
        <v>60</v>
      </c>
      <c r="P1440"/>
    </row>
    <row r="1441" spans="1:16" hidden="1">
      <c r="A1441" s="29" t="s">
        <v>1711</v>
      </c>
      <c r="B1441" s="29" t="s">
        <v>1802</v>
      </c>
      <c r="C1441" s="29" t="s">
        <v>1740</v>
      </c>
      <c r="D1441" s="1" t="s">
        <v>1605</v>
      </c>
      <c r="E1441" s="1" t="s">
        <v>1924</v>
      </c>
      <c r="F1441" s="1" t="s">
        <v>1717</v>
      </c>
      <c r="G1441" s="1" t="s">
        <v>7</v>
      </c>
      <c r="H1441" s="1" t="s">
        <v>587</v>
      </c>
      <c r="I1441" s="29" t="s">
        <v>8</v>
      </c>
      <c r="J1441" s="1" t="s">
        <v>1603</v>
      </c>
      <c r="K1441" s="49">
        <v>24</v>
      </c>
      <c r="L1441" s="49">
        <f>Tabela1810[[#This Row],[ENC_DIDATICO]]/12</f>
        <v>2</v>
      </c>
      <c r="M1441" s="1">
        <v>43</v>
      </c>
      <c r="N1441" s="1">
        <v>33</v>
      </c>
      <c r="O1441" s="1">
        <v>60</v>
      </c>
      <c r="P1441"/>
    </row>
    <row r="1442" spans="1:16" hidden="1">
      <c r="A1442" t="s">
        <v>1711</v>
      </c>
      <c r="B1442" t="s">
        <v>1802</v>
      </c>
      <c r="C1442" s="29" t="s">
        <v>1740</v>
      </c>
      <c r="D1442" s="1" t="s">
        <v>1605</v>
      </c>
      <c r="E1442" s="1" t="s">
        <v>1925</v>
      </c>
      <c r="F1442" s="1" t="s">
        <v>1719</v>
      </c>
      <c r="G1442" s="1" t="s">
        <v>1336</v>
      </c>
      <c r="H1442" s="1" t="s">
        <v>1532</v>
      </c>
      <c r="I1442" s="29" t="s">
        <v>1064</v>
      </c>
      <c r="J1442" s="1" t="s">
        <v>1601</v>
      </c>
      <c r="K1442" s="49">
        <v>48</v>
      </c>
      <c r="L1442" s="49">
        <f>Tabela1810[[#This Row],[ENC_DIDATICO]]/12</f>
        <v>4</v>
      </c>
      <c r="M1442" s="1">
        <v>40</v>
      </c>
      <c r="N1442" s="1">
        <v>4</v>
      </c>
      <c r="O1442" s="1">
        <v>48</v>
      </c>
    </row>
    <row r="1443" spans="1:16" hidden="1">
      <c r="A1443" t="s">
        <v>1711</v>
      </c>
      <c r="B1443" t="s">
        <v>1802</v>
      </c>
      <c r="C1443" s="29" t="s">
        <v>1740</v>
      </c>
      <c r="D1443" s="1" t="s">
        <v>1605</v>
      </c>
      <c r="E1443" s="1" t="s">
        <v>1926</v>
      </c>
      <c r="F1443" s="1" t="s">
        <v>1719</v>
      </c>
      <c r="G1443" s="1" t="s">
        <v>588</v>
      </c>
      <c r="H1443" s="1" t="s">
        <v>590</v>
      </c>
      <c r="I1443" s="29" t="s">
        <v>589</v>
      </c>
      <c r="J1443" s="1" t="s">
        <v>1603</v>
      </c>
      <c r="K1443" s="49">
        <v>48</v>
      </c>
      <c r="L1443" s="49">
        <f>Tabela1810[[#This Row],[ENC_DIDATICO]]/12</f>
        <v>4</v>
      </c>
      <c r="M1443" s="1">
        <v>40</v>
      </c>
      <c r="N1443" s="1">
        <v>4</v>
      </c>
      <c r="O1443" s="1">
        <v>48</v>
      </c>
    </row>
    <row r="1444" spans="1:16" hidden="1">
      <c r="A1444" t="s">
        <v>1712</v>
      </c>
      <c r="B1444" t="s">
        <v>1802</v>
      </c>
      <c r="C1444" s="29" t="s">
        <v>1738</v>
      </c>
      <c r="D1444" s="1" t="s">
        <v>1605</v>
      </c>
      <c r="E1444" s="1" t="s">
        <v>1924</v>
      </c>
      <c r="F1444" s="1" t="s">
        <v>1717</v>
      </c>
      <c r="G1444" s="1" t="s">
        <v>10</v>
      </c>
      <c r="H1444" s="1" t="s">
        <v>265</v>
      </c>
      <c r="I1444" s="29" t="s">
        <v>11</v>
      </c>
      <c r="J1444" s="1" t="s">
        <v>1601</v>
      </c>
      <c r="K1444" s="49">
        <v>12</v>
      </c>
      <c r="L1444" s="49">
        <f>Tabela1810[[#This Row],[ENC_DIDATICO]]/12</f>
        <v>1</v>
      </c>
      <c r="M1444" s="1">
        <v>40</v>
      </c>
      <c r="N1444" s="1">
        <v>27</v>
      </c>
      <c r="O1444" s="1">
        <v>48</v>
      </c>
    </row>
    <row r="1445" spans="1:16" hidden="1">
      <c r="A1445" t="s">
        <v>1712</v>
      </c>
      <c r="B1445" t="s">
        <v>1802</v>
      </c>
      <c r="C1445" s="29" t="s">
        <v>1738</v>
      </c>
      <c r="D1445" s="1" t="s">
        <v>1605</v>
      </c>
      <c r="E1445" s="1" t="s">
        <v>1924</v>
      </c>
      <c r="F1445" s="1" t="s">
        <v>1717</v>
      </c>
      <c r="G1445" s="1" t="s">
        <v>10</v>
      </c>
      <c r="H1445" s="1" t="s">
        <v>1389</v>
      </c>
      <c r="I1445" s="29" t="s">
        <v>11</v>
      </c>
      <c r="J1445" s="1" t="s">
        <v>1601</v>
      </c>
      <c r="K1445" s="49">
        <v>12</v>
      </c>
      <c r="L1445" s="49">
        <f>Tabela1810[[#This Row],[ENC_DIDATICO]]/12</f>
        <v>1</v>
      </c>
      <c r="M1445" s="1">
        <v>40</v>
      </c>
      <c r="N1445" s="1">
        <v>26</v>
      </c>
      <c r="O1445" s="1">
        <v>48</v>
      </c>
    </row>
    <row r="1446" spans="1:16" hidden="1">
      <c r="A1446" t="s">
        <v>1712</v>
      </c>
      <c r="B1446" t="s">
        <v>1802</v>
      </c>
      <c r="C1446" s="29" t="s">
        <v>1738</v>
      </c>
      <c r="D1446" s="1" t="s">
        <v>1605</v>
      </c>
      <c r="E1446" s="1" t="s">
        <v>1924</v>
      </c>
      <c r="F1446" s="1" t="s">
        <v>1717</v>
      </c>
      <c r="G1446" s="1" t="s">
        <v>654</v>
      </c>
      <c r="H1446" s="1" t="s">
        <v>1083</v>
      </c>
      <c r="I1446" s="29" t="s">
        <v>655</v>
      </c>
      <c r="J1446" s="1" t="s">
        <v>1602</v>
      </c>
      <c r="K1446" s="49">
        <v>36</v>
      </c>
      <c r="L1446" s="49">
        <f>Tabela1810[[#This Row],[ENC_DIDATICO]]/12</f>
        <v>3</v>
      </c>
      <c r="M1446" s="1">
        <v>40</v>
      </c>
      <c r="N1446" s="1">
        <v>29</v>
      </c>
      <c r="O1446" s="1">
        <v>38</v>
      </c>
    </row>
    <row r="1447" spans="1:16" hidden="1">
      <c r="A1447" t="s">
        <v>1712</v>
      </c>
      <c r="B1447" t="s">
        <v>1802</v>
      </c>
      <c r="C1447" s="29" t="s">
        <v>1738</v>
      </c>
      <c r="D1447" s="1" t="s">
        <v>1605</v>
      </c>
      <c r="E1447" s="1" t="s">
        <v>1924</v>
      </c>
      <c r="F1447" s="1" t="s">
        <v>1717</v>
      </c>
      <c r="G1447" s="1" t="s">
        <v>654</v>
      </c>
      <c r="H1447" s="1" t="s">
        <v>1084</v>
      </c>
      <c r="I1447" s="29" t="s">
        <v>655</v>
      </c>
      <c r="J1447" s="1" t="s">
        <v>1602</v>
      </c>
      <c r="K1447" s="49">
        <v>36</v>
      </c>
      <c r="L1447" s="49">
        <f>Tabela1810[[#This Row],[ENC_DIDATICO]]/12</f>
        <v>3</v>
      </c>
      <c r="M1447" s="1">
        <v>41</v>
      </c>
      <c r="N1447" s="1">
        <v>31</v>
      </c>
      <c r="O1447" s="1">
        <v>38</v>
      </c>
    </row>
    <row r="1448" spans="1:16" hidden="1">
      <c r="A1448" t="s">
        <v>1712</v>
      </c>
      <c r="B1448" t="s">
        <v>1802</v>
      </c>
      <c r="C1448" s="29" t="s">
        <v>1738</v>
      </c>
      <c r="D1448" s="1" t="s">
        <v>1605</v>
      </c>
      <c r="E1448" s="1" t="s">
        <v>1924</v>
      </c>
      <c r="F1448" s="1" t="s">
        <v>1717</v>
      </c>
      <c r="G1448" s="1" t="s">
        <v>199</v>
      </c>
      <c r="H1448" s="1" t="s">
        <v>419</v>
      </c>
      <c r="I1448" s="29" t="s">
        <v>200</v>
      </c>
      <c r="J1448" s="1" t="s">
        <v>1601</v>
      </c>
      <c r="K1448" s="49">
        <v>24</v>
      </c>
      <c r="L1448" s="49">
        <f>Tabela1810[[#This Row],[ENC_DIDATICO]]/12</f>
        <v>2</v>
      </c>
      <c r="M1448" s="1">
        <v>55</v>
      </c>
      <c r="N1448" s="1">
        <v>38</v>
      </c>
      <c r="O1448" s="1">
        <v>24</v>
      </c>
    </row>
    <row r="1449" spans="1:16" hidden="1">
      <c r="A1449" t="s">
        <v>1712</v>
      </c>
      <c r="B1449" t="s">
        <v>1802</v>
      </c>
      <c r="C1449" s="29" t="s">
        <v>1738</v>
      </c>
      <c r="D1449" s="1" t="s">
        <v>1605</v>
      </c>
      <c r="E1449" s="1" t="s">
        <v>1924</v>
      </c>
      <c r="F1449" s="1" t="s">
        <v>1717</v>
      </c>
      <c r="G1449" s="1" t="s">
        <v>199</v>
      </c>
      <c r="H1449" s="1" t="s">
        <v>591</v>
      </c>
      <c r="I1449" s="29" t="s">
        <v>200</v>
      </c>
      <c r="J1449" s="1" t="s">
        <v>1601</v>
      </c>
      <c r="K1449" s="49">
        <v>24</v>
      </c>
      <c r="L1449" s="49">
        <f>Tabela1810[[#This Row],[ENC_DIDATICO]]/12</f>
        <v>2</v>
      </c>
      <c r="M1449" s="1">
        <v>55</v>
      </c>
      <c r="N1449" s="1">
        <v>30</v>
      </c>
      <c r="O1449" s="1">
        <v>24</v>
      </c>
    </row>
    <row r="1450" spans="1:16" hidden="1">
      <c r="A1450" t="s">
        <v>1712</v>
      </c>
      <c r="B1450" t="s">
        <v>1802</v>
      </c>
      <c r="C1450" s="29" t="s">
        <v>1738</v>
      </c>
      <c r="D1450" s="1" t="s">
        <v>1605</v>
      </c>
      <c r="E1450" s="1" t="s">
        <v>1924</v>
      </c>
      <c r="F1450" s="1" t="s">
        <v>1717</v>
      </c>
      <c r="G1450" s="1" t="s">
        <v>199</v>
      </c>
      <c r="H1450" s="1" t="s">
        <v>483</v>
      </c>
      <c r="I1450" s="29" t="s">
        <v>200</v>
      </c>
      <c r="J1450" s="1" t="s">
        <v>1601</v>
      </c>
      <c r="K1450" s="49">
        <v>24</v>
      </c>
      <c r="L1450" s="49">
        <f>Tabela1810[[#This Row],[ENC_DIDATICO]]/12</f>
        <v>2</v>
      </c>
      <c r="M1450" s="1">
        <v>55</v>
      </c>
      <c r="N1450" s="1">
        <v>37</v>
      </c>
      <c r="O1450" s="1">
        <v>24</v>
      </c>
    </row>
    <row r="1451" spans="1:16" hidden="1">
      <c r="A1451" t="s">
        <v>1712</v>
      </c>
      <c r="B1451" t="s">
        <v>1802</v>
      </c>
      <c r="C1451" s="29" t="s">
        <v>1738</v>
      </c>
      <c r="D1451" s="1" t="s">
        <v>1605</v>
      </c>
      <c r="E1451" s="1" t="s">
        <v>1924</v>
      </c>
      <c r="F1451" s="1" t="s">
        <v>1717</v>
      </c>
      <c r="G1451" s="1" t="s">
        <v>199</v>
      </c>
      <c r="H1451" s="1" t="s">
        <v>591</v>
      </c>
      <c r="I1451" s="29" t="s">
        <v>200</v>
      </c>
      <c r="J1451" s="1" t="s">
        <v>1603</v>
      </c>
      <c r="K1451" s="49">
        <v>24</v>
      </c>
      <c r="L1451" s="49">
        <f>Tabela1810[[#This Row],[ENC_DIDATICO]]/12</f>
        <v>2</v>
      </c>
      <c r="M1451" s="1">
        <v>55</v>
      </c>
      <c r="N1451" s="1">
        <v>43</v>
      </c>
      <c r="O1451" s="1">
        <v>24</v>
      </c>
    </row>
    <row r="1452" spans="1:16" hidden="1">
      <c r="A1452" t="s">
        <v>1712</v>
      </c>
      <c r="B1452" t="s">
        <v>1802</v>
      </c>
      <c r="C1452" s="29" t="s">
        <v>1738</v>
      </c>
      <c r="D1452" s="1" t="s">
        <v>1605</v>
      </c>
      <c r="E1452" s="1" t="s">
        <v>1924</v>
      </c>
      <c r="F1452" s="1" t="s">
        <v>1717</v>
      </c>
      <c r="G1452" s="1" t="s">
        <v>199</v>
      </c>
      <c r="H1452" s="1" t="s">
        <v>592</v>
      </c>
      <c r="I1452" s="29" t="s">
        <v>200</v>
      </c>
      <c r="J1452" s="1" t="s">
        <v>1603</v>
      </c>
      <c r="K1452" s="49">
        <v>24</v>
      </c>
      <c r="L1452" s="49">
        <f>Tabela1810[[#This Row],[ENC_DIDATICO]]/12</f>
        <v>2</v>
      </c>
      <c r="M1452" s="1">
        <v>55</v>
      </c>
      <c r="N1452" s="1">
        <v>38</v>
      </c>
      <c r="O1452" s="1">
        <v>24</v>
      </c>
    </row>
    <row r="1453" spans="1:16" hidden="1">
      <c r="A1453" t="s">
        <v>1712</v>
      </c>
      <c r="B1453" t="s">
        <v>1802</v>
      </c>
      <c r="C1453" s="29" t="s">
        <v>1738</v>
      </c>
      <c r="D1453" s="1" t="s">
        <v>1605</v>
      </c>
      <c r="E1453" s="1" t="s">
        <v>1924</v>
      </c>
      <c r="F1453" s="1" t="s">
        <v>1717</v>
      </c>
      <c r="G1453" s="1" t="s">
        <v>199</v>
      </c>
      <c r="H1453" s="1" t="s">
        <v>593</v>
      </c>
      <c r="I1453" s="29" t="s">
        <v>200</v>
      </c>
      <c r="J1453" s="1" t="s">
        <v>1603</v>
      </c>
      <c r="K1453" s="49">
        <v>24</v>
      </c>
      <c r="L1453" s="49">
        <f>Tabela1810[[#This Row],[ENC_DIDATICO]]/12</f>
        <v>2</v>
      </c>
      <c r="M1453" s="1">
        <v>55</v>
      </c>
      <c r="N1453" s="1">
        <v>45</v>
      </c>
      <c r="O1453" s="1">
        <v>24</v>
      </c>
    </row>
    <row r="1454" spans="1:16" hidden="1">
      <c r="A1454" t="s">
        <v>1712</v>
      </c>
      <c r="B1454" t="s">
        <v>1802</v>
      </c>
      <c r="C1454" s="29" t="s">
        <v>1738</v>
      </c>
      <c r="D1454" s="1" t="s">
        <v>1609</v>
      </c>
      <c r="E1454" s="1" t="s">
        <v>1927</v>
      </c>
      <c r="F1454" s="1" t="s">
        <v>1723</v>
      </c>
      <c r="G1454" s="1" t="s">
        <v>1533</v>
      </c>
      <c r="H1454" s="1" t="s">
        <v>1535</v>
      </c>
      <c r="I1454" s="29" t="s">
        <v>1534</v>
      </c>
      <c r="J1454" s="1" t="s">
        <v>1601</v>
      </c>
      <c r="K1454" s="49">
        <v>48</v>
      </c>
      <c r="L1454" s="49">
        <f>Tabela1810[[#This Row],[ENC_DIDATICO]]/12</f>
        <v>4</v>
      </c>
      <c r="M1454" s="1">
        <v>40</v>
      </c>
      <c r="N1454" s="1">
        <v>4</v>
      </c>
      <c r="O1454" s="1">
        <v>144</v>
      </c>
    </row>
    <row r="1455" spans="1:16" hidden="1">
      <c r="A1455" t="s">
        <v>1713</v>
      </c>
      <c r="B1455" t="s">
        <v>1802</v>
      </c>
      <c r="C1455" s="29" t="s">
        <v>1738</v>
      </c>
      <c r="D1455" s="1" t="s">
        <v>1605</v>
      </c>
      <c r="E1455" s="1" t="s">
        <v>1925</v>
      </c>
      <c r="F1455" s="1" t="s">
        <v>1720</v>
      </c>
      <c r="G1455" s="1" t="s">
        <v>1264</v>
      </c>
      <c r="H1455" s="1" t="s">
        <v>1266</v>
      </c>
      <c r="I1455" s="29" t="s">
        <v>1265</v>
      </c>
      <c r="J1455" s="1" t="s">
        <v>1601</v>
      </c>
      <c r="K1455" s="49">
        <v>48</v>
      </c>
      <c r="L1455" s="49">
        <f>Tabela1810[[#This Row],[ENC_DIDATICO]]/12</f>
        <v>4</v>
      </c>
      <c r="M1455" s="1">
        <v>40</v>
      </c>
      <c r="N1455" s="1">
        <v>7</v>
      </c>
      <c r="O1455" s="1">
        <v>72</v>
      </c>
    </row>
    <row r="1456" spans="1:16">
      <c r="A1456" s="29" t="s">
        <v>1713</v>
      </c>
      <c r="B1456" t="s">
        <v>1802</v>
      </c>
      <c r="C1456" s="29" t="s">
        <v>1738</v>
      </c>
      <c r="D1456" s="1" t="s">
        <v>1609</v>
      </c>
      <c r="E1456" s="1" t="s">
        <v>1927</v>
      </c>
      <c r="F1456" s="1" t="s">
        <v>1723</v>
      </c>
      <c r="G1456" s="1" t="s">
        <v>206</v>
      </c>
      <c r="H1456" s="1" t="s">
        <v>208</v>
      </c>
      <c r="I1456" s="29" t="s">
        <v>207</v>
      </c>
      <c r="J1456" s="1" t="s">
        <v>1603</v>
      </c>
      <c r="K1456" s="49">
        <v>36</v>
      </c>
      <c r="L1456" s="49">
        <f>Tabela1810[[#This Row],[ENC_DIDATICO]]/12</f>
        <v>3</v>
      </c>
      <c r="M1456" s="1">
        <v>100</v>
      </c>
      <c r="N1456" s="1">
        <v>6</v>
      </c>
      <c r="O1456" s="1">
        <v>144</v>
      </c>
    </row>
    <row r="1457" spans="1:15">
      <c r="A1457" s="29" t="s">
        <v>1713</v>
      </c>
      <c r="B1457" t="s">
        <v>1802</v>
      </c>
      <c r="C1457" s="29" t="s">
        <v>1738</v>
      </c>
      <c r="D1457" s="1" t="s">
        <v>1609</v>
      </c>
      <c r="E1457" s="1" t="s">
        <v>1927</v>
      </c>
      <c r="F1457" s="1" t="s">
        <v>1723</v>
      </c>
      <c r="G1457" s="1" t="s">
        <v>206</v>
      </c>
      <c r="H1457" s="1" t="s">
        <v>209</v>
      </c>
      <c r="I1457" s="29" t="s">
        <v>207</v>
      </c>
      <c r="J1457" s="1" t="s">
        <v>1603</v>
      </c>
      <c r="K1457" s="49">
        <v>0</v>
      </c>
      <c r="L1457" s="49">
        <f>Tabela1810[[#This Row],[ENC_DIDATICO]]/12</f>
        <v>0</v>
      </c>
      <c r="M1457" s="1">
        <v>30</v>
      </c>
      <c r="N1457" s="1">
        <v>6</v>
      </c>
      <c r="O1457" s="1">
        <v>144</v>
      </c>
    </row>
    <row r="1458" spans="1:15" hidden="1">
      <c r="A1458" s="29" t="s">
        <v>1713</v>
      </c>
      <c r="B1458" t="s">
        <v>1802</v>
      </c>
      <c r="C1458" s="29" t="s">
        <v>1738</v>
      </c>
      <c r="D1458" s="1" t="s">
        <v>1609</v>
      </c>
      <c r="E1458" s="1" t="s">
        <v>1927</v>
      </c>
      <c r="F1458" s="1" t="s">
        <v>1723</v>
      </c>
      <c r="G1458" s="1" t="s">
        <v>1192</v>
      </c>
      <c r="H1458" s="1" t="s">
        <v>1194</v>
      </c>
      <c r="I1458" s="29" t="s">
        <v>1193</v>
      </c>
      <c r="J1458" s="1" t="s">
        <v>1601</v>
      </c>
      <c r="K1458" s="49">
        <v>12</v>
      </c>
      <c r="L1458" s="49">
        <f>Tabela1810[[#This Row],[ENC_DIDATICO]]/12</f>
        <v>1</v>
      </c>
      <c r="M1458" s="1">
        <v>100</v>
      </c>
      <c r="N1458" s="1">
        <v>7</v>
      </c>
      <c r="O1458" s="1">
        <v>72</v>
      </c>
    </row>
    <row r="1459" spans="1:15" hidden="1">
      <c r="A1459" s="29" t="s">
        <v>1713</v>
      </c>
      <c r="B1459" t="s">
        <v>1802</v>
      </c>
      <c r="C1459" s="29" t="s">
        <v>1738</v>
      </c>
      <c r="D1459" s="1" t="s">
        <v>1609</v>
      </c>
      <c r="E1459" s="1" t="s">
        <v>1927</v>
      </c>
      <c r="F1459" s="1" t="s">
        <v>1723</v>
      </c>
      <c r="G1459" s="1" t="s">
        <v>1192</v>
      </c>
      <c r="H1459" s="1" t="s">
        <v>1195</v>
      </c>
      <c r="I1459" s="29" t="s">
        <v>1193</v>
      </c>
      <c r="J1459" s="1" t="s">
        <v>1601</v>
      </c>
      <c r="K1459" s="49">
        <v>0</v>
      </c>
      <c r="L1459" s="49">
        <f>Tabela1810[[#This Row],[ENC_DIDATICO]]/12</f>
        <v>0</v>
      </c>
      <c r="M1459" s="1">
        <v>40</v>
      </c>
      <c r="N1459" s="1">
        <v>1</v>
      </c>
      <c r="O1459" s="1">
        <v>72</v>
      </c>
    </row>
    <row r="1460" spans="1:15" hidden="1">
      <c r="A1460" s="29" t="s">
        <v>1713</v>
      </c>
      <c r="B1460" t="s">
        <v>1802</v>
      </c>
      <c r="C1460" s="29" t="s">
        <v>1738</v>
      </c>
      <c r="D1460" s="1" t="s">
        <v>1609</v>
      </c>
      <c r="E1460" s="1" t="s">
        <v>1927</v>
      </c>
      <c r="F1460" s="1" t="s">
        <v>1723</v>
      </c>
      <c r="G1460" s="1" t="s">
        <v>1536</v>
      </c>
      <c r="H1460" s="1" t="s">
        <v>1538</v>
      </c>
      <c r="I1460" s="29" t="s">
        <v>1537</v>
      </c>
      <c r="J1460" s="1" t="s">
        <v>1601</v>
      </c>
      <c r="K1460" s="49">
        <v>1</v>
      </c>
      <c r="L1460" s="49">
        <f>Tabela1810[[#This Row],[ENC_DIDATICO]]/12</f>
        <v>8.3333333333333329E-2</v>
      </c>
      <c r="M1460" s="1">
        <v>18</v>
      </c>
      <c r="N1460" s="1">
        <v>12</v>
      </c>
      <c r="O1460" s="1">
        <v>144</v>
      </c>
    </row>
    <row r="1461" spans="1:15" hidden="1">
      <c r="A1461" s="29" t="s">
        <v>1713</v>
      </c>
      <c r="B1461" t="s">
        <v>1802</v>
      </c>
      <c r="C1461" s="29" t="s">
        <v>1738</v>
      </c>
      <c r="D1461" s="1" t="s">
        <v>1605</v>
      </c>
      <c r="E1461" s="1" t="s">
        <v>1925</v>
      </c>
      <c r="F1461" s="1" t="s">
        <v>1720</v>
      </c>
      <c r="G1461" s="1" t="s">
        <v>1264</v>
      </c>
      <c r="H1461" s="1" t="s">
        <v>1267</v>
      </c>
      <c r="I1461" s="29" t="s">
        <v>1265</v>
      </c>
      <c r="J1461" s="1" t="s">
        <v>1601</v>
      </c>
      <c r="K1461" s="49">
        <v>48</v>
      </c>
      <c r="L1461" s="49">
        <f>Tabela1810[[#This Row],[ENC_DIDATICO]]/12</f>
        <v>4</v>
      </c>
      <c r="M1461" s="1">
        <v>40</v>
      </c>
      <c r="N1461" s="1">
        <v>16</v>
      </c>
      <c r="O1461" s="1">
        <v>72</v>
      </c>
    </row>
    <row r="1462" spans="1:15" hidden="1">
      <c r="A1462" s="29" t="s">
        <v>1713</v>
      </c>
      <c r="B1462" s="29" t="s">
        <v>1802</v>
      </c>
      <c r="C1462" s="29" t="s">
        <v>1738</v>
      </c>
      <c r="D1462" s="1" t="s">
        <v>2084</v>
      </c>
      <c r="E1462" s="2" t="s">
        <v>2085</v>
      </c>
      <c r="I1462" s="7" t="s">
        <v>1953</v>
      </c>
      <c r="J1462" s="1">
        <v>2016</v>
      </c>
      <c r="K1462" s="49">
        <v>50.952328767123277</v>
      </c>
      <c r="L1462" s="49">
        <f>Tabela1810[[#This Row],[ENC_DIDATICO]]/12</f>
        <v>4.2460273972602733</v>
      </c>
    </row>
    <row r="1463" spans="1:15" hidden="1">
      <c r="A1463" t="s">
        <v>620</v>
      </c>
      <c r="B1463" t="s">
        <v>1799</v>
      </c>
      <c r="C1463" s="29" t="s">
        <v>1742</v>
      </c>
      <c r="D1463" s="1" t="s">
        <v>1609</v>
      </c>
      <c r="E1463" s="1" t="s">
        <v>1927</v>
      </c>
      <c r="F1463" s="1" t="s">
        <v>1723</v>
      </c>
      <c r="G1463" s="1" t="s">
        <v>1218</v>
      </c>
      <c r="H1463" s="1" t="s">
        <v>1220</v>
      </c>
      <c r="I1463" s="29" t="s">
        <v>1219</v>
      </c>
      <c r="J1463" s="1" t="s">
        <v>1601</v>
      </c>
      <c r="K1463" s="49">
        <v>24</v>
      </c>
      <c r="L1463" s="49">
        <f>Tabela1810[[#This Row],[ENC_DIDATICO]]/12</f>
        <v>2</v>
      </c>
      <c r="M1463" s="1">
        <v>40</v>
      </c>
      <c r="N1463" s="1">
        <v>23</v>
      </c>
      <c r="O1463" s="1">
        <v>144</v>
      </c>
    </row>
    <row r="1464" spans="1:15" hidden="1">
      <c r="A1464" t="s">
        <v>620</v>
      </c>
      <c r="B1464" t="s">
        <v>1799</v>
      </c>
      <c r="C1464" s="29" t="s">
        <v>1742</v>
      </c>
      <c r="D1464" s="1" t="s">
        <v>1609</v>
      </c>
      <c r="E1464" s="1" t="s">
        <v>1927</v>
      </c>
      <c r="F1464" s="1" t="s">
        <v>1723</v>
      </c>
      <c r="G1464" s="1" t="s">
        <v>942</v>
      </c>
      <c r="H1464" s="1" t="s">
        <v>944</v>
      </c>
      <c r="I1464" s="29" t="s">
        <v>943</v>
      </c>
      <c r="J1464" s="1" t="s">
        <v>1602</v>
      </c>
      <c r="K1464" s="49">
        <v>36</v>
      </c>
      <c r="L1464" s="49">
        <f>Tabela1810[[#This Row],[ENC_DIDATICO]]/12</f>
        <v>3</v>
      </c>
      <c r="M1464" s="1">
        <v>100</v>
      </c>
      <c r="N1464" s="1">
        <v>4</v>
      </c>
      <c r="O1464" s="1">
        <v>216</v>
      </c>
    </row>
    <row r="1465" spans="1:15" hidden="1">
      <c r="A1465" t="s">
        <v>620</v>
      </c>
      <c r="B1465" t="s">
        <v>1799</v>
      </c>
      <c r="C1465" s="29" t="s">
        <v>1742</v>
      </c>
      <c r="D1465" s="1" t="s">
        <v>1609</v>
      </c>
      <c r="E1465" s="1" t="s">
        <v>1927</v>
      </c>
      <c r="F1465" s="1" t="s">
        <v>1723</v>
      </c>
      <c r="G1465" s="1" t="s">
        <v>942</v>
      </c>
      <c r="H1465" s="1" t="s">
        <v>945</v>
      </c>
      <c r="I1465" s="29" t="s">
        <v>943</v>
      </c>
      <c r="J1465" s="1" t="s">
        <v>1602</v>
      </c>
      <c r="K1465" s="49">
        <v>0</v>
      </c>
      <c r="L1465" s="49">
        <f>Tabela1810[[#This Row],[ENC_DIDATICO]]/12</f>
        <v>0</v>
      </c>
      <c r="M1465" s="1">
        <v>50</v>
      </c>
      <c r="N1465" s="1">
        <v>5</v>
      </c>
      <c r="O1465" s="1">
        <v>216</v>
      </c>
    </row>
    <row r="1466" spans="1:15">
      <c r="A1466" t="s">
        <v>620</v>
      </c>
      <c r="B1466" t="s">
        <v>1799</v>
      </c>
      <c r="C1466" s="29" t="s">
        <v>1742</v>
      </c>
      <c r="D1466" s="1" t="s">
        <v>1609</v>
      </c>
      <c r="E1466" s="1" t="s">
        <v>1927</v>
      </c>
      <c r="F1466" s="1" t="s">
        <v>1723</v>
      </c>
      <c r="G1466" s="1" t="s">
        <v>292</v>
      </c>
      <c r="H1466" s="1" t="s">
        <v>294</v>
      </c>
      <c r="I1466" s="29" t="s">
        <v>293</v>
      </c>
      <c r="J1466" s="1" t="s">
        <v>1603</v>
      </c>
      <c r="K1466" s="49">
        <v>48</v>
      </c>
      <c r="L1466" s="49">
        <f>Tabela1810[[#This Row],[ENC_DIDATICO]]/12</f>
        <v>4</v>
      </c>
      <c r="M1466" s="1">
        <v>100</v>
      </c>
      <c r="N1466" s="1">
        <v>4</v>
      </c>
      <c r="O1466" s="1">
        <v>288</v>
      </c>
    </row>
    <row r="1467" spans="1:15">
      <c r="A1467" t="s">
        <v>620</v>
      </c>
      <c r="B1467" t="s">
        <v>1799</v>
      </c>
      <c r="C1467" s="29" t="s">
        <v>1742</v>
      </c>
      <c r="D1467" s="1" t="s">
        <v>1609</v>
      </c>
      <c r="E1467" s="1" t="s">
        <v>1927</v>
      </c>
      <c r="F1467" s="1" t="s">
        <v>1723</v>
      </c>
      <c r="G1467" s="1" t="s">
        <v>292</v>
      </c>
      <c r="H1467" s="1" t="s">
        <v>295</v>
      </c>
      <c r="I1467" s="29" t="s">
        <v>293</v>
      </c>
      <c r="J1467" s="1" t="s">
        <v>1603</v>
      </c>
      <c r="K1467" s="49">
        <v>0</v>
      </c>
      <c r="L1467" s="49">
        <f>Tabela1810[[#This Row],[ENC_DIDATICO]]/12</f>
        <v>0</v>
      </c>
      <c r="M1467" s="1">
        <v>30</v>
      </c>
      <c r="N1467" s="1">
        <v>9</v>
      </c>
      <c r="O1467" s="1">
        <v>288</v>
      </c>
    </row>
    <row r="1468" spans="1:15" hidden="1">
      <c r="A1468" t="s">
        <v>1796</v>
      </c>
      <c r="B1468" t="s">
        <v>1802</v>
      </c>
      <c r="C1468" s="29" t="s">
        <v>1740</v>
      </c>
      <c r="D1468" s="1" t="s">
        <v>1605</v>
      </c>
      <c r="E1468" s="1" t="s">
        <v>1924</v>
      </c>
      <c r="F1468" s="1" t="s">
        <v>1717</v>
      </c>
      <c r="G1468" s="1" t="s">
        <v>668</v>
      </c>
      <c r="H1468" s="1" t="s">
        <v>798</v>
      </c>
      <c r="I1468" s="29" t="s">
        <v>669</v>
      </c>
      <c r="J1468" s="1" t="s">
        <v>1602</v>
      </c>
      <c r="K1468" s="49">
        <v>12</v>
      </c>
      <c r="L1468" s="49">
        <f>Tabela1810[[#This Row],[ENC_DIDATICO]]/12</f>
        <v>1</v>
      </c>
      <c r="M1468" s="1">
        <v>40</v>
      </c>
      <c r="N1468" s="1">
        <v>26</v>
      </c>
      <c r="O1468" s="1">
        <v>66</v>
      </c>
    </row>
    <row r="1469" spans="1:15" hidden="1">
      <c r="A1469" t="s">
        <v>1796</v>
      </c>
      <c r="B1469" t="s">
        <v>1802</v>
      </c>
      <c r="C1469" s="29" t="s">
        <v>1740</v>
      </c>
      <c r="D1469" s="1" t="s">
        <v>1605</v>
      </c>
      <c r="E1469" s="1" t="s">
        <v>1924</v>
      </c>
      <c r="F1469" s="1" t="s">
        <v>1717</v>
      </c>
      <c r="G1469" s="1" t="s">
        <v>668</v>
      </c>
      <c r="H1469" s="1" t="s">
        <v>799</v>
      </c>
      <c r="I1469" s="29" t="s">
        <v>669</v>
      </c>
      <c r="J1469" s="1" t="s">
        <v>1602</v>
      </c>
      <c r="K1469" s="49">
        <v>12</v>
      </c>
      <c r="L1469" s="49">
        <f>Tabela1810[[#This Row],[ENC_DIDATICO]]/12</f>
        <v>1</v>
      </c>
      <c r="M1469" s="1">
        <v>40</v>
      </c>
      <c r="N1469" s="1">
        <v>29</v>
      </c>
      <c r="O1469" s="1">
        <v>66</v>
      </c>
    </row>
    <row r="1470" spans="1:15" hidden="1">
      <c r="A1470" t="s">
        <v>1796</v>
      </c>
      <c r="B1470" t="s">
        <v>1802</v>
      </c>
      <c r="C1470" s="29" t="s">
        <v>1740</v>
      </c>
      <c r="D1470" s="1" t="s">
        <v>1605</v>
      </c>
      <c r="E1470" s="1" t="s">
        <v>1924</v>
      </c>
      <c r="F1470" s="1" t="s">
        <v>1717</v>
      </c>
      <c r="G1470" s="1" t="s">
        <v>668</v>
      </c>
      <c r="H1470" s="1" t="s">
        <v>1085</v>
      </c>
      <c r="I1470" s="29" t="s">
        <v>669</v>
      </c>
      <c r="J1470" s="1" t="s">
        <v>1602</v>
      </c>
      <c r="K1470" s="49">
        <v>24</v>
      </c>
      <c r="L1470" s="49">
        <f>Tabela1810[[#This Row],[ENC_DIDATICO]]/12</f>
        <v>2</v>
      </c>
      <c r="M1470" s="1">
        <v>40</v>
      </c>
      <c r="N1470" s="1">
        <v>27</v>
      </c>
      <c r="O1470" s="1">
        <v>66</v>
      </c>
    </row>
    <row r="1471" spans="1:15" hidden="1">
      <c r="A1471" t="s">
        <v>1796</v>
      </c>
      <c r="B1471" t="s">
        <v>1802</v>
      </c>
      <c r="C1471" s="29" t="s">
        <v>1740</v>
      </c>
      <c r="D1471" s="1" t="s">
        <v>1605</v>
      </c>
      <c r="E1471" s="1" t="s">
        <v>1924</v>
      </c>
      <c r="F1471" s="1" t="s">
        <v>1717</v>
      </c>
      <c r="G1471" s="1" t="s">
        <v>668</v>
      </c>
      <c r="H1471" s="1" t="s">
        <v>1086</v>
      </c>
      <c r="I1471" s="29" t="s">
        <v>669</v>
      </c>
      <c r="J1471" s="1" t="s">
        <v>1602</v>
      </c>
      <c r="K1471" s="49">
        <v>24</v>
      </c>
      <c r="L1471" s="49">
        <f>Tabela1810[[#This Row],[ENC_DIDATICO]]/12</f>
        <v>2</v>
      </c>
      <c r="M1471" s="1">
        <v>40</v>
      </c>
      <c r="N1471" s="1">
        <v>28</v>
      </c>
      <c r="O1471" s="1">
        <v>66</v>
      </c>
    </row>
    <row r="1472" spans="1:15" hidden="1">
      <c r="A1472" t="s">
        <v>1796</v>
      </c>
      <c r="B1472" t="s">
        <v>1802</v>
      </c>
      <c r="C1472" s="29" t="s">
        <v>1740</v>
      </c>
      <c r="D1472" s="1" t="s">
        <v>1605</v>
      </c>
      <c r="E1472" s="1" t="s">
        <v>1924</v>
      </c>
      <c r="F1472" s="1" t="s">
        <v>1717</v>
      </c>
      <c r="G1472" s="1" t="s">
        <v>668</v>
      </c>
      <c r="H1472" s="1" t="s">
        <v>955</v>
      </c>
      <c r="I1472" s="29" t="s">
        <v>669</v>
      </c>
      <c r="J1472" s="1" t="s">
        <v>1602</v>
      </c>
      <c r="K1472" s="49">
        <v>24</v>
      </c>
      <c r="L1472" s="49">
        <f>Tabela1810[[#This Row],[ENC_DIDATICO]]/12</f>
        <v>2</v>
      </c>
      <c r="M1472" s="1">
        <v>41</v>
      </c>
      <c r="N1472" s="1">
        <v>28</v>
      </c>
      <c r="O1472" s="1">
        <v>66</v>
      </c>
    </row>
    <row r="1473" spans="1:15" hidden="1">
      <c r="A1473" t="s">
        <v>1796</v>
      </c>
      <c r="B1473" t="s">
        <v>1802</v>
      </c>
      <c r="C1473" s="29" t="s">
        <v>1740</v>
      </c>
      <c r="D1473" s="1" t="s">
        <v>1605</v>
      </c>
      <c r="E1473" s="1" t="s">
        <v>1924</v>
      </c>
      <c r="F1473" s="1" t="s">
        <v>1717</v>
      </c>
      <c r="G1473" s="1" t="s">
        <v>10</v>
      </c>
      <c r="H1473" s="1" t="s">
        <v>1456</v>
      </c>
      <c r="I1473" s="29" t="s">
        <v>11</v>
      </c>
      <c r="J1473" s="1" t="s">
        <v>1601</v>
      </c>
      <c r="K1473" s="49">
        <v>12</v>
      </c>
      <c r="L1473" s="49">
        <f>Tabela1810[[#This Row],[ENC_DIDATICO]]/12</f>
        <v>1</v>
      </c>
      <c r="M1473" s="1">
        <v>45</v>
      </c>
      <c r="N1473" s="1">
        <v>31</v>
      </c>
      <c r="O1473" s="1">
        <v>48</v>
      </c>
    </row>
    <row r="1474" spans="1:15" hidden="1">
      <c r="A1474" t="s">
        <v>1796</v>
      </c>
      <c r="B1474" t="s">
        <v>1802</v>
      </c>
      <c r="C1474" s="29" t="s">
        <v>1740</v>
      </c>
      <c r="D1474" s="1" t="s">
        <v>1605</v>
      </c>
      <c r="E1474" s="1" t="s">
        <v>1924</v>
      </c>
      <c r="F1474" s="1" t="s">
        <v>1717</v>
      </c>
      <c r="G1474" s="1" t="s">
        <v>10</v>
      </c>
      <c r="H1474" s="1" t="s">
        <v>54</v>
      </c>
      <c r="I1474" s="29" t="s">
        <v>11</v>
      </c>
      <c r="J1474" s="1" t="s">
        <v>1601</v>
      </c>
      <c r="K1474" s="49">
        <v>24</v>
      </c>
      <c r="L1474" s="49">
        <f>Tabela1810[[#This Row],[ENC_DIDATICO]]/12</f>
        <v>2</v>
      </c>
      <c r="M1474" s="1">
        <v>45</v>
      </c>
      <c r="N1474" s="1">
        <v>33</v>
      </c>
      <c r="O1474" s="1">
        <v>48</v>
      </c>
    </row>
    <row r="1475" spans="1:15" hidden="1">
      <c r="A1475" t="s">
        <v>1796</v>
      </c>
      <c r="B1475" t="s">
        <v>1802</v>
      </c>
      <c r="C1475" s="29" t="s">
        <v>1740</v>
      </c>
      <c r="D1475" s="1" t="s">
        <v>1605</v>
      </c>
      <c r="E1475" s="1" t="s">
        <v>1924</v>
      </c>
      <c r="F1475" s="1" t="s">
        <v>1717</v>
      </c>
      <c r="G1475" s="1" t="s">
        <v>10</v>
      </c>
      <c r="H1475" s="1" t="s">
        <v>55</v>
      </c>
      <c r="I1475" s="29" t="s">
        <v>11</v>
      </c>
      <c r="J1475" s="1" t="s">
        <v>1601</v>
      </c>
      <c r="K1475" s="49">
        <v>24</v>
      </c>
      <c r="L1475" s="49">
        <f>Tabela1810[[#This Row],[ENC_DIDATICO]]/12</f>
        <v>2</v>
      </c>
      <c r="M1475" s="1">
        <v>45</v>
      </c>
      <c r="N1475" s="1">
        <v>29</v>
      </c>
      <c r="O1475" s="1">
        <v>48</v>
      </c>
    </row>
    <row r="1476" spans="1:15" hidden="1">
      <c r="A1476" t="s">
        <v>1796</v>
      </c>
      <c r="B1476" t="s">
        <v>1802</v>
      </c>
      <c r="C1476" s="29" t="s">
        <v>1740</v>
      </c>
      <c r="D1476" s="1" t="s">
        <v>1605</v>
      </c>
      <c r="E1476" s="1" t="s">
        <v>1924</v>
      </c>
      <c r="F1476" s="1" t="s">
        <v>1717</v>
      </c>
      <c r="G1476" s="1" t="s">
        <v>10</v>
      </c>
      <c r="H1476" s="1" t="s">
        <v>309</v>
      </c>
      <c r="I1476" s="29" t="s">
        <v>11</v>
      </c>
      <c r="J1476" s="1" t="s">
        <v>1601</v>
      </c>
      <c r="K1476" s="49">
        <v>12</v>
      </c>
      <c r="L1476" s="49">
        <f>Tabela1810[[#This Row],[ENC_DIDATICO]]/12</f>
        <v>1</v>
      </c>
      <c r="M1476" s="1">
        <v>45</v>
      </c>
      <c r="N1476" s="1">
        <v>28</v>
      </c>
      <c r="O1476" s="1">
        <v>48</v>
      </c>
    </row>
    <row r="1477" spans="1:15" hidden="1">
      <c r="A1477" t="s">
        <v>1796</v>
      </c>
      <c r="B1477" t="s">
        <v>1802</v>
      </c>
      <c r="C1477" s="29" t="s">
        <v>1740</v>
      </c>
      <c r="D1477" s="1" t="s">
        <v>1609</v>
      </c>
      <c r="E1477" s="1" t="s">
        <v>1927</v>
      </c>
      <c r="F1477" s="1" t="s">
        <v>1723</v>
      </c>
      <c r="G1477" s="1" t="s">
        <v>879</v>
      </c>
      <c r="H1477" s="1" t="s">
        <v>881</v>
      </c>
      <c r="I1477" s="29" t="s">
        <v>880</v>
      </c>
      <c r="J1477" s="1" t="s">
        <v>1602</v>
      </c>
      <c r="K1477" s="49">
        <v>24</v>
      </c>
      <c r="L1477" s="49">
        <f>Tabela1810[[#This Row],[ENC_DIDATICO]]/12</f>
        <v>2</v>
      </c>
      <c r="M1477" s="1">
        <v>100</v>
      </c>
      <c r="N1477" s="1">
        <v>8</v>
      </c>
      <c r="O1477" s="1">
        <v>144</v>
      </c>
    </row>
    <row r="1478" spans="1:15" hidden="1">
      <c r="A1478" t="s">
        <v>1796</v>
      </c>
      <c r="B1478" t="s">
        <v>1802</v>
      </c>
      <c r="C1478" s="29" t="s">
        <v>1740</v>
      </c>
      <c r="D1478" s="1" t="s">
        <v>1609</v>
      </c>
      <c r="E1478" s="1" t="s">
        <v>1927</v>
      </c>
      <c r="F1478" s="1" t="s">
        <v>1723</v>
      </c>
      <c r="G1478" s="1" t="s">
        <v>879</v>
      </c>
      <c r="H1478" s="1" t="s">
        <v>882</v>
      </c>
      <c r="I1478" s="29" t="s">
        <v>880</v>
      </c>
      <c r="J1478" s="1" t="s">
        <v>1602</v>
      </c>
      <c r="K1478" s="49">
        <v>0</v>
      </c>
      <c r="L1478" s="49">
        <f>Tabela1810[[#This Row],[ENC_DIDATICO]]/12</f>
        <v>0</v>
      </c>
      <c r="M1478" s="1">
        <v>50</v>
      </c>
      <c r="N1478" s="1">
        <v>14</v>
      </c>
      <c r="O1478" s="1">
        <v>144</v>
      </c>
    </row>
    <row r="1479" spans="1:15" hidden="1">
      <c r="A1479" t="s">
        <v>1797</v>
      </c>
      <c r="B1479" t="s">
        <v>1802</v>
      </c>
      <c r="C1479" s="29" t="s">
        <v>1738</v>
      </c>
      <c r="D1479" s="1" t="s">
        <v>1605</v>
      </c>
      <c r="E1479" s="1" t="s">
        <v>1924</v>
      </c>
      <c r="F1479" s="1" t="s">
        <v>1717</v>
      </c>
      <c r="G1479" s="1" t="s">
        <v>635</v>
      </c>
      <c r="H1479" s="1" t="s">
        <v>693</v>
      </c>
      <c r="I1479" s="29" t="s">
        <v>636</v>
      </c>
      <c r="J1479" s="1" t="s">
        <v>1601</v>
      </c>
      <c r="K1479" s="49">
        <v>24</v>
      </c>
      <c r="L1479" s="49">
        <f>Tabela1810[[#This Row],[ENC_DIDATICO]]/12</f>
        <v>2</v>
      </c>
      <c r="M1479" s="1">
        <v>40</v>
      </c>
      <c r="N1479" s="1">
        <v>30</v>
      </c>
      <c r="O1479" s="1">
        <v>60</v>
      </c>
    </row>
    <row r="1480" spans="1:15" hidden="1">
      <c r="A1480" t="s">
        <v>1797</v>
      </c>
      <c r="B1480" t="s">
        <v>1802</v>
      </c>
      <c r="C1480" s="29" t="s">
        <v>1738</v>
      </c>
      <c r="D1480" s="1" t="s">
        <v>1605</v>
      </c>
      <c r="E1480" s="1" t="s">
        <v>1924</v>
      </c>
      <c r="F1480" s="1" t="s">
        <v>1717</v>
      </c>
      <c r="G1480" s="1" t="s">
        <v>635</v>
      </c>
      <c r="H1480" s="1" t="s">
        <v>1137</v>
      </c>
      <c r="I1480" s="29" t="s">
        <v>636</v>
      </c>
      <c r="J1480" s="1" t="s">
        <v>1601</v>
      </c>
      <c r="K1480" s="49">
        <v>24</v>
      </c>
      <c r="L1480" s="49">
        <f>Tabela1810[[#This Row],[ENC_DIDATICO]]/12</f>
        <v>2</v>
      </c>
      <c r="M1480" s="1">
        <v>40</v>
      </c>
      <c r="N1480" s="1">
        <v>28</v>
      </c>
      <c r="O1480" s="1">
        <v>60</v>
      </c>
    </row>
    <row r="1481" spans="1:15" hidden="1">
      <c r="A1481" t="s">
        <v>1797</v>
      </c>
      <c r="B1481" t="s">
        <v>1802</v>
      </c>
      <c r="C1481" s="29" t="s">
        <v>1738</v>
      </c>
      <c r="D1481" s="1" t="s">
        <v>1605</v>
      </c>
      <c r="E1481" s="1" t="s">
        <v>1924</v>
      </c>
      <c r="F1481" s="1" t="s">
        <v>1717</v>
      </c>
      <c r="G1481" s="1" t="s">
        <v>654</v>
      </c>
      <c r="H1481" s="1" t="s">
        <v>1087</v>
      </c>
      <c r="I1481" s="29" t="s">
        <v>655</v>
      </c>
      <c r="J1481" s="1" t="s">
        <v>1602</v>
      </c>
      <c r="K1481" s="49">
        <v>36</v>
      </c>
      <c r="L1481" s="49">
        <f>Tabela1810[[#This Row],[ENC_DIDATICO]]/12</f>
        <v>3</v>
      </c>
      <c r="M1481" s="1">
        <v>41</v>
      </c>
      <c r="N1481" s="1">
        <v>31</v>
      </c>
      <c r="O1481" s="1">
        <v>38</v>
      </c>
    </row>
    <row r="1482" spans="1:15" hidden="1">
      <c r="A1482" t="s">
        <v>1797</v>
      </c>
      <c r="B1482" t="s">
        <v>1802</v>
      </c>
      <c r="C1482" s="29" t="s">
        <v>1738</v>
      </c>
      <c r="D1482" s="1" t="s">
        <v>1605</v>
      </c>
      <c r="E1482" s="1" t="s">
        <v>1924</v>
      </c>
      <c r="F1482" s="1" t="s">
        <v>1717</v>
      </c>
      <c r="G1482" s="1" t="s">
        <v>654</v>
      </c>
      <c r="H1482" s="1" t="s">
        <v>1088</v>
      </c>
      <c r="I1482" s="29" t="s">
        <v>655</v>
      </c>
      <c r="J1482" s="1" t="s">
        <v>1602</v>
      </c>
      <c r="K1482" s="49">
        <v>36</v>
      </c>
      <c r="L1482" s="49">
        <f>Tabela1810[[#This Row],[ENC_DIDATICO]]/12</f>
        <v>3</v>
      </c>
      <c r="M1482" s="1">
        <v>40</v>
      </c>
      <c r="N1482" s="1">
        <v>29</v>
      </c>
      <c r="O1482" s="1">
        <v>38</v>
      </c>
    </row>
    <row r="1483" spans="1:15" hidden="1">
      <c r="A1483" t="s">
        <v>1797</v>
      </c>
      <c r="B1483" t="s">
        <v>1802</v>
      </c>
      <c r="C1483" s="29" t="s">
        <v>1738</v>
      </c>
      <c r="D1483" s="1" t="s">
        <v>1609</v>
      </c>
      <c r="E1483" s="1" t="s">
        <v>1927</v>
      </c>
      <c r="F1483" s="1" t="s">
        <v>1723</v>
      </c>
      <c r="G1483" s="1" t="s">
        <v>1524</v>
      </c>
      <c r="H1483" s="1" t="s">
        <v>1526</v>
      </c>
      <c r="I1483" s="29" t="s">
        <v>1525</v>
      </c>
      <c r="J1483" s="1" t="s">
        <v>1601</v>
      </c>
      <c r="K1483" s="49">
        <v>36</v>
      </c>
      <c r="L1483" s="49">
        <f>Tabela1810[[#This Row],[ENC_DIDATICO]]/12</f>
        <v>3</v>
      </c>
      <c r="M1483" s="1">
        <v>100</v>
      </c>
      <c r="N1483" s="1">
        <v>11</v>
      </c>
      <c r="O1483" s="1">
        <v>192</v>
      </c>
    </row>
    <row r="1484" spans="1:15" hidden="1">
      <c r="A1484" t="s">
        <v>1797</v>
      </c>
      <c r="B1484" t="s">
        <v>1802</v>
      </c>
      <c r="C1484" s="29" t="s">
        <v>1738</v>
      </c>
      <c r="D1484" s="1" t="s">
        <v>1609</v>
      </c>
      <c r="E1484" s="1" t="s">
        <v>1927</v>
      </c>
      <c r="F1484" s="1" t="s">
        <v>1723</v>
      </c>
      <c r="G1484" s="1" t="s">
        <v>1524</v>
      </c>
      <c r="H1484" s="1" t="s">
        <v>1527</v>
      </c>
      <c r="I1484" s="29" t="s">
        <v>1525</v>
      </c>
      <c r="J1484" s="1" t="s">
        <v>1601</v>
      </c>
      <c r="K1484" s="49">
        <v>0</v>
      </c>
      <c r="L1484" s="49">
        <f>Tabela1810[[#This Row],[ENC_DIDATICO]]/12</f>
        <v>0</v>
      </c>
      <c r="M1484" s="1">
        <v>50</v>
      </c>
      <c r="N1484" s="1">
        <v>21</v>
      </c>
      <c r="O1484" s="1">
        <v>192</v>
      </c>
    </row>
    <row r="1485" spans="1:15" hidden="1">
      <c r="A1485" t="s">
        <v>1797</v>
      </c>
      <c r="B1485" t="s">
        <v>1802</v>
      </c>
      <c r="C1485" s="29" t="s">
        <v>1738</v>
      </c>
      <c r="D1485" s="1" t="s">
        <v>1605</v>
      </c>
      <c r="E1485" s="1" t="s">
        <v>1925</v>
      </c>
      <c r="F1485" s="1" t="s">
        <v>1720</v>
      </c>
      <c r="G1485" s="1" t="s">
        <v>1305</v>
      </c>
      <c r="H1485" s="1" t="s">
        <v>1539</v>
      </c>
      <c r="I1485" s="29" t="s">
        <v>1306</v>
      </c>
      <c r="J1485" s="1" t="s">
        <v>1601</v>
      </c>
      <c r="K1485" s="49">
        <v>48</v>
      </c>
      <c r="L1485" s="49">
        <f>Tabela1810[[#This Row],[ENC_DIDATICO]]/12</f>
        <v>4</v>
      </c>
      <c r="M1485" s="1">
        <v>43</v>
      </c>
      <c r="N1485" s="1">
        <v>29</v>
      </c>
      <c r="O1485" s="1">
        <v>48</v>
      </c>
    </row>
    <row r="1486" spans="1:15" hidden="1">
      <c r="A1486" t="s">
        <v>1797</v>
      </c>
      <c r="B1486" t="s">
        <v>1802</v>
      </c>
      <c r="C1486" s="29" t="s">
        <v>1738</v>
      </c>
      <c r="D1486" s="1" t="s">
        <v>1609</v>
      </c>
      <c r="E1486" s="1" t="s">
        <v>1927</v>
      </c>
      <c r="F1486" s="1" t="s">
        <v>1723</v>
      </c>
      <c r="G1486" s="1" t="s">
        <v>1258</v>
      </c>
      <c r="H1486" s="1" t="s">
        <v>1260</v>
      </c>
      <c r="I1486" s="29" t="s">
        <v>1259</v>
      </c>
      <c r="J1486" s="1" t="s">
        <v>1601</v>
      </c>
      <c r="K1486" s="49">
        <v>36</v>
      </c>
      <c r="L1486" s="49">
        <f>Tabela1810[[#This Row],[ENC_DIDATICO]]/12</f>
        <v>3</v>
      </c>
      <c r="M1486" s="1">
        <v>100</v>
      </c>
      <c r="N1486" s="1">
        <v>4</v>
      </c>
      <c r="O1486" s="1">
        <v>216</v>
      </c>
    </row>
    <row r="1487" spans="1:15" hidden="1">
      <c r="A1487" t="s">
        <v>1797</v>
      </c>
      <c r="B1487" t="s">
        <v>1802</v>
      </c>
      <c r="C1487" s="29" t="s">
        <v>1738</v>
      </c>
      <c r="D1487" s="1" t="s">
        <v>1609</v>
      </c>
      <c r="E1487" s="1" t="s">
        <v>1927</v>
      </c>
      <c r="F1487" s="1" t="s">
        <v>1723</v>
      </c>
      <c r="G1487" s="1" t="s">
        <v>1258</v>
      </c>
      <c r="H1487" s="1" t="s">
        <v>1261</v>
      </c>
      <c r="I1487" s="29" t="s">
        <v>1259</v>
      </c>
      <c r="J1487" s="1" t="s">
        <v>1601</v>
      </c>
      <c r="K1487" s="49">
        <v>0</v>
      </c>
      <c r="L1487" s="49">
        <f>Tabela1810[[#This Row],[ENC_DIDATICO]]/12</f>
        <v>0</v>
      </c>
      <c r="M1487" s="1">
        <v>40</v>
      </c>
      <c r="N1487" s="1">
        <v>23</v>
      </c>
      <c r="O1487" s="1">
        <v>216</v>
      </c>
    </row>
    <row r="1488" spans="1:15">
      <c r="A1488" t="s">
        <v>1797</v>
      </c>
      <c r="B1488" t="s">
        <v>1802</v>
      </c>
      <c r="C1488" s="29" t="s">
        <v>1738</v>
      </c>
      <c r="D1488" s="1" t="s">
        <v>1609</v>
      </c>
      <c r="E1488" s="1" t="s">
        <v>1927</v>
      </c>
      <c r="F1488" s="1" t="s">
        <v>1723</v>
      </c>
      <c r="G1488" s="1" t="s">
        <v>594</v>
      </c>
      <c r="H1488" s="1" t="s">
        <v>596</v>
      </c>
      <c r="I1488" s="29" t="s">
        <v>595</v>
      </c>
      <c r="J1488" s="1" t="s">
        <v>1603</v>
      </c>
      <c r="K1488" s="49">
        <v>24</v>
      </c>
      <c r="L1488" s="49">
        <f>Tabela1810[[#This Row],[ENC_DIDATICO]]/12</f>
        <v>2</v>
      </c>
      <c r="M1488" s="1">
        <v>100</v>
      </c>
      <c r="N1488" s="1">
        <v>6</v>
      </c>
      <c r="O1488" s="1">
        <v>72</v>
      </c>
    </row>
    <row r="1489" spans="1:15">
      <c r="A1489" t="s">
        <v>1797</v>
      </c>
      <c r="B1489" t="s">
        <v>1802</v>
      </c>
      <c r="C1489" s="29" t="s">
        <v>1738</v>
      </c>
      <c r="D1489" s="1" t="s">
        <v>1609</v>
      </c>
      <c r="E1489" s="1" t="s">
        <v>1927</v>
      </c>
      <c r="F1489" s="1" t="s">
        <v>1723</v>
      </c>
      <c r="G1489" s="1" t="s">
        <v>594</v>
      </c>
      <c r="H1489" s="1" t="s">
        <v>597</v>
      </c>
      <c r="I1489" s="29" t="s">
        <v>595</v>
      </c>
      <c r="J1489" s="1" t="s">
        <v>1603</v>
      </c>
      <c r="K1489" s="49">
        <v>0</v>
      </c>
      <c r="L1489" s="49">
        <f>Tabela1810[[#This Row],[ENC_DIDATICO]]/12</f>
        <v>0</v>
      </c>
      <c r="M1489" s="1">
        <v>30</v>
      </c>
      <c r="N1489" s="1">
        <v>22</v>
      </c>
      <c r="O1489" s="1">
        <v>72</v>
      </c>
    </row>
    <row r="1490" spans="1:15" hidden="1">
      <c r="A1490" t="s">
        <v>1798</v>
      </c>
      <c r="B1490" t="s">
        <v>1802</v>
      </c>
      <c r="C1490" s="29" t="s">
        <v>1744</v>
      </c>
      <c r="D1490" s="1" t="s">
        <v>1605</v>
      </c>
      <c r="E1490" s="1" t="s">
        <v>1924</v>
      </c>
      <c r="F1490" s="1" t="s">
        <v>1717</v>
      </c>
      <c r="G1490" s="1" t="s">
        <v>165</v>
      </c>
      <c r="H1490" s="1" t="s">
        <v>598</v>
      </c>
      <c r="I1490" s="29" t="s">
        <v>166</v>
      </c>
      <c r="J1490" s="1" t="s">
        <v>1603</v>
      </c>
      <c r="K1490" s="49">
        <v>36</v>
      </c>
      <c r="L1490" s="49">
        <f>Tabela1810[[#This Row],[ENC_DIDATICO]]/12</f>
        <v>3</v>
      </c>
      <c r="M1490" s="1">
        <v>102</v>
      </c>
      <c r="N1490" s="1">
        <v>93</v>
      </c>
      <c r="O1490" s="1">
        <v>36</v>
      </c>
    </row>
    <row r="1491" spans="1:15" hidden="1">
      <c r="A1491" t="s">
        <v>1798</v>
      </c>
      <c r="B1491" t="s">
        <v>1802</v>
      </c>
      <c r="C1491" s="29" t="s">
        <v>1744</v>
      </c>
      <c r="D1491" s="1" t="s">
        <v>1605</v>
      </c>
      <c r="E1491" s="1" t="s">
        <v>1924</v>
      </c>
      <c r="F1491" s="1" t="s">
        <v>1717</v>
      </c>
      <c r="G1491" s="1" t="s">
        <v>165</v>
      </c>
      <c r="H1491" s="1" t="s">
        <v>599</v>
      </c>
      <c r="I1491" s="29" t="s">
        <v>166</v>
      </c>
      <c r="J1491" s="1" t="s">
        <v>1603</v>
      </c>
      <c r="K1491" s="49">
        <v>36</v>
      </c>
      <c r="L1491" s="49">
        <f>Tabela1810[[#This Row],[ENC_DIDATICO]]/12</f>
        <v>3</v>
      </c>
      <c r="M1491" s="1">
        <v>122</v>
      </c>
      <c r="N1491" s="1">
        <v>84</v>
      </c>
      <c r="O1491" s="1">
        <v>36</v>
      </c>
    </row>
    <row r="1492" spans="1:15" hidden="1">
      <c r="A1492" t="s">
        <v>1798</v>
      </c>
      <c r="B1492" t="s">
        <v>1802</v>
      </c>
      <c r="C1492" s="29" t="s">
        <v>1744</v>
      </c>
      <c r="D1492" s="1" t="s">
        <v>1605</v>
      </c>
      <c r="E1492" s="1" t="s">
        <v>1924</v>
      </c>
      <c r="F1492" s="1" t="s">
        <v>1717</v>
      </c>
      <c r="G1492" s="1" t="s">
        <v>165</v>
      </c>
      <c r="H1492" s="1" t="s">
        <v>1089</v>
      </c>
      <c r="I1492" s="29" t="s">
        <v>166</v>
      </c>
      <c r="J1492" s="1" t="s">
        <v>1602</v>
      </c>
      <c r="K1492" s="49">
        <v>36</v>
      </c>
      <c r="L1492" s="49">
        <f>Tabela1810[[#This Row],[ENC_DIDATICO]]/12</f>
        <v>3</v>
      </c>
      <c r="M1492" s="1">
        <v>116</v>
      </c>
      <c r="N1492" s="1">
        <v>104</v>
      </c>
      <c r="O1492" s="1">
        <v>36</v>
      </c>
    </row>
    <row r="1493" spans="1:15" hidden="1">
      <c r="A1493" t="s">
        <v>1798</v>
      </c>
      <c r="B1493" t="s">
        <v>1802</v>
      </c>
      <c r="C1493" s="29" t="s">
        <v>1744</v>
      </c>
      <c r="D1493" s="1" t="s">
        <v>1605</v>
      </c>
      <c r="E1493" s="1" t="s">
        <v>1924</v>
      </c>
      <c r="F1493" s="1" t="s">
        <v>1717</v>
      </c>
      <c r="G1493" s="1" t="s">
        <v>165</v>
      </c>
      <c r="H1493" s="1" t="s">
        <v>332</v>
      </c>
      <c r="I1493" s="29" t="s">
        <v>166</v>
      </c>
      <c r="J1493" s="1" t="s">
        <v>1602</v>
      </c>
      <c r="K1493" s="49">
        <v>36</v>
      </c>
      <c r="L1493" s="49">
        <f>Tabela1810[[#This Row],[ENC_DIDATICO]]/12</f>
        <v>3</v>
      </c>
      <c r="M1493" s="1">
        <v>113</v>
      </c>
      <c r="N1493" s="1">
        <v>101</v>
      </c>
      <c r="O1493" s="1">
        <v>36</v>
      </c>
    </row>
    <row r="1494" spans="1:15" hidden="1">
      <c r="A1494" t="s">
        <v>1798</v>
      </c>
      <c r="B1494" t="s">
        <v>1802</v>
      </c>
      <c r="C1494" s="29" t="s">
        <v>1744</v>
      </c>
      <c r="D1494" s="1" t="s">
        <v>1605</v>
      </c>
      <c r="E1494" s="1" t="s">
        <v>1925</v>
      </c>
      <c r="F1494" s="1" t="s">
        <v>1716</v>
      </c>
      <c r="G1494" s="1" t="s">
        <v>663</v>
      </c>
      <c r="H1494" s="1" t="s">
        <v>1090</v>
      </c>
      <c r="I1494" s="29" t="s">
        <v>664</v>
      </c>
      <c r="J1494" s="1" t="s">
        <v>1602</v>
      </c>
      <c r="K1494" s="49">
        <v>48</v>
      </c>
      <c r="L1494" s="49">
        <f>Tabela1810[[#This Row],[ENC_DIDATICO]]/12</f>
        <v>4</v>
      </c>
      <c r="M1494" s="1">
        <v>50</v>
      </c>
      <c r="N1494" s="1">
        <v>18</v>
      </c>
      <c r="O1494" s="1">
        <v>48</v>
      </c>
    </row>
    <row r="1495" spans="1:15" hidden="1">
      <c r="A1495" t="s">
        <v>1890</v>
      </c>
      <c r="B1495" t="s">
        <v>1803</v>
      </c>
      <c r="C1495" s="29" t="s">
        <v>1751</v>
      </c>
      <c r="D1495" s="1" t="s">
        <v>1605</v>
      </c>
      <c r="E1495" s="1" t="s">
        <v>1926</v>
      </c>
      <c r="F1495" s="1" t="s">
        <v>1722</v>
      </c>
      <c r="G1495" s="1" t="s">
        <v>445</v>
      </c>
      <c r="H1495" s="1" t="s">
        <v>1831</v>
      </c>
      <c r="I1495" s="29" t="s">
        <v>446</v>
      </c>
      <c r="J1495" s="1" t="s">
        <v>1603</v>
      </c>
      <c r="K1495" s="49">
        <v>24</v>
      </c>
      <c r="L1495" s="49">
        <f>Tabela1810[[#This Row],[ENC_DIDATICO]]/12</f>
        <v>2</v>
      </c>
      <c r="M1495" s="1">
        <v>46</v>
      </c>
      <c r="N1495" s="1">
        <v>36</v>
      </c>
      <c r="O1495" s="1">
        <v>24</v>
      </c>
    </row>
    <row r="1496" spans="1:15" hidden="1">
      <c r="A1496" t="s">
        <v>1890</v>
      </c>
      <c r="B1496" t="s">
        <v>1803</v>
      </c>
      <c r="C1496" s="29" t="s">
        <v>1751</v>
      </c>
      <c r="D1496" s="1" t="s">
        <v>1605</v>
      </c>
      <c r="E1496" s="1" t="s">
        <v>1925</v>
      </c>
      <c r="F1496" s="1" t="s">
        <v>1719</v>
      </c>
      <c r="G1496" s="1" t="s">
        <v>1853</v>
      </c>
      <c r="H1496" s="1" t="s">
        <v>1868</v>
      </c>
      <c r="I1496" s="29" t="s">
        <v>1841</v>
      </c>
      <c r="J1496" s="1" t="s">
        <v>1603</v>
      </c>
      <c r="K1496" s="49">
        <v>24</v>
      </c>
      <c r="L1496" s="50">
        <f>Tabela1810[[#This Row],[ENC_DIDATICO]]/12</f>
        <v>2</v>
      </c>
      <c r="M1496" s="1">
        <v>15</v>
      </c>
      <c r="N1496" s="1">
        <v>1</v>
      </c>
      <c r="O1496" s="1">
        <v>80</v>
      </c>
    </row>
    <row r="1497" spans="1:15" hidden="1">
      <c r="A1497" t="s">
        <v>1890</v>
      </c>
      <c r="B1497" t="s">
        <v>1803</v>
      </c>
      <c r="C1497" s="29" t="s">
        <v>1751</v>
      </c>
      <c r="D1497" s="1" t="s">
        <v>1605</v>
      </c>
      <c r="E1497" s="1" t="s">
        <v>1925</v>
      </c>
      <c r="F1497" s="1" t="s">
        <v>1719</v>
      </c>
      <c r="G1497" s="1" t="s">
        <v>1853</v>
      </c>
      <c r="H1497" s="1" t="s">
        <v>1871</v>
      </c>
      <c r="I1497" s="29" t="s">
        <v>1841</v>
      </c>
      <c r="J1497" s="1" t="s">
        <v>1603</v>
      </c>
      <c r="K1497" s="49">
        <v>0</v>
      </c>
      <c r="L1497" s="49">
        <f>Tabela1810[[#This Row],[ENC_DIDATICO]]/12</f>
        <v>0</v>
      </c>
      <c r="M1497" s="1">
        <v>15</v>
      </c>
      <c r="N1497" s="1">
        <v>0</v>
      </c>
      <c r="O1497" s="1">
        <v>80</v>
      </c>
    </row>
    <row r="1498" spans="1:15" hidden="1">
      <c r="A1498" t="s">
        <v>1890</v>
      </c>
      <c r="B1498" t="s">
        <v>1803</v>
      </c>
      <c r="C1498" s="29" t="s">
        <v>1751</v>
      </c>
      <c r="D1498" s="1" t="s">
        <v>1605</v>
      </c>
      <c r="E1498" s="1" t="s">
        <v>1925</v>
      </c>
      <c r="F1498" s="1" t="s">
        <v>1719</v>
      </c>
      <c r="G1498" s="1" t="s">
        <v>1854</v>
      </c>
      <c r="H1498" s="1" t="s">
        <v>1869</v>
      </c>
      <c r="I1498" s="29" t="s">
        <v>1842</v>
      </c>
      <c r="J1498" s="1" t="s">
        <v>1603</v>
      </c>
      <c r="K1498" s="49">
        <v>0</v>
      </c>
      <c r="L1498" s="49">
        <f>Tabela1810[[#This Row],[ENC_DIDATICO]]/12</f>
        <v>0</v>
      </c>
      <c r="M1498" s="1">
        <v>15</v>
      </c>
      <c r="N1498" s="1">
        <v>2</v>
      </c>
      <c r="O1498" s="1">
        <v>80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zoomScale="80" zoomScaleNormal="80" workbookViewId="0">
      <selection activeCell="B158" sqref="B158"/>
    </sheetView>
  </sheetViews>
  <sheetFormatPr defaultRowHeight="15"/>
  <cols>
    <col min="1" max="1" width="48.42578125" customWidth="1"/>
    <col min="2" max="2" width="22.28515625" customWidth="1"/>
    <col min="3" max="3" width="13.7109375" style="53" customWidth="1"/>
    <col min="4" max="4" width="17.42578125" customWidth="1"/>
    <col min="5" max="5" width="4.42578125" customWidth="1"/>
    <col min="6" max="6" width="5.7109375" customWidth="1"/>
    <col min="7" max="7" width="7.7109375" customWidth="1"/>
    <col min="8" max="8" width="9.5703125" customWidth="1"/>
    <col min="9" max="9" width="8.85546875" style="36" customWidth="1"/>
    <col min="10" max="10" width="7.140625" style="36" customWidth="1"/>
    <col min="11" max="11" width="12.140625" customWidth="1"/>
    <col min="12" max="12" width="23.28515625" bestFit="1" customWidth="1"/>
    <col min="13" max="13" width="25" bestFit="1" customWidth="1"/>
    <col min="14" max="14" width="23.28515625" bestFit="1" customWidth="1"/>
    <col min="15" max="15" width="25" bestFit="1" customWidth="1"/>
    <col min="16" max="16" width="23.28515625" bestFit="1" customWidth="1"/>
    <col min="17" max="17" width="25" bestFit="1" customWidth="1"/>
    <col min="18" max="18" width="23.28515625" bestFit="1" customWidth="1"/>
    <col min="19" max="19" width="25" bestFit="1" customWidth="1"/>
    <col min="20" max="20" width="28.28515625" bestFit="1" customWidth="1"/>
    <col min="21" max="21" width="30.140625" customWidth="1"/>
    <col min="22" max="22" width="15.5703125" bestFit="1" customWidth="1"/>
    <col min="23" max="23" width="17.85546875" bestFit="1" customWidth="1"/>
    <col min="24" max="24" width="12.140625" bestFit="1" customWidth="1"/>
    <col min="25" max="25" width="23.5703125" bestFit="1" customWidth="1"/>
    <col min="26" max="26" width="20.140625" bestFit="1" customWidth="1"/>
    <col min="27" max="27" width="57.7109375" bestFit="1" customWidth="1"/>
    <col min="28" max="28" width="18.7109375" bestFit="1" customWidth="1"/>
    <col min="29" max="29" width="25.7109375" bestFit="1" customWidth="1"/>
    <col min="30" max="30" width="34" bestFit="1" customWidth="1"/>
    <col min="31" max="31" width="17.42578125" bestFit="1" customWidth="1"/>
    <col min="32" max="32" width="31.7109375" bestFit="1" customWidth="1"/>
    <col min="33" max="33" width="20.140625" bestFit="1" customWidth="1"/>
    <col min="34" max="34" width="20.7109375" bestFit="1" customWidth="1"/>
    <col min="35" max="35" width="18.28515625" bestFit="1" customWidth="1"/>
    <col min="36" max="36" width="57" bestFit="1" customWidth="1"/>
    <col min="37" max="37" width="61.5703125" bestFit="1" customWidth="1"/>
    <col min="38" max="38" width="32.140625" bestFit="1" customWidth="1"/>
    <col min="39" max="39" width="19.42578125" bestFit="1" customWidth="1"/>
    <col min="40" max="40" width="15.140625" bestFit="1" customWidth="1"/>
    <col min="41" max="41" width="29" bestFit="1" customWidth="1"/>
    <col min="42" max="42" width="32.28515625" bestFit="1" customWidth="1"/>
    <col min="43" max="43" width="18.5703125" bestFit="1" customWidth="1"/>
    <col min="44" max="44" width="8.140625" bestFit="1" customWidth="1"/>
    <col min="45" max="45" width="19.42578125" bestFit="1" customWidth="1"/>
    <col min="46" max="46" width="15.140625" bestFit="1" customWidth="1"/>
    <col min="47" max="47" width="17.28515625" bestFit="1" customWidth="1"/>
    <col min="48" max="48" width="15.42578125" bestFit="1" customWidth="1"/>
    <col min="49" max="49" width="19.140625" bestFit="1" customWidth="1"/>
    <col min="50" max="50" width="37.42578125" bestFit="1" customWidth="1"/>
    <col min="51" max="51" width="31.5703125" bestFit="1" customWidth="1"/>
    <col min="52" max="52" width="40.140625" bestFit="1" customWidth="1"/>
    <col min="53" max="53" width="36.140625" bestFit="1" customWidth="1"/>
    <col min="54" max="54" width="23" bestFit="1" customWidth="1"/>
    <col min="55" max="55" width="23.5703125" bestFit="1" customWidth="1"/>
    <col min="56" max="56" width="17.5703125" bestFit="1" customWidth="1"/>
    <col min="57" max="57" width="18.5703125" bestFit="1" customWidth="1"/>
    <col min="58" max="58" width="19.140625" bestFit="1" customWidth="1"/>
    <col min="59" max="59" width="30.85546875" bestFit="1" customWidth="1"/>
    <col min="60" max="60" width="40.42578125" bestFit="1" customWidth="1"/>
    <col min="61" max="61" width="37.140625" bestFit="1" customWidth="1"/>
    <col min="62" max="62" width="14.28515625" bestFit="1" customWidth="1"/>
    <col min="63" max="63" width="47" bestFit="1" customWidth="1"/>
    <col min="64" max="64" width="19.7109375" bestFit="1" customWidth="1"/>
    <col min="65" max="65" width="20.28515625" bestFit="1" customWidth="1"/>
    <col min="66" max="66" width="15.85546875" bestFit="1" customWidth="1"/>
    <col min="67" max="67" width="17.5703125" bestFit="1" customWidth="1"/>
    <col min="68" max="68" width="31" bestFit="1" customWidth="1"/>
    <col min="69" max="69" width="31.5703125" bestFit="1" customWidth="1"/>
    <col min="70" max="70" width="19.140625" bestFit="1" customWidth="1"/>
    <col min="71" max="71" width="20.28515625" bestFit="1" customWidth="1"/>
    <col min="72" max="72" width="20.7109375" bestFit="1" customWidth="1"/>
    <col min="73" max="73" width="21.85546875" bestFit="1" customWidth="1"/>
    <col min="74" max="74" width="47.42578125" bestFit="1" customWidth="1"/>
    <col min="75" max="75" width="48" bestFit="1" customWidth="1"/>
    <col min="76" max="76" width="48.5703125" bestFit="1" customWidth="1"/>
    <col min="77" max="77" width="47.85546875" bestFit="1" customWidth="1"/>
    <col min="78" max="78" width="48.42578125" bestFit="1" customWidth="1"/>
    <col min="79" max="79" width="49" bestFit="1" customWidth="1"/>
    <col min="80" max="80" width="49.140625" bestFit="1" customWidth="1"/>
    <col min="81" max="81" width="48.5703125" bestFit="1" customWidth="1"/>
    <col min="82" max="82" width="45" bestFit="1" customWidth="1"/>
    <col min="83" max="83" width="45.5703125" bestFit="1" customWidth="1"/>
    <col min="84" max="84" width="46.28515625" bestFit="1" customWidth="1"/>
    <col min="85" max="85" width="47.5703125" bestFit="1" customWidth="1"/>
    <col min="86" max="86" width="48.140625" bestFit="1" customWidth="1"/>
    <col min="87" max="87" width="48.7109375" bestFit="1" customWidth="1"/>
    <col min="88" max="88" width="42.28515625" bestFit="1" customWidth="1"/>
    <col min="89" max="89" width="42.85546875" bestFit="1" customWidth="1"/>
    <col min="90" max="90" width="7.85546875" bestFit="1" customWidth="1"/>
    <col min="91" max="91" width="36.42578125" bestFit="1" customWidth="1"/>
    <col min="92" max="92" width="28.28515625" bestFit="1" customWidth="1"/>
    <col min="93" max="93" width="19.28515625" bestFit="1" customWidth="1"/>
    <col min="94" max="94" width="28.42578125" bestFit="1" customWidth="1"/>
    <col min="95" max="95" width="5.140625" bestFit="1" customWidth="1"/>
    <col min="96" max="96" width="13.140625" bestFit="1" customWidth="1"/>
    <col min="97" max="97" width="33.28515625" bestFit="1" customWidth="1"/>
    <col min="98" max="98" width="8.85546875" bestFit="1" customWidth="1"/>
    <col min="99" max="99" width="16.85546875" bestFit="1" customWidth="1"/>
    <col min="100" max="100" width="33.28515625" bestFit="1" customWidth="1"/>
    <col min="101" max="101" width="38.7109375" bestFit="1" customWidth="1"/>
    <col min="102" max="102" width="18.5703125" bestFit="1" customWidth="1"/>
    <col min="103" max="103" width="34.42578125" bestFit="1" customWidth="1"/>
    <col min="104" max="104" width="12.7109375" bestFit="1" customWidth="1"/>
    <col min="105" max="105" width="38.42578125" bestFit="1" customWidth="1"/>
    <col min="106" max="106" width="27.85546875" bestFit="1" customWidth="1"/>
    <col min="107" max="107" width="21.7109375" bestFit="1" customWidth="1"/>
    <col min="108" max="108" width="20.140625" bestFit="1" customWidth="1"/>
    <col min="109" max="109" width="21.85546875" bestFit="1" customWidth="1"/>
    <col min="110" max="110" width="31.140625" bestFit="1" customWidth="1"/>
    <col min="111" max="111" width="48" bestFit="1" customWidth="1"/>
    <col min="112" max="112" width="58.140625" bestFit="1" customWidth="1"/>
    <col min="113" max="113" width="20" bestFit="1" customWidth="1"/>
    <col min="114" max="114" width="48.42578125" bestFit="1" customWidth="1"/>
    <col min="115" max="115" width="21.5703125" bestFit="1" customWidth="1"/>
    <col min="116" max="116" width="17.28515625" bestFit="1" customWidth="1"/>
    <col min="117" max="117" width="28.85546875" bestFit="1" customWidth="1"/>
    <col min="118" max="118" width="35" bestFit="1" customWidth="1"/>
    <col min="119" max="119" width="15.7109375" bestFit="1" customWidth="1"/>
    <col min="120" max="120" width="44.140625" bestFit="1" customWidth="1"/>
    <col min="121" max="121" width="20.85546875" bestFit="1" customWidth="1"/>
    <col min="122" max="122" width="27.7109375" bestFit="1" customWidth="1"/>
    <col min="123" max="123" width="28.7109375" bestFit="1" customWidth="1"/>
    <col min="124" max="124" width="29.28515625" bestFit="1" customWidth="1"/>
    <col min="125" max="125" width="30.85546875" bestFit="1" customWidth="1"/>
    <col min="126" max="126" width="31.42578125" bestFit="1" customWidth="1"/>
    <col min="127" max="127" width="23.85546875" bestFit="1" customWidth="1"/>
    <col min="128" max="128" width="17.42578125" bestFit="1" customWidth="1"/>
    <col min="129" max="129" width="17" bestFit="1" customWidth="1"/>
    <col min="130" max="130" width="14.28515625" bestFit="1" customWidth="1"/>
    <col min="131" max="131" width="39.7109375" bestFit="1" customWidth="1"/>
    <col min="132" max="132" width="13.42578125" bestFit="1" customWidth="1"/>
    <col min="133" max="133" width="26.85546875" bestFit="1" customWidth="1"/>
    <col min="134" max="134" width="18" bestFit="1" customWidth="1"/>
    <col min="135" max="135" width="18.5703125" bestFit="1" customWidth="1"/>
    <col min="136" max="136" width="58.85546875" bestFit="1" customWidth="1"/>
    <col min="137" max="137" width="42.140625" bestFit="1" customWidth="1"/>
    <col min="138" max="138" width="27.140625" bestFit="1" customWidth="1"/>
    <col min="139" max="139" width="35.85546875" bestFit="1" customWidth="1"/>
    <col min="140" max="140" width="48.140625" bestFit="1" customWidth="1"/>
    <col min="141" max="141" width="33.28515625" bestFit="1" customWidth="1"/>
    <col min="142" max="142" width="30.85546875" bestFit="1" customWidth="1"/>
    <col min="143" max="143" width="31" bestFit="1" customWidth="1"/>
    <col min="144" max="144" width="26.85546875" bestFit="1" customWidth="1"/>
    <col min="145" max="145" width="46.7109375" bestFit="1" customWidth="1"/>
    <col min="146" max="146" width="38.28515625" bestFit="1" customWidth="1"/>
    <col min="147" max="147" width="14.42578125" bestFit="1" customWidth="1"/>
    <col min="148" max="148" width="10.5703125" bestFit="1" customWidth="1"/>
    <col min="149" max="149" width="23.7109375" bestFit="1" customWidth="1"/>
    <col min="150" max="150" width="23.85546875" bestFit="1" customWidth="1"/>
    <col min="151" max="151" width="52.28515625" bestFit="1" customWidth="1"/>
    <col min="152" max="153" width="45.85546875" bestFit="1" customWidth="1"/>
    <col min="154" max="154" width="45.42578125" bestFit="1" customWidth="1"/>
    <col min="155" max="155" width="49.140625" bestFit="1" customWidth="1"/>
    <col min="156" max="156" width="46.5703125" bestFit="1" customWidth="1"/>
    <col min="157" max="157" width="57.5703125" bestFit="1" customWidth="1"/>
    <col min="158" max="158" width="52" bestFit="1" customWidth="1"/>
    <col min="159" max="159" width="27.5703125" bestFit="1" customWidth="1"/>
    <col min="160" max="160" width="49.7109375" bestFit="1" customWidth="1"/>
    <col min="161" max="161" width="33.85546875" bestFit="1" customWidth="1"/>
    <col min="162" max="162" width="19.28515625" bestFit="1" customWidth="1"/>
    <col min="163" max="163" width="32.5703125" bestFit="1" customWidth="1"/>
    <col min="164" max="164" width="24.28515625" bestFit="1" customWidth="1"/>
    <col min="165" max="165" width="41.5703125" bestFit="1" customWidth="1"/>
    <col min="166" max="166" width="24.140625" bestFit="1" customWidth="1"/>
    <col min="167" max="167" width="24.7109375" bestFit="1" customWidth="1"/>
    <col min="168" max="168" width="25" bestFit="1" customWidth="1"/>
    <col min="169" max="169" width="39.7109375" bestFit="1" customWidth="1"/>
    <col min="170" max="170" width="24.5703125" bestFit="1" customWidth="1"/>
    <col min="171" max="171" width="26.5703125" bestFit="1" customWidth="1"/>
    <col min="172" max="172" width="20.42578125" bestFit="1" customWidth="1"/>
    <col min="173" max="173" width="21" bestFit="1" customWidth="1"/>
    <col min="174" max="174" width="21.7109375" bestFit="1" customWidth="1"/>
    <col min="175" max="175" width="26.7109375" bestFit="1" customWidth="1"/>
    <col min="176" max="176" width="28.28515625" bestFit="1" customWidth="1"/>
    <col min="177" max="177" width="7" bestFit="1" customWidth="1"/>
    <col min="178" max="178" width="17.28515625" bestFit="1" customWidth="1"/>
    <col min="179" max="179" width="57.42578125" bestFit="1" customWidth="1"/>
    <col min="180" max="180" width="35" bestFit="1" customWidth="1"/>
    <col min="181" max="181" width="12.28515625" bestFit="1" customWidth="1"/>
    <col min="182" max="182" width="12.140625" bestFit="1" customWidth="1"/>
    <col min="183" max="183" width="35" bestFit="1" customWidth="1"/>
    <col min="184" max="184" width="20.28515625" bestFit="1" customWidth="1"/>
    <col min="185" max="185" width="20.5703125" bestFit="1" customWidth="1"/>
    <col min="186" max="186" width="18.85546875" bestFit="1" customWidth="1"/>
    <col min="187" max="187" width="16.85546875" bestFit="1" customWidth="1"/>
    <col min="188" max="188" width="18.5703125" bestFit="1" customWidth="1"/>
    <col min="189" max="189" width="19" bestFit="1" customWidth="1"/>
    <col min="190" max="190" width="20" bestFit="1" customWidth="1"/>
    <col min="191" max="191" width="14.85546875" bestFit="1" customWidth="1"/>
    <col min="192" max="192" width="27.140625" bestFit="1" customWidth="1"/>
    <col min="193" max="193" width="19" bestFit="1" customWidth="1"/>
    <col min="194" max="194" width="20.140625" bestFit="1" customWidth="1"/>
    <col min="195" max="195" width="29.7109375" bestFit="1" customWidth="1"/>
    <col min="196" max="196" width="32.28515625" bestFit="1" customWidth="1"/>
    <col min="197" max="197" width="32.85546875" bestFit="1" customWidth="1"/>
    <col min="198" max="198" width="54.140625" bestFit="1" customWidth="1"/>
    <col min="199" max="199" width="58.42578125" bestFit="1" customWidth="1"/>
    <col min="200" max="200" width="54.85546875" bestFit="1" customWidth="1"/>
    <col min="201" max="201" width="37.42578125" bestFit="1" customWidth="1"/>
    <col min="202" max="202" width="39.140625" bestFit="1" customWidth="1"/>
    <col min="203" max="203" width="52.85546875" bestFit="1" customWidth="1"/>
    <col min="204" max="204" width="38.85546875" bestFit="1" customWidth="1"/>
    <col min="205" max="205" width="25.140625" bestFit="1" customWidth="1"/>
    <col min="206" max="206" width="13.42578125" bestFit="1" customWidth="1"/>
    <col min="207" max="207" width="21.42578125" bestFit="1" customWidth="1"/>
    <col min="208" max="208" width="32.85546875" bestFit="1" customWidth="1"/>
    <col min="209" max="209" width="42.7109375" bestFit="1" customWidth="1"/>
    <col min="210" max="210" width="32" bestFit="1" customWidth="1"/>
    <col min="211" max="211" width="23.85546875" bestFit="1" customWidth="1"/>
    <col min="212" max="212" width="24.42578125" bestFit="1" customWidth="1"/>
    <col min="213" max="213" width="25" bestFit="1" customWidth="1"/>
    <col min="214" max="214" width="39.85546875" bestFit="1" customWidth="1"/>
    <col min="215" max="215" width="48.5703125" bestFit="1" customWidth="1"/>
    <col min="216" max="216" width="34.140625" bestFit="1" customWidth="1"/>
    <col min="217" max="217" width="6.7109375" bestFit="1" customWidth="1"/>
    <col min="218" max="218" width="18.5703125" bestFit="1" customWidth="1"/>
    <col min="219" max="219" width="59.28515625" bestFit="1" customWidth="1"/>
    <col min="220" max="220" width="20.42578125" bestFit="1" customWidth="1"/>
    <col min="221" max="221" width="28.28515625" bestFit="1" customWidth="1"/>
    <col min="222" max="222" width="28.85546875" bestFit="1" customWidth="1"/>
    <col min="223" max="223" width="29.42578125" bestFit="1" customWidth="1"/>
    <col min="224" max="224" width="29.7109375" bestFit="1" customWidth="1"/>
    <col min="225" max="225" width="29" bestFit="1" customWidth="1"/>
    <col min="226" max="226" width="53.42578125" bestFit="1" customWidth="1"/>
    <col min="227" max="227" width="40.42578125" bestFit="1" customWidth="1"/>
    <col min="228" max="228" width="18.5703125" bestFit="1" customWidth="1"/>
    <col min="229" max="229" width="28.7109375" bestFit="1" customWidth="1"/>
    <col min="230" max="230" width="29.28515625" bestFit="1" customWidth="1"/>
    <col min="231" max="231" width="30" bestFit="1" customWidth="1"/>
    <col min="232" max="232" width="26.42578125" bestFit="1" customWidth="1"/>
    <col min="233" max="233" width="27" bestFit="1" customWidth="1"/>
    <col min="234" max="234" width="27.5703125" bestFit="1" customWidth="1"/>
    <col min="235" max="235" width="28.85546875" bestFit="1" customWidth="1"/>
    <col min="236" max="236" width="29.42578125" bestFit="1" customWidth="1"/>
    <col min="237" max="237" width="30.140625" bestFit="1" customWidth="1"/>
    <col min="238" max="238" width="24.5703125" bestFit="1" customWidth="1"/>
    <col min="239" max="239" width="45.85546875" bestFit="1" customWidth="1"/>
    <col min="240" max="240" width="25.140625" bestFit="1" customWidth="1"/>
    <col min="241" max="241" width="30.28515625" bestFit="1" customWidth="1"/>
    <col min="242" max="242" width="27.140625" bestFit="1" customWidth="1"/>
    <col min="243" max="243" width="41.85546875" bestFit="1" customWidth="1"/>
    <col min="244" max="244" width="50.140625" bestFit="1" customWidth="1"/>
    <col min="245" max="245" width="43.85546875" bestFit="1" customWidth="1"/>
    <col min="246" max="246" width="30.85546875" bestFit="1" customWidth="1"/>
    <col min="247" max="247" width="53" bestFit="1" customWidth="1"/>
    <col min="248" max="248" width="41.7109375" bestFit="1" customWidth="1"/>
    <col min="249" max="249" width="15.140625" bestFit="1" customWidth="1"/>
    <col min="250" max="250" width="30.28515625" bestFit="1" customWidth="1"/>
    <col min="251" max="251" width="35.7109375" bestFit="1" customWidth="1"/>
    <col min="252" max="252" width="25.140625" bestFit="1" customWidth="1"/>
    <col min="253" max="253" width="25.85546875" bestFit="1" customWidth="1"/>
    <col min="254" max="254" width="23.42578125" bestFit="1" customWidth="1"/>
    <col min="255" max="255" width="20.28515625" bestFit="1" customWidth="1"/>
    <col min="256" max="256" width="22.140625" bestFit="1" customWidth="1"/>
    <col min="257" max="257" width="18.42578125" bestFit="1" customWidth="1"/>
    <col min="258" max="258" width="19" bestFit="1" customWidth="1"/>
    <col min="259" max="259" width="19.5703125" bestFit="1" customWidth="1"/>
    <col min="260" max="260" width="24.85546875" bestFit="1" customWidth="1"/>
    <col min="261" max="261" width="29.28515625" bestFit="1" customWidth="1"/>
    <col min="262" max="262" width="26.140625" bestFit="1" customWidth="1"/>
    <col min="263" max="263" width="41" bestFit="1" customWidth="1"/>
    <col min="264" max="264" width="22.28515625" bestFit="1" customWidth="1"/>
    <col min="265" max="265" width="26.5703125" bestFit="1" customWidth="1"/>
    <col min="266" max="266" width="47.85546875" bestFit="1" customWidth="1"/>
    <col min="267" max="267" width="23.28515625" bestFit="1" customWidth="1"/>
    <col min="268" max="268" width="23.85546875" bestFit="1" customWidth="1"/>
    <col min="269" max="269" width="18.28515625" bestFit="1" customWidth="1"/>
    <col min="270" max="270" width="18.85546875" bestFit="1" customWidth="1"/>
    <col min="271" max="271" width="11.85546875" bestFit="1" customWidth="1"/>
    <col min="272" max="272" width="32.28515625" bestFit="1" customWidth="1"/>
    <col min="273" max="273" width="34" bestFit="1" customWidth="1"/>
    <col min="274" max="274" width="22.42578125" bestFit="1" customWidth="1"/>
    <col min="275" max="275" width="19.5703125" bestFit="1" customWidth="1"/>
    <col min="276" max="276" width="24.7109375" bestFit="1" customWidth="1"/>
    <col min="277" max="277" width="22.5703125" bestFit="1" customWidth="1"/>
    <col min="278" max="278" width="31.42578125" bestFit="1" customWidth="1"/>
    <col min="279" max="279" width="23.85546875" bestFit="1" customWidth="1"/>
    <col min="280" max="280" width="32.7109375" bestFit="1" customWidth="1"/>
    <col min="281" max="281" width="26.7109375" bestFit="1" customWidth="1"/>
    <col min="282" max="282" width="26.42578125" bestFit="1" customWidth="1"/>
    <col min="283" max="283" width="14.140625" bestFit="1" customWidth="1"/>
    <col min="284" max="284" width="24.85546875" bestFit="1" customWidth="1"/>
    <col min="285" max="285" width="15.42578125" bestFit="1" customWidth="1"/>
    <col min="286" max="286" width="30.140625" bestFit="1" customWidth="1"/>
    <col min="287" max="287" width="21" bestFit="1" customWidth="1"/>
    <col min="288" max="288" width="25.140625" bestFit="1" customWidth="1"/>
    <col min="289" max="289" width="53.42578125" bestFit="1" customWidth="1"/>
    <col min="290" max="290" width="52.85546875" bestFit="1" customWidth="1"/>
    <col min="291" max="291" width="21.85546875" bestFit="1" customWidth="1"/>
    <col min="292" max="292" width="35.28515625" bestFit="1" customWidth="1"/>
    <col min="293" max="293" width="22.85546875" bestFit="1" customWidth="1"/>
    <col min="294" max="294" width="36.140625" bestFit="1" customWidth="1"/>
    <col min="295" max="295" width="45.7109375" bestFit="1" customWidth="1"/>
    <col min="296" max="296" width="43.85546875" bestFit="1" customWidth="1"/>
    <col min="297" max="297" width="37.42578125" bestFit="1" customWidth="1"/>
    <col min="298" max="298" width="38.5703125" bestFit="1" customWidth="1"/>
    <col min="299" max="299" width="29.42578125" bestFit="1" customWidth="1"/>
    <col min="300" max="300" width="53.7109375" bestFit="1" customWidth="1"/>
    <col min="301" max="301" width="33.5703125" bestFit="1" customWidth="1"/>
    <col min="302" max="302" width="45.7109375" bestFit="1" customWidth="1"/>
    <col min="303" max="303" width="55.85546875" bestFit="1" customWidth="1"/>
    <col min="304" max="304" width="57" bestFit="1" customWidth="1"/>
    <col min="305" max="305" width="53.85546875" bestFit="1" customWidth="1"/>
    <col min="306" max="306" width="11" bestFit="1" customWidth="1"/>
    <col min="307" max="307" width="40.85546875" bestFit="1" customWidth="1"/>
    <col min="308" max="308" width="38.5703125" bestFit="1" customWidth="1"/>
    <col min="309" max="309" width="41" bestFit="1" customWidth="1"/>
    <col min="310" max="310" width="24" bestFit="1" customWidth="1"/>
    <col min="311" max="311" width="30.85546875" bestFit="1" customWidth="1"/>
    <col min="312" max="312" width="9" bestFit="1" customWidth="1"/>
    <col min="313" max="313" width="27.5703125" bestFit="1" customWidth="1"/>
    <col min="314" max="314" width="25.7109375" bestFit="1" customWidth="1"/>
    <col min="315" max="315" width="26.28515625" bestFit="1" customWidth="1"/>
    <col min="316" max="316" width="7" bestFit="1" customWidth="1"/>
    <col min="317" max="317" width="10.7109375" bestFit="1" customWidth="1"/>
  </cols>
  <sheetData>
    <row r="1" spans="1:11">
      <c r="A1" s="3" t="s">
        <v>1610</v>
      </c>
      <c r="B1" s="29" t="s">
        <v>1930</v>
      </c>
    </row>
    <row r="3" spans="1:11">
      <c r="A3" s="3" t="s">
        <v>1901</v>
      </c>
      <c r="B3" s="3" t="s">
        <v>1900</v>
      </c>
      <c r="D3" s="53"/>
      <c r="E3" s="53"/>
      <c r="F3" s="53"/>
      <c r="G3" s="53"/>
      <c r="H3" s="53"/>
      <c r="I3" s="53"/>
      <c r="J3" s="53"/>
      <c r="K3" s="53"/>
    </row>
    <row r="4" spans="1:11">
      <c r="A4" s="3" t="s">
        <v>1899</v>
      </c>
      <c r="B4" s="29" t="s">
        <v>1717</v>
      </c>
      <c r="C4" s="53" t="s">
        <v>2085</v>
      </c>
      <c r="D4" s="29" t="s">
        <v>1920</v>
      </c>
      <c r="E4" s="29" t="s">
        <v>1928</v>
      </c>
      <c r="F4" s="29" t="s">
        <v>1724</v>
      </c>
      <c r="G4" s="29" t="s">
        <v>1924</v>
      </c>
      <c r="H4" s="29" t="s">
        <v>1925</v>
      </c>
      <c r="I4" s="29" t="s">
        <v>1926</v>
      </c>
      <c r="J4" s="29" t="s">
        <v>1927</v>
      </c>
      <c r="K4" s="29" t="s">
        <v>1736</v>
      </c>
    </row>
    <row r="5" spans="1:11">
      <c r="A5" s="7" t="s">
        <v>1799</v>
      </c>
      <c r="B5" s="4"/>
      <c r="D5" s="4"/>
      <c r="E5" s="4"/>
      <c r="F5" s="4"/>
      <c r="G5" s="4">
        <v>15.5</v>
      </c>
      <c r="H5" s="4"/>
      <c r="I5" s="4"/>
      <c r="J5" s="36">
        <v>26.333333333333332</v>
      </c>
      <c r="K5" s="36">
        <v>41.833333333333329</v>
      </c>
    </row>
    <row r="6" spans="1:11">
      <c r="A6" s="5" t="s">
        <v>1611</v>
      </c>
      <c r="B6" s="4"/>
      <c r="D6" s="4"/>
      <c r="E6" s="4"/>
      <c r="F6" s="4"/>
      <c r="G6" s="4"/>
      <c r="H6" s="4"/>
      <c r="I6" s="4"/>
      <c r="J6" s="36">
        <v>8</v>
      </c>
      <c r="K6" s="36">
        <v>8</v>
      </c>
    </row>
    <row r="7" spans="1:11">
      <c r="A7" s="5" t="s">
        <v>604</v>
      </c>
      <c r="B7" s="4"/>
      <c r="D7" s="4"/>
      <c r="E7" s="4"/>
      <c r="F7" s="4"/>
      <c r="G7" s="4"/>
      <c r="H7" s="4"/>
      <c r="I7" s="4"/>
      <c r="J7" s="36">
        <v>8</v>
      </c>
      <c r="K7" s="36">
        <v>8</v>
      </c>
    </row>
    <row r="8" spans="1:11">
      <c r="A8" s="5" t="s">
        <v>1188</v>
      </c>
      <c r="B8" s="4"/>
      <c r="D8" s="4"/>
      <c r="E8" s="4"/>
      <c r="F8" s="4"/>
      <c r="G8" s="4">
        <v>1</v>
      </c>
      <c r="H8" s="4"/>
      <c r="I8" s="4"/>
      <c r="K8" s="36">
        <v>1</v>
      </c>
    </row>
    <row r="9" spans="1:11">
      <c r="A9" s="5" t="s">
        <v>1811</v>
      </c>
      <c r="B9" s="4"/>
      <c r="D9" s="4"/>
      <c r="E9" s="4"/>
      <c r="F9" s="4"/>
      <c r="G9" s="4">
        <v>2</v>
      </c>
      <c r="H9" s="4"/>
      <c r="I9" s="4"/>
      <c r="K9" s="36">
        <v>2</v>
      </c>
    </row>
    <row r="10" spans="1:11">
      <c r="A10" s="5" t="s">
        <v>1813</v>
      </c>
      <c r="B10" s="4"/>
      <c r="D10" s="4"/>
      <c r="E10" s="4"/>
      <c r="F10" s="4"/>
      <c r="G10" s="4">
        <v>2</v>
      </c>
      <c r="H10" s="4"/>
      <c r="I10" s="4"/>
      <c r="K10" s="36">
        <v>2</v>
      </c>
    </row>
    <row r="11" spans="1:11">
      <c r="A11" s="5" t="s">
        <v>833</v>
      </c>
      <c r="B11" s="4"/>
      <c r="D11" s="4"/>
      <c r="E11" s="4"/>
      <c r="F11" s="4"/>
      <c r="G11" s="4">
        <v>9.5</v>
      </c>
      <c r="H11" s="4"/>
      <c r="I11" s="4"/>
      <c r="K11" s="36">
        <v>9.5</v>
      </c>
    </row>
    <row r="12" spans="1:11">
      <c r="A12" s="5" t="s">
        <v>1098</v>
      </c>
      <c r="B12" s="4"/>
      <c r="D12" s="4"/>
      <c r="E12" s="4"/>
      <c r="F12" s="4"/>
      <c r="G12" s="4"/>
      <c r="H12" s="4"/>
      <c r="I12" s="4"/>
      <c r="J12" s="36">
        <v>1.3333333333333333</v>
      </c>
      <c r="K12" s="36">
        <v>1.3333333333333333</v>
      </c>
    </row>
    <row r="13" spans="1:11">
      <c r="A13" s="5" t="s">
        <v>1818</v>
      </c>
      <c r="B13" s="4"/>
      <c r="D13" s="4"/>
      <c r="E13" s="4"/>
      <c r="F13" s="4"/>
      <c r="G13" s="4">
        <v>1</v>
      </c>
      <c r="H13" s="4"/>
      <c r="I13" s="4"/>
      <c r="K13" s="36">
        <v>1</v>
      </c>
    </row>
    <row r="14" spans="1:11">
      <c r="A14" s="5" t="s">
        <v>620</v>
      </c>
      <c r="B14" s="4"/>
      <c r="D14" s="4"/>
      <c r="E14" s="4"/>
      <c r="F14" s="4"/>
      <c r="G14" s="4"/>
      <c r="H14" s="4"/>
      <c r="I14" s="4"/>
      <c r="J14" s="36">
        <v>9</v>
      </c>
      <c r="K14" s="36">
        <v>9</v>
      </c>
    </row>
    <row r="15" spans="1:11">
      <c r="A15" s="7" t="s">
        <v>1802</v>
      </c>
      <c r="B15" s="4">
        <v>9</v>
      </c>
      <c r="C15" s="53">
        <v>394.65863013698618</v>
      </c>
      <c r="D15" s="4">
        <v>49</v>
      </c>
      <c r="E15" s="4">
        <v>32</v>
      </c>
      <c r="F15" s="4">
        <v>8</v>
      </c>
      <c r="G15" s="4">
        <v>1161</v>
      </c>
      <c r="H15" s="4">
        <v>1056</v>
      </c>
      <c r="I15" s="4">
        <v>329</v>
      </c>
      <c r="J15" s="36">
        <v>411.25</v>
      </c>
      <c r="K15" s="36">
        <v>3449.908630136988</v>
      </c>
    </row>
    <row r="16" spans="1:11">
      <c r="A16" s="5" t="s">
        <v>108</v>
      </c>
      <c r="B16" s="4"/>
      <c r="D16" s="4"/>
      <c r="E16" s="4"/>
      <c r="F16" s="4"/>
      <c r="G16" s="4">
        <v>3</v>
      </c>
      <c r="H16" s="4">
        <v>16</v>
      </c>
      <c r="I16" s="4"/>
      <c r="K16" s="36">
        <v>19</v>
      </c>
    </row>
    <row r="17" spans="1:11">
      <c r="A17" s="5" t="s">
        <v>1612</v>
      </c>
      <c r="B17" s="4"/>
      <c r="C17" s="53">
        <v>8.9260273972602739</v>
      </c>
      <c r="D17" s="4">
        <v>2</v>
      </c>
      <c r="E17" s="4"/>
      <c r="F17" s="4"/>
      <c r="G17" s="4">
        <v>12</v>
      </c>
      <c r="H17" s="4">
        <v>6</v>
      </c>
      <c r="I17" s="4"/>
      <c r="K17" s="36">
        <v>28.926027397260274</v>
      </c>
    </row>
    <row r="18" spans="1:11">
      <c r="A18" s="5" t="s">
        <v>1741</v>
      </c>
      <c r="B18" s="4"/>
      <c r="C18" s="53">
        <v>5.3999999999999995</v>
      </c>
      <c r="D18" s="4"/>
      <c r="E18" s="4"/>
      <c r="F18" s="4"/>
      <c r="G18" s="4">
        <v>3</v>
      </c>
      <c r="H18" s="4">
        <v>12</v>
      </c>
      <c r="I18" s="4"/>
      <c r="K18" s="36">
        <v>20.399999999999999</v>
      </c>
    </row>
    <row r="19" spans="1:11">
      <c r="A19" s="5" t="s">
        <v>1613</v>
      </c>
      <c r="B19" s="4"/>
      <c r="C19" s="53">
        <v>2.7665753424657531</v>
      </c>
      <c r="D19" s="4">
        <v>2</v>
      </c>
      <c r="E19" s="4"/>
      <c r="F19" s="4"/>
      <c r="G19" s="4">
        <v>6</v>
      </c>
      <c r="H19" s="4">
        <v>4</v>
      </c>
      <c r="I19" s="4">
        <v>4</v>
      </c>
      <c r="K19" s="36">
        <v>18.766575342465753</v>
      </c>
    </row>
    <row r="20" spans="1:11">
      <c r="A20" s="5" t="s">
        <v>1614</v>
      </c>
      <c r="B20" s="4"/>
      <c r="C20" s="53">
        <v>2.7369863013698628</v>
      </c>
      <c r="D20" s="4">
        <v>1</v>
      </c>
      <c r="E20" s="4"/>
      <c r="F20" s="4"/>
      <c r="G20" s="4"/>
      <c r="H20" s="4">
        <v>18</v>
      </c>
      <c r="I20" s="4"/>
      <c r="K20" s="36">
        <v>21.736986301369864</v>
      </c>
    </row>
    <row r="21" spans="1:11">
      <c r="A21" s="5" t="s">
        <v>116</v>
      </c>
      <c r="B21" s="4"/>
      <c r="D21" s="4"/>
      <c r="E21" s="4"/>
      <c r="F21" s="4"/>
      <c r="G21" s="4">
        <v>2</v>
      </c>
      <c r="H21" s="4">
        <v>8</v>
      </c>
      <c r="I21" s="4">
        <v>6</v>
      </c>
      <c r="K21" s="36">
        <v>16</v>
      </c>
    </row>
    <row r="22" spans="1:11">
      <c r="A22" s="5" t="s">
        <v>121</v>
      </c>
      <c r="B22" s="4"/>
      <c r="D22" s="4"/>
      <c r="E22" s="4"/>
      <c r="F22" s="4"/>
      <c r="G22" s="4">
        <v>11</v>
      </c>
      <c r="H22" s="4">
        <v>8</v>
      </c>
      <c r="I22" s="4"/>
      <c r="K22" s="36">
        <v>19</v>
      </c>
    </row>
    <row r="23" spans="1:11">
      <c r="A23" s="5" t="s">
        <v>1615</v>
      </c>
      <c r="B23" s="4"/>
      <c r="D23" s="4"/>
      <c r="E23" s="4"/>
      <c r="F23" s="4"/>
      <c r="G23" s="4">
        <v>6</v>
      </c>
      <c r="H23" s="4">
        <v>6</v>
      </c>
      <c r="I23" s="4"/>
      <c r="J23" s="36">
        <v>2.6666666666666665</v>
      </c>
      <c r="K23" s="36">
        <v>14.666666666666666</v>
      </c>
    </row>
    <row r="24" spans="1:11">
      <c r="A24" s="5" t="s">
        <v>1804</v>
      </c>
      <c r="B24" s="4"/>
      <c r="D24" s="4"/>
      <c r="E24" s="4"/>
      <c r="F24" s="4"/>
      <c r="G24" s="4">
        <v>2</v>
      </c>
      <c r="H24" s="4"/>
      <c r="I24" s="4">
        <v>8</v>
      </c>
      <c r="K24" s="36">
        <v>10</v>
      </c>
    </row>
    <row r="25" spans="1:11">
      <c r="A25" s="5" t="s">
        <v>1616</v>
      </c>
      <c r="B25" s="4"/>
      <c r="D25" s="4"/>
      <c r="E25" s="4"/>
      <c r="F25" s="4"/>
      <c r="G25" s="4">
        <v>8</v>
      </c>
      <c r="H25" s="4">
        <v>4</v>
      </c>
      <c r="I25" s="4">
        <v>4</v>
      </c>
      <c r="J25" s="36">
        <v>1.3333333333333333</v>
      </c>
      <c r="K25" s="36">
        <v>17.333333333333332</v>
      </c>
    </row>
    <row r="26" spans="1:11">
      <c r="A26" s="5" t="s">
        <v>1617</v>
      </c>
      <c r="B26" s="4"/>
      <c r="D26" s="4"/>
      <c r="E26" s="4"/>
      <c r="F26" s="4"/>
      <c r="G26" s="4">
        <v>6</v>
      </c>
      <c r="H26" s="4">
        <v>4</v>
      </c>
      <c r="I26" s="4">
        <v>4</v>
      </c>
      <c r="J26" s="36">
        <v>0</v>
      </c>
      <c r="K26" s="36">
        <v>14</v>
      </c>
    </row>
    <row r="27" spans="1:11">
      <c r="A27" s="5" t="s">
        <v>1618</v>
      </c>
      <c r="B27" s="4"/>
      <c r="D27" s="4"/>
      <c r="E27" s="4"/>
      <c r="F27" s="4"/>
      <c r="G27" s="4">
        <v>9</v>
      </c>
      <c r="H27" s="4"/>
      <c r="I27" s="4"/>
      <c r="K27" s="36">
        <v>9</v>
      </c>
    </row>
    <row r="28" spans="1:11">
      <c r="A28" s="5" t="s">
        <v>1619</v>
      </c>
      <c r="B28" s="4"/>
      <c r="D28" s="4"/>
      <c r="E28" s="4"/>
      <c r="F28" s="4"/>
      <c r="G28" s="4">
        <v>6</v>
      </c>
      <c r="H28" s="4">
        <v>8</v>
      </c>
      <c r="I28" s="4"/>
      <c r="J28" s="36">
        <v>6.5</v>
      </c>
      <c r="K28" s="36">
        <v>20.5</v>
      </c>
    </row>
    <row r="29" spans="1:11">
      <c r="A29" s="5" t="s">
        <v>1620</v>
      </c>
      <c r="B29" s="4"/>
      <c r="D29" s="4"/>
      <c r="E29" s="4"/>
      <c r="F29" s="4"/>
      <c r="G29" s="4">
        <v>20</v>
      </c>
      <c r="H29" s="4"/>
      <c r="I29" s="4"/>
      <c r="K29" s="36">
        <v>20</v>
      </c>
    </row>
    <row r="30" spans="1:11">
      <c r="A30" s="5" t="s">
        <v>1746</v>
      </c>
      <c r="B30" s="4"/>
      <c r="D30" s="4"/>
      <c r="E30" s="4">
        <v>8</v>
      </c>
      <c r="F30" s="4"/>
      <c r="G30" s="4">
        <v>6</v>
      </c>
      <c r="H30" s="4">
        <v>8</v>
      </c>
      <c r="I30" s="4">
        <v>4</v>
      </c>
      <c r="K30" s="36">
        <v>26</v>
      </c>
    </row>
    <row r="31" spans="1:11">
      <c r="A31" s="5" t="s">
        <v>704</v>
      </c>
      <c r="B31" s="4"/>
      <c r="C31" s="53">
        <v>3.3879452054794519</v>
      </c>
      <c r="D31" s="4"/>
      <c r="E31" s="4"/>
      <c r="F31" s="4"/>
      <c r="G31" s="4">
        <v>6</v>
      </c>
      <c r="H31" s="4"/>
      <c r="I31" s="4"/>
      <c r="J31" s="36">
        <v>4</v>
      </c>
      <c r="K31" s="36">
        <v>13.387945205479452</v>
      </c>
    </row>
    <row r="32" spans="1:11">
      <c r="A32" s="5" t="s">
        <v>1621</v>
      </c>
      <c r="B32" s="4"/>
      <c r="D32" s="4"/>
      <c r="E32" s="4"/>
      <c r="F32" s="4">
        <v>4</v>
      </c>
      <c r="G32" s="4"/>
      <c r="H32" s="4">
        <v>12</v>
      </c>
      <c r="I32" s="4">
        <v>4</v>
      </c>
      <c r="K32" s="36">
        <v>20</v>
      </c>
    </row>
    <row r="33" spans="1:11">
      <c r="A33" s="5" t="s">
        <v>1622</v>
      </c>
      <c r="B33" s="4"/>
      <c r="D33" s="4">
        <v>4</v>
      </c>
      <c r="E33" s="4"/>
      <c r="F33" s="4"/>
      <c r="G33" s="4">
        <v>9</v>
      </c>
      <c r="H33" s="4"/>
      <c r="I33" s="4"/>
      <c r="J33" s="36">
        <v>12</v>
      </c>
      <c r="K33" s="36">
        <v>25</v>
      </c>
    </row>
    <row r="34" spans="1:11">
      <c r="A34" s="5" t="s">
        <v>1747</v>
      </c>
      <c r="B34" s="4"/>
      <c r="D34" s="4"/>
      <c r="E34" s="4"/>
      <c r="F34" s="4"/>
      <c r="G34" s="4">
        <v>12</v>
      </c>
      <c r="H34" s="4"/>
      <c r="I34" s="4">
        <v>4</v>
      </c>
      <c r="K34" s="36">
        <v>16</v>
      </c>
    </row>
    <row r="35" spans="1:11">
      <c r="A35" s="5" t="s">
        <v>1748</v>
      </c>
      <c r="B35" s="4"/>
      <c r="C35" s="53">
        <v>5.3999999999999995</v>
      </c>
      <c r="D35" s="4"/>
      <c r="E35" s="4"/>
      <c r="F35" s="4"/>
      <c r="G35" s="4">
        <v>12.5</v>
      </c>
      <c r="H35" s="4"/>
      <c r="I35" s="4"/>
      <c r="J35" s="36">
        <v>8</v>
      </c>
      <c r="K35" s="36">
        <v>25.9</v>
      </c>
    </row>
    <row r="36" spans="1:11">
      <c r="A36" s="5" t="s">
        <v>1623</v>
      </c>
      <c r="B36" s="4"/>
      <c r="C36" s="53">
        <v>1.8345205479452056</v>
      </c>
      <c r="D36" s="4"/>
      <c r="E36" s="4"/>
      <c r="F36" s="4"/>
      <c r="G36" s="4"/>
      <c r="H36" s="4">
        <v>18</v>
      </c>
      <c r="I36" s="4"/>
      <c r="K36" s="36">
        <v>19.834520547945207</v>
      </c>
    </row>
    <row r="37" spans="1:11">
      <c r="A37" s="5" t="s">
        <v>1806</v>
      </c>
      <c r="B37" s="4"/>
      <c r="D37" s="4"/>
      <c r="E37" s="4"/>
      <c r="F37" s="4"/>
      <c r="G37" s="4">
        <v>18</v>
      </c>
      <c r="H37" s="4"/>
      <c r="I37" s="4">
        <v>2</v>
      </c>
      <c r="K37" s="36">
        <v>20</v>
      </c>
    </row>
    <row r="38" spans="1:11">
      <c r="A38" s="5" t="s">
        <v>1749</v>
      </c>
      <c r="B38" s="4"/>
      <c r="C38" s="53">
        <v>2.3079452054794523</v>
      </c>
      <c r="D38" s="4"/>
      <c r="E38" s="4">
        <v>8</v>
      </c>
      <c r="F38" s="4"/>
      <c r="G38" s="4">
        <v>8</v>
      </c>
      <c r="H38" s="4">
        <v>8</v>
      </c>
      <c r="I38" s="4">
        <v>4</v>
      </c>
      <c r="K38" s="36">
        <v>30.307945205479452</v>
      </c>
    </row>
    <row r="39" spans="1:11">
      <c r="A39" s="5" t="s">
        <v>1726</v>
      </c>
      <c r="B39" s="4"/>
      <c r="C39" s="53">
        <v>5.3999999999999995</v>
      </c>
      <c r="D39" s="4">
        <v>3</v>
      </c>
      <c r="E39" s="4"/>
      <c r="F39" s="4"/>
      <c r="G39" s="4"/>
      <c r="H39" s="4"/>
      <c r="I39" s="4"/>
      <c r="K39" s="36">
        <v>8.3999999999999986</v>
      </c>
    </row>
    <row r="40" spans="1:11">
      <c r="A40" s="5" t="s">
        <v>1624</v>
      </c>
      <c r="B40" s="4">
        <v>9</v>
      </c>
      <c r="D40" s="4">
        <v>1</v>
      </c>
      <c r="E40" s="4"/>
      <c r="F40" s="4"/>
      <c r="G40" s="4"/>
      <c r="H40" s="4">
        <v>6</v>
      </c>
      <c r="I40" s="4"/>
      <c r="J40" s="36">
        <v>1</v>
      </c>
      <c r="K40" s="36">
        <v>17</v>
      </c>
    </row>
    <row r="41" spans="1:11">
      <c r="A41" s="5" t="s">
        <v>1750</v>
      </c>
      <c r="B41" s="4"/>
      <c r="D41" s="4"/>
      <c r="E41" s="4"/>
      <c r="F41" s="4"/>
      <c r="G41" s="4">
        <v>3</v>
      </c>
      <c r="H41" s="4">
        <v>8</v>
      </c>
      <c r="I41" s="4">
        <v>4</v>
      </c>
      <c r="J41" s="36">
        <v>4</v>
      </c>
      <c r="K41" s="36">
        <v>19</v>
      </c>
    </row>
    <row r="42" spans="1:11">
      <c r="A42" s="5" t="s">
        <v>1625</v>
      </c>
      <c r="B42" s="4"/>
      <c r="D42" s="4"/>
      <c r="E42" s="4"/>
      <c r="F42" s="4"/>
      <c r="G42" s="4">
        <v>5</v>
      </c>
      <c r="H42" s="4">
        <v>10</v>
      </c>
      <c r="I42" s="4"/>
      <c r="J42" s="36">
        <v>4</v>
      </c>
      <c r="K42" s="36">
        <v>19</v>
      </c>
    </row>
    <row r="43" spans="1:11">
      <c r="A43" s="5" t="s">
        <v>1626</v>
      </c>
      <c r="B43" s="4"/>
      <c r="D43" s="4"/>
      <c r="E43" s="4"/>
      <c r="F43" s="4"/>
      <c r="G43" s="4">
        <v>7</v>
      </c>
      <c r="H43" s="4"/>
      <c r="I43" s="4">
        <v>6</v>
      </c>
      <c r="K43" s="36">
        <v>13</v>
      </c>
    </row>
    <row r="44" spans="1:11">
      <c r="A44" s="5" t="s">
        <v>135</v>
      </c>
      <c r="B44" s="4"/>
      <c r="C44" s="53">
        <v>8.9260273972602739</v>
      </c>
      <c r="D44" s="4"/>
      <c r="E44" s="4"/>
      <c r="F44" s="4"/>
      <c r="G44" s="4"/>
      <c r="H44" s="4"/>
      <c r="I44" s="4">
        <v>8</v>
      </c>
      <c r="J44" s="36">
        <v>2</v>
      </c>
      <c r="K44" s="36">
        <v>18.926027397260274</v>
      </c>
    </row>
    <row r="45" spans="1:11">
      <c r="A45" s="5" t="s">
        <v>142</v>
      </c>
      <c r="B45" s="4"/>
      <c r="D45" s="4"/>
      <c r="E45" s="4"/>
      <c r="F45" s="4"/>
      <c r="G45" s="4">
        <v>6</v>
      </c>
      <c r="H45" s="4">
        <v>10</v>
      </c>
      <c r="I45" s="4"/>
      <c r="J45" s="36">
        <v>4.6666666666666661</v>
      </c>
      <c r="K45" s="36">
        <v>20.666666666666664</v>
      </c>
    </row>
    <row r="46" spans="1:11">
      <c r="A46" s="5" t="s">
        <v>150</v>
      </c>
      <c r="B46" s="4"/>
      <c r="C46" s="53">
        <v>1.8246575342465754</v>
      </c>
      <c r="D46" s="4">
        <v>1</v>
      </c>
      <c r="E46" s="4"/>
      <c r="F46" s="4"/>
      <c r="G46" s="4"/>
      <c r="H46" s="4">
        <v>16</v>
      </c>
      <c r="I46" s="4"/>
      <c r="J46" s="36">
        <v>4</v>
      </c>
      <c r="K46" s="36">
        <v>22.824657534246576</v>
      </c>
    </row>
    <row r="47" spans="1:11">
      <c r="A47" s="5" t="s">
        <v>1627</v>
      </c>
      <c r="B47" s="4"/>
      <c r="D47" s="4"/>
      <c r="E47" s="4"/>
      <c r="F47" s="4"/>
      <c r="G47" s="4">
        <v>6</v>
      </c>
      <c r="H47" s="4">
        <v>4</v>
      </c>
      <c r="I47" s="4">
        <v>8</v>
      </c>
      <c r="K47" s="36">
        <v>18</v>
      </c>
    </row>
    <row r="48" spans="1:11">
      <c r="A48" s="5" t="s">
        <v>1628</v>
      </c>
      <c r="B48" s="4"/>
      <c r="C48" s="53">
        <v>5.3999999999999995</v>
      </c>
      <c r="D48" s="4"/>
      <c r="E48" s="4"/>
      <c r="F48" s="4"/>
      <c r="G48" s="4">
        <v>12</v>
      </c>
      <c r="H48" s="4">
        <v>2</v>
      </c>
      <c r="I48" s="4"/>
      <c r="K48" s="36">
        <v>19.399999999999999</v>
      </c>
    </row>
    <row r="49" spans="1:11">
      <c r="A49" s="5" t="s">
        <v>1808</v>
      </c>
      <c r="B49" s="4"/>
      <c r="D49" s="4"/>
      <c r="E49" s="4"/>
      <c r="F49" s="4"/>
      <c r="G49" s="4">
        <v>6</v>
      </c>
      <c r="H49" s="4"/>
      <c r="I49" s="4"/>
      <c r="K49" s="36">
        <v>6</v>
      </c>
    </row>
    <row r="50" spans="1:11">
      <c r="A50" s="5" t="s">
        <v>1629</v>
      </c>
      <c r="B50" s="4"/>
      <c r="D50" s="4"/>
      <c r="E50" s="4"/>
      <c r="F50" s="4"/>
      <c r="G50" s="4">
        <v>14</v>
      </c>
      <c r="H50" s="4"/>
      <c r="I50" s="4">
        <v>4</v>
      </c>
      <c r="K50" s="36">
        <v>18</v>
      </c>
    </row>
    <row r="51" spans="1:11">
      <c r="A51" s="5" t="s">
        <v>1809</v>
      </c>
      <c r="B51" s="4"/>
      <c r="D51" s="4"/>
      <c r="E51" s="4"/>
      <c r="F51" s="4"/>
      <c r="G51" s="4">
        <v>10</v>
      </c>
      <c r="H51" s="4"/>
      <c r="I51" s="4"/>
      <c r="K51" s="36">
        <v>10</v>
      </c>
    </row>
    <row r="52" spans="1:11">
      <c r="A52" s="5" t="s">
        <v>1630</v>
      </c>
      <c r="B52" s="4"/>
      <c r="C52" s="53">
        <v>9</v>
      </c>
      <c r="D52" s="4"/>
      <c r="E52" s="4"/>
      <c r="F52" s="4"/>
      <c r="G52" s="4"/>
      <c r="H52" s="4">
        <v>10</v>
      </c>
      <c r="I52" s="4"/>
      <c r="J52" s="36">
        <v>11.333333333333332</v>
      </c>
      <c r="K52" s="36">
        <v>30.333333333333332</v>
      </c>
    </row>
    <row r="53" spans="1:11">
      <c r="A53" s="5" t="s">
        <v>196</v>
      </c>
      <c r="B53" s="4"/>
      <c r="D53" s="4"/>
      <c r="E53" s="4"/>
      <c r="F53" s="4"/>
      <c r="G53" s="4">
        <v>14</v>
      </c>
      <c r="H53" s="4"/>
      <c r="I53" s="4"/>
      <c r="J53" s="36">
        <v>5</v>
      </c>
      <c r="K53" s="36">
        <v>19</v>
      </c>
    </row>
    <row r="54" spans="1:11">
      <c r="A54" s="5" t="s">
        <v>1631</v>
      </c>
      <c r="B54" s="4"/>
      <c r="D54" s="4"/>
      <c r="E54" s="4"/>
      <c r="F54" s="4"/>
      <c r="G54" s="4">
        <v>8</v>
      </c>
      <c r="H54" s="4">
        <v>8</v>
      </c>
      <c r="I54" s="4"/>
      <c r="J54" s="36">
        <v>4</v>
      </c>
      <c r="K54" s="36">
        <v>20</v>
      </c>
    </row>
    <row r="55" spans="1:11">
      <c r="A55" s="5" t="s">
        <v>1632</v>
      </c>
      <c r="B55" s="4"/>
      <c r="D55" s="4"/>
      <c r="E55" s="4"/>
      <c r="F55" s="4"/>
      <c r="G55" s="4">
        <v>7</v>
      </c>
      <c r="H55" s="4"/>
      <c r="I55" s="4">
        <v>8</v>
      </c>
      <c r="J55" s="36">
        <v>6</v>
      </c>
      <c r="K55" s="36">
        <v>21</v>
      </c>
    </row>
    <row r="56" spans="1:11">
      <c r="A56" s="5" t="s">
        <v>1752</v>
      </c>
      <c r="B56" s="4"/>
      <c r="D56" s="4"/>
      <c r="E56" s="4"/>
      <c r="F56" s="4"/>
      <c r="G56" s="4">
        <v>5</v>
      </c>
      <c r="H56" s="4">
        <v>10</v>
      </c>
      <c r="I56" s="4"/>
      <c r="J56" s="36">
        <v>2.6666666666666665</v>
      </c>
      <c r="K56" s="36">
        <v>17.666666666666668</v>
      </c>
    </row>
    <row r="57" spans="1:11">
      <c r="A57" s="5" t="s">
        <v>1633</v>
      </c>
      <c r="B57" s="4"/>
      <c r="C57" s="53">
        <v>18</v>
      </c>
      <c r="D57" s="4"/>
      <c r="E57" s="4"/>
      <c r="F57" s="4"/>
      <c r="G57" s="4"/>
      <c r="H57" s="4">
        <v>2</v>
      </c>
      <c r="I57" s="4"/>
      <c r="J57" s="36">
        <v>2</v>
      </c>
      <c r="K57" s="36">
        <v>22</v>
      </c>
    </row>
    <row r="58" spans="1:11">
      <c r="A58" s="5" t="s">
        <v>1753</v>
      </c>
      <c r="B58" s="4"/>
      <c r="C58" s="53">
        <v>9</v>
      </c>
      <c r="D58" s="4"/>
      <c r="E58" s="4"/>
      <c r="F58" s="4"/>
      <c r="G58" s="4">
        <v>2</v>
      </c>
      <c r="H58" s="4"/>
      <c r="I58" s="4">
        <v>8</v>
      </c>
      <c r="J58" s="36">
        <v>6</v>
      </c>
      <c r="K58" s="36">
        <v>25</v>
      </c>
    </row>
    <row r="59" spans="1:11">
      <c r="A59" s="5" t="s">
        <v>1634</v>
      </c>
      <c r="B59" s="4"/>
      <c r="D59" s="4"/>
      <c r="E59" s="4"/>
      <c r="F59" s="4"/>
      <c r="G59" s="4">
        <v>4</v>
      </c>
      <c r="H59" s="4">
        <v>6</v>
      </c>
      <c r="I59" s="4">
        <v>4</v>
      </c>
      <c r="J59" s="36">
        <v>10</v>
      </c>
      <c r="K59" s="36">
        <v>24</v>
      </c>
    </row>
    <row r="60" spans="1:11">
      <c r="A60" s="5" t="s">
        <v>1635</v>
      </c>
      <c r="B60" s="4"/>
      <c r="D60" s="4"/>
      <c r="E60" s="4"/>
      <c r="F60" s="4"/>
      <c r="G60" s="4">
        <v>10</v>
      </c>
      <c r="H60" s="4"/>
      <c r="I60" s="4">
        <v>4</v>
      </c>
      <c r="J60" s="36">
        <v>4</v>
      </c>
      <c r="K60" s="36">
        <v>18</v>
      </c>
    </row>
    <row r="61" spans="1:11">
      <c r="A61" s="5" t="s">
        <v>1637</v>
      </c>
      <c r="B61" s="4"/>
      <c r="D61" s="4"/>
      <c r="E61" s="4"/>
      <c r="F61" s="4"/>
      <c r="G61" s="4">
        <v>4</v>
      </c>
      <c r="H61" s="4">
        <v>12</v>
      </c>
      <c r="I61" s="4"/>
      <c r="K61" s="36">
        <v>16</v>
      </c>
    </row>
    <row r="62" spans="1:11">
      <c r="A62" s="5" t="s">
        <v>1638</v>
      </c>
      <c r="B62" s="4"/>
      <c r="D62" s="4"/>
      <c r="E62" s="4"/>
      <c r="F62" s="4"/>
      <c r="G62" s="4">
        <v>19.999999999999996</v>
      </c>
      <c r="H62" s="4"/>
      <c r="I62" s="4"/>
      <c r="K62" s="36">
        <v>19.999999999999996</v>
      </c>
    </row>
    <row r="63" spans="1:11">
      <c r="A63" s="5" t="s">
        <v>1754</v>
      </c>
      <c r="B63" s="4"/>
      <c r="D63" s="4">
        <v>1.5</v>
      </c>
      <c r="E63" s="4"/>
      <c r="F63" s="4"/>
      <c r="G63" s="4">
        <v>10.5</v>
      </c>
      <c r="H63" s="4">
        <v>4</v>
      </c>
      <c r="I63" s="4">
        <v>4</v>
      </c>
      <c r="J63" s="36">
        <v>12</v>
      </c>
      <c r="K63" s="36">
        <v>32</v>
      </c>
    </row>
    <row r="64" spans="1:11">
      <c r="A64" s="5" t="s">
        <v>1755</v>
      </c>
      <c r="B64" s="4"/>
      <c r="D64" s="4"/>
      <c r="E64" s="4"/>
      <c r="F64" s="4"/>
      <c r="G64" s="4">
        <v>12</v>
      </c>
      <c r="H64" s="4"/>
      <c r="I64" s="4"/>
      <c r="J64" s="36">
        <v>2</v>
      </c>
      <c r="K64" s="36">
        <v>14</v>
      </c>
    </row>
    <row r="65" spans="1:11">
      <c r="A65" s="5" t="s">
        <v>1222</v>
      </c>
      <c r="B65" s="4"/>
      <c r="D65" s="4"/>
      <c r="E65" s="4"/>
      <c r="F65" s="4"/>
      <c r="G65" s="4"/>
      <c r="H65" s="4">
        <v>4</v>
      </c>
      <c r="I65" s="4"/>
      <c r="K65" s="36">
        <v>4</v>
      </c>
    </row>
    <row r="66" spans="1:11">
      <c r="A66" s="5" t="s">
        <v>1639</v>
      </c>
      <c r="B66" s="4"/>
      <c r="D66" s="4"/>
      <c r="E66" s="4"/>
      <c r="F66" s="4"/>
      <c r="G66" s="4">
        <v>9</v>
      </c>
      <c r="H66" s="4">
        <v>4</v>
      </c>
      <c r="I66" s="4"/>
      <c r="J66" s="36">
        <v>6</v>
      </c>
      <c r="K66" s="36">
        <v>19</v>
      </c>
    </row>
    <row r="67" spans="1:11">
      <c r="A67" s="5" t="s">
        <v>1757</v>
      </c>
      <c r="B67" s="4"/>
      <c r="D67" s="4"/>
      <c r="E67" s="4"/>
      <c r="F67" s="4"/>
      <c r="G67" s="4">
        <v>10</v>
      </c>
      <c r="H67" s="4"/>
      <c r="I67" s="4"/>
      <c r="J67" s="36">
        <v>2</v>
      </c>
      <c r="K67" s="36">
        <v>12</v>
      </c>
    </row>
    <row r="68" spans="1:11">
      <c r="A68" s="5" t="s">
        <v>1640</v>
      </c>
      <c r="B68" s="4"/>
      <c r="D68" s="4"/>
      <c r="E68" s="4"/>
      <c r="F68" s="4"/>
      <c r="G68" s="4">
        <v>6</v>
      </c>
      <c r="H68" s="4"/>
      <c r="I68" s="4">
        <v>16</v>
      </c>
      <c r="K68" s="36">
        <v>22</v>
      </c>
    </row>
    <row r="69" spans="1:11">
      <c r="A69" s="5" t="s">
        <v>1641</v>
      </c>
      <c r="B69" s="4"/>
      <c r="D69" s="4"/>
      <c r="E69" s="4"/>
      <c r="F69" s="4"/>
      <c r="G69" s="4">
        <v>6</v>
      </c>
      <c r="H69" s="4">
        <v>4</v>
      </c>
      <c r="I69" s="4"/>
      <c r="J69" s="36">
        <v>2</v>
      </c>
      <c r="K69" s="36">
        <v>12</v>
      </c>
    </row>
    <row r="70" spans="1:11">
      <c r="A70" s="5" t="s">
        <v>845</v>
      </c>
      <c r="B70" s="4"/>
      <c r="C70" s="53">
        <v>8.9260273972602739</v>
      </c>
      <c r="D70" s="4"/>
      <c r="E70" s="4"/>
      <c r="F70" s="4"/>
      <c r="G70" s="4"/>
      <c r="H70" s="4">
        <v>9</v>
      </c>
      <c r="I70" s="4"/>
      <c r="J70" s="36">
        <v>2</v>
      </c>
      <c r="K70" s="36">
        <v>19.926027397260274</v>
      </c>
    </row>
    <row r="71" spans="1:11">
      <c r="A71" s="5" t="s">
        <v>1642</v>
      </c>
      <c r="B71" s="4"/>
      <c r="C71" s="53">
        <v>7.5205479452054798</v>
      </c>
      <c r="D71" s="4"/>
      <c r="E71" s="4"/>
      <c r="F71" s="4"/>
      <c r="G71" s="4">
        <v>4</v>
      </c>
      <c r="H71" s="4">
        <v>4</v>
      </c>
      <c r="I71" s="4"/>
      <c r="J71" s="36">
        <v>8.3333333333333321</v>
      </c>
      <c r="K71" s="36">
        <v>23.853881278538811</v>
      </c>
    </row>
    <row r="72" spans="1:11">
      <c r="A72" s="5" t="s">
        <v>1643</v>
      </c>
      <c r="B72" s="4"/>
      <c r="C72" s="53">
        <v>9.744657534246576</v>
      </c>
      <c r="D72" s="4">
        <v>1</v>
      </c>
      <c r="E72" s="4"/>
      <c r="F72" s="4"/>
      <c r="G72" s="4">
        <v>4</v>
      </c>
      <c r="H72" s="4">
        <v>4</v>
      </c>
      <c r="I72" s="4"/>
      <c r="J72" s="36">
        <v>4</v>
      </c>
      <c r="K72" s="36">
        <v>22.744657534246578</v>
      </c>
    </row>
    <row r="73" spans="1:11">
      <c r="A73" s="5" t="s">
        <v>1644</v>
      </c>
      <c r="B73" s="4"/>
      <c r="D73" s="4"/>
      <c r="E73" s="4"/>
      <c r="F73" s="4"/>
      <c r="G73" s="4">
        <v>10</v>
      </c>
      <c r="H73" s="4">
        <v>8</v>
      </c>
      <c r="I73" s="4"/>
      <c r="K73" s="36">
        <v>18</v>
      </c>
    </row>
    <row r="74" spans="1:11">
      <c r="A74" s="5" t="s">
        <v>1758</v>
      </c>
      <c r="B74" s="4"/>
      <c r="D74" s="4"/>
      <c r="E74" s="4"/>
      <c r="F74" s="4"/>
      <c r="G74" s="4">
        <v>7.9999999999999991</v>
      </c>
      <c r="H74" s="4">
        <v>4</v>
      </c>
      <c r="I74" s="4"/>
      <c r="K74" s="36">
        <v>12</v>
      </c>
    </row>
    <row r="75" spans="1:11">
      <c r="A75" s="5" t="s">
        <v>1759</v>
      </c>
      <c r="B75" s="4"/>
      <c r="C75" s="53">
        <v>5.3999999999999995</v>
      </c>
      <c r="D75" s="4"/>
      <c r="E75" s="4"/>
      <c r="F75" s="4"/>
      <c r="G75" s="4">
        <v>6</v>
      </c>
      <c r="H75" s="4">
        <v>7</v>
      </c>
      <c r="I75" s="4"/>
      <c r="K75" s="36">
        <v>18.399999999999999</v>
      </c>
    </row>
    <row r="76" spans="1:11">
      <c r="A76" s="5" t="s">
        <v>1645</v>
      </c>
      <c r="B76" s="4"/>
      <c r="D76" s="4"/>
      <c r="E76" s="4"/>
      <c r="F76" s="4"/>
      <c r="G76" s="4">
        <v>9</v>
      </c>
      <c r="H76" s="4">
        <v>5</v>
      </c>
      <c r="I76" s="4"/>
      <c r="J76" s="36">
        <v>4</v>
      </c>
      <c r="K76" s="36">
        <v>18</v>
      </c>
    </row>
    <row r="77" spans="1:11">
      <c r="A77" s="5" t="s">
        <v>1646</v>
      </c>
      <c r="B77" s="4"/>
      <c r="D77" s="4"/>
      <c r="E77" s="4"/>
      <c r="F77" s="4"/>
      <c r="G77" s="4">
        <v>8</v>
      </c>
      <c r="H77" s="4">
        <v>4</v>
      </c>
      <c r="I77" s="4">
        <v>4</v>
      </c>
      <c r="J77" s="36">
        <v>2</v>
      </c>
      <c r="K77" s="36">
        <v>18</v>
      </c>
    </row>
    <row r="78" spans="1:11">
      <c r="A78" s="5" t="s">
        <v>1761</v>
      </c>
      <c r="B78" s="4"/>
      <c r="D78" s="4">
        <v>1.5</v>
      </c>
      <c r="E78" s="4"/>
      <c r="F78" s="4"/>
      <c r="G78" s="4">
        <v>4</v>
      </c>
      <c r="H78" s="4">
        <v>3</v>
      </c>
      <c r="I78" s="4"/>
      <c r="J78" s="36">
        <v>3</v>
      </c>
      <c r="K78" s="36">
        <v>11.5</v>
      </c>
    </row>
    <row r="79" spans="1:11">
      <c r="A79" s="5" t="s">
        <v>1647</v>
      </c>
      <c r="B79" s="4"/>
      <c r="D79" s="4"/>
      <c r="E79" s="4"/>
      <c r="F79" s="4"/>
      <c r="G79" s="4">
        <v>12</v>
      </c>
      <c r="H79" s="4">
        <v>8</v>
      </c>
      <c r="I79" s="4"/>
      <c r="J79" s="36">
        <v>4</v>
      </c>
      <c r="K79" s="36">
        <v>24</v>
      </c>
    </row>
    <row r="80" spans="1:11">
      <c r="A80" s="5" t="s">
        <v>1762</v>
      </c>
      <c r="B80" s="4"/>
      <c r="D80" s="4"/>
      <c r="E80" s="4"/>
      <c r="F80" s="4"/>
      <c r="G80" s="4">
        <v>12</v>
      </c>
      <c r="H80" s="4"/>
      <c r="I80" s="4">
        <v>4</v>
      </c>
      <c r="K80" s="36">
        <v>16</v>
      </c>
    </row>
    <row r="81" spans="1:11">
      <c r="A81" s="5" t="s">
        <v>1273</v>
      </c>
      <c r="B81" s="4"/>
      <c r="D81" s="4"/>
      <c r="E81" s="4"/>
      <c r="F81" s="4"/>
      <c r="G81" s="4">
        <v>3</v>
      </c>
      <c r="H81" s="4"/>
      <c r="I81" s="4"/>
      <c r="J81" s="36">
        <v>4</v>
      </c>
      <c r="K81" s="36">
        <v>7</v>
      </c>
    </row>
    <row r="82" spans="1:11">
      <c r="A82" s="5" t="s">
        <v>1763</v>
      </c>
      <c r="B82" s="4"/>
      <c r="D82" s="4"/>
      <c r="E82" s="4"/>
      <c r="F82" s="4"/>
      <c r="G82" s="4">
        <v>6</v>
      </c>
      <c r="H82" s="4">
        <v>6</v>
      </c>
      <c r="I82" s="4">
        <v>4</v>
      </c>
      <c r="J82" s="36">
        <v>4</v>
      </c>
      <c r="K82" s="36">
        <v>20</v>
      </c>
    </row>
    <row r="83" spans="1:11">
      <c r="A83" s="5" t="s">
        <v>1648</v>
      </c>
      <c r="B83" s="4"/>
      <c r="C83" s="53">
        <v>8.9260273972602739</v>
      </c>
      <c r="D83" s="4"/>
      <c r="E83" s="4"/>
      <c r="F83" s="4"/>
      <c r="G83" s="4"/>
      <c r="H83" s="4">
        <v>8</v>
      </c>
      <c r="I83" s="4"/>
      <c r="J83" s="36">
        <v>1.3333333333333333</v>
      </c>
      <c r="K83" s="36">
        <v>18.259360730593606</v>
      </c>
    </row>
    <row r="84" spans="1:11">
      <c r="A84" s="5" t="s">
        <v>1727</v>
      </c>
      <c r="B84" s="4"/>
      <c r="D84" s="4">
        <v>1</v>
      </c>
      <c r="E84" s="4"/>
      <c r="F84" s="4"/>
      <c r="G84" s="4"/>
      <c r="H84" s="4">
        <v>16</v>
      </c>
      <c r="I84" s="4"/>
      <c r="J84" s="36">
        <v>6.25</v>
      </c>
      <c r="K84" s="36">
        <v>23.25</v>
      </c>
    </row>
    <row r="85" spans="1:11">
      <c r="A85" s="5" t="s">
        <v>1649</v>
      </c>
      <c r="B85" s="4"/>
      <c r="D85" s="4"/>
      <c r="E85" s="4"/>
      <c r="F85" s="4"/>
      <c r="G85" s="4">
        <v>9</v>
      </c>
      <c r="H85" s="4"/>
      <c r="I85" s="4">
        <v>4</v>
      </c>
      <c r="J85" s="36">
        <v>4</v>
      </c>
      <c r="K85" s="36">
        <v>17</v>
      </c>
    </row>
    <row r="86" spans="1:11">
      <c r="A86" s="5" t="s">
        <v>1650</v>
      </c>
      <c r="B86" s="4"/>
      <c r="D86" s="4"/>
      <c r="E86" s="4"/>
      <c r="F86" s="4"/>
      <c r="G86" s="4">
        <v>9</v>
      </c>
      <c r="H86" s="4">
        <v>8</v>
      </c>
      <c r="I86" s="4"/>
      <c r="J86" s="36">
        <v>6</v>
      </c>
      <c r="K86" s="36">
        <v>23</v>
      </c>
    </row>
    <row r="87" spans="1:11">
      <c r="A87" s="5" t="s">
        <v>1764</v>
      </c>
      <c r="B87" s="4"/>
      <c r="D87" s="4"/>
      <c r="E87" s="4"/>
      <c r="F87" s="4"/>
      <c r="G87" s="4">
        <v>2</v>
      </c>
      <c r="H87" s="4">
        <v>6</v>
      </c>
      <c r="I87" s="4">
        <v>8</v>
      </c>
      <c r="K87" s="36">
        <v>16</v>
      </c>
    </row>
    <row r="88" spans="1:11">
      <c r="A88" s="5" t="s">
        <v>1651</v>
      </c>
      <c r="B88" s="4"/>
      <c r="D88" s="4"/>
      <c r="E88" s="4"/>
      <c r="F88" s="4"/>
      <c r="G88" s="4">
        <v>6</v>
      </c>
      <c r="H88" s="4">
        <v>6</v>
      </c>
      <c r="I88" s="4"/>
      <c r="K88" s="36">
        <v>12</v>
      </c>
    </row>
    <row r="89" spans="1:11">
      <c r="A89" s="5" t="s">
        <v>1815</v>
      </c>
      <c r="B89" s="4"/>
      <c r="D89" s="4">
        <v>2</v>
      </c>
      <c r="E89" s="4"/>
      <c r="F89" s="4"/>
      <c r="G89" s="4">
        <v>6</v>
      </c>
      <c r="H89" s="4"/>
      <c r="I89" s="4">
        <v>4</v>
      </c>
      <c r="J89" s="36">
        <v>7</v>
      </c>
      <c r="K89" s="36">
        <v>19</v>
      </c>
    </row>
    <row r="90" spans="1:11">
      <c r="A90" s="5" t="s">
        <v>1653</v>
      </c>
      <c r="B90" s="4"/>
      <c r="C90" s="53">
        <v>5.3999999999999995</v>
      </c>
      <c r="D90" s="4"/>
      <c r="E90" s="4"/>
      <c r="F90" s="4"/>
      <c r="G90" s="4">
        <v>9</v>
      </c>
      <c r="H90" s="4">
        <v>7</v>
      </c>
      <c r="I90" s="4"/>
      <c r="K90" s="36">
        <v>21.4</v>
      </c>
    </row>
    <row r="91" spans="1:11">
      <c r="A91" s="5" t="s">
        <v>336</v>
      </c>
      <c r="B91" s="4"/>
      <c r="D91" s="4"/>
      <c r="E91" s="4"/>
      <c r="F91" s="4"/>
      <c r="G91" s="4">
        <v>9</v>
      </c>
      <c r="H91" s="4">
        <v>6</v>
      </c>
      <c r="I91" s="4"/>
      <c r="J91" s="36">
        <v>2</v>
      </c>
      <c r="K91" s="36">
        <v>17</v>
      </c>
    </row>
    <row r="92" spans="1:11">
      <c r="A92" s="5" t="s">
        <v>1654</v>
      </c>
      <c r="B92" s="4"/>
      <c r="C92" s="53">
        <v>9</v>
      </c>
      <c r="D92" s="4"/>
      <c r="E92" s="4"/>
      <c r="F92" s="4"/>
      <c r="G92" s="4"/>
      <c r="H92" s="4">
        <v>10</v>
      </c>
      <c r="I92" s="4"/>
      <c r="J92" s="36">
        <v>2</v>
      </c>
      <c r="K92" s="36">
        <v>21</v>
      </c>
    </row>
    <row r="93" spans="1:11">
      <c r="A93" s="5" t="s">
        <v>1817</v>
      </c>
      <c r="B93" s="4"/>
      <c r="C93" s="53">
        <v>2.8849315068493149</v>
      </c>
      <c r="D93" s="4"/>
      <c r="E93" s="4"/>
      <c r="F93" s="4"/>
      <c r="G93" s="4">
        <v>2</v>
      </c>
      <c r="H93" s="4">
        <v>10</v>
      </c>
      <c r="I93" s="4">
        <v>4</v>
      </c>
      <c r="J93" s="36">
        <v>1.3333333333333333</v>
      </c>
      <c r="K93" s="36">
        <v>20.218264840182645</v>
      </c>
    </row>
    <row r="94" spans="1:11">
      <c r="A94" s="5" t="s">
        <v>1655</v>
      </c>
      <c r="B94" s="4"/>
      <c r="D94" s="4"/>
      <c r="E94" s="4"/>
      <c r="F94" s="4"/>
      <c r="G94" s="4">
        <v>4</v>
      </c>
      <c r="H94" s="4">
        <v>12</v>
      </c>
      <c r="I94" s="4"/>
      <c r="J94" s="36">
        <v>3</v>
      </c>
      <c r="K94" s="36">
        <v>19</v>
      </c>
    </row>
    <row r="95" spans="1:11">
      <c r="A95" s="5" t="s">
        <v>1656</v>
      </c>
      <c r="B95" s="4"/>
      <c r="C95" s="53">
        <v>5.3999999999999995</v>
      </c>
      <c r="D95" s="4">
        <v>4</v>
      </c>
      <c r="E95" s="4"/>
      <c r="F95" s="4"/>
      <c r="G95" s="4">
        <v>4</v>
      </c>
      <c r="H95" s="4">
        <v>4</v>
      </c>
      <c r="I95" s="4"/>
      <c r="J95" s="36">
        <v>4</v>
      </c>
      <c r="K95" s="36">
        <v>21.4</v>
      </c>
    </row>
    <row r="96" spans="1:11">
      <c r="A96" s="5" t="s">
        <v>1657</v>
      </c>
      <c r="B96" s="4"/>
      <c r="C96" s="53">
        <v>5.3999999999999995</v>
      </c>
      <c r="D96" s="4"/>
      <c r="E96" s="4"/>
      <c r="F96" s="4"/>
      <c r="G96" s="4">
        <v>8</v>
      </c>
      <c r="H96" s="4">
        <v>6</v>
      </c>
      <c r="I96" s="4"/>
      <c r="J96" s="36">
        <v>3.9999999999999996</v>
      </c>
      <c r="K96" s="36">
        <v>23.4</v>
      </c>
    </row>
    <row r="97" spans="1:11">
      <c r="A97" s="5" t="s">
        <v>1658</v>
      </c>
      <c r="B97" s="4"/>
      <c r="C97" s="53">
        <v>8.9260273972602739</v>
      </c>
      <c r="D97" s="4"/>
      <c r="E97" s="4"/>
      <c r="F97" s="4"/>
      <c r="G97" s="4">
        <v>2</v>
      </c>
      <c r="H97" s="4">
        <v>4</v>
      </c>
      <c r="I97" s="4"/>
      <c r="J97" s="36">
        <v>2</v>
      </c>
      <c r="K97" s="36">
        <v>16.926027397260274</v>
      </c>
    </row>
    <row r="98" spans="1:11">
      <c r="A98" s="5" t="s">
        <v>1765</v>
      </c>
      <c r="B98" s="4"/>
      <c r="D98" s="4">
        <v>1.5</v>
      </c>
      <c r="E98" s="4"/>
      <c r="F98" s="4"/>
      <c r="G98" s="4">
        <v>12</v>
      </c>
      <c r="H98" s="4">
        <v>3</v>
      </c>
      <c r="I98" s="4"/>
      <c r="J98" s="36">
        <v>4</v>
      </c>
      <c r="K98" s="36">
        <v>20.5</v>
      </c>
    </row>
    <row r="99" spans="1:11">
      <c r="A99" s="5" t="s">
        <v>356</v>
      </c>
      <c r="B99" s="4"/>
      <c r="D99" s="4"/>
      <c r="E99" s="4"/>
      <c r="F99" s="4"/>
      <c r="G99" s="4">
        <v>6</v>
      </c>
      <c r="H99" s="4"/>
      <c r="I99" s="4">
        <v>8</v>
      </c>
      <c r="K99" s="36">
        <v>14</v>
      </c>
    </row>
    <row r="100" spans="1:11">
      <c r="A100" s="5" t="s">
        <v>1766</v>
      </c>
      <c r="B100" s="4"/>
      <c r="D100" s="4"/>
      <c r="E100" s="4"/>
      <c r="F100" s="4"/>
      <c r="G100" s="4">
        <v>3</v>
      </c>
      <c r="H100" s="4">
        <v>10</v>
      </c>
      <c r="I100" s="4">
        <v>4</v>
      </c>
      <c r="J100" s="36">
        <v>2</v>
      </c>
      <c r="K100" s="36">
        <v>19</v>
      </c>
    </row>
    <row r="101" spans="1:11">
      <c r="A101" s="5" t="s">
        <v>1659</v>
      </c>
      <c r="B101" s="4"/>
      <c r="D101" s="4"/>
      <c r="E101" s="4"/>
      <c r="F101" s="4"/>
      <c r="G101" s="4">
        <v>10</v>
      </c>
      <c r="H101" s="4"/>
      <c r="I101" s="4"/>
      <c r="J101" s="36">
        <v>10.5</v>
      </c>
      <c r="K101" s="36">
        <v>20.5</v>
      </c>
    </row>
    <row r="102" spans="1:11">
      <c r="A102" s="5" t="s">
        <v>1767</v>
      </c>
      <c r="B102" s="4"/>
      <c r="D102" s="4"/>
      <c r="E102" s="4"/>
      <c r="F102" s="4"/>
      <c r="G102" s="4">
        <v>10</v>
      </c>
      <c r="H102" s="4">
        <v>8</v>
      </c>
      <c r="I102" s="4"/>
      <c r="K102" s="36">
        <v>18</v>
      </c>
    </row>
    <row r="103" spans="1:11">
      <c r="A103" s="5" t="s">
        <v>1768</v>
      </c>
      <c r="B103" s="4"/>
      <c r="D103" s="4"/>
      <c r="E103" s="4"/>
      <c r="F103" s="4"/>
      <c r="G103" s="4">
        <v>16</v>
      </c>
      <c r="H103" s="4"/>
      <c r="I103" s="4">
        <v>4</v>
      </c>
      <c r="K103" s="36">
        <v>20</v>
      </c>
    </row>
    <row r="104" spans="1:11">
      <c r="A104" s="5" t="s">
        <v>1769</v>
      </c>
      <c r="B104" s="4"/>
      <c r="C104" s="53">
        <v>9</v>
      </c>
      <c r="D104" s="4">
        <v>1</v>
      </c>
      <c r="E104" s="4"/>
      <c r="F104" s="4"/>
      <c r="G104" s="4">
        <v>4</v>
      </c>
      <c r="H104" s="4">
        <v>4</v>
      </c>
      <c r="I104" s="4">
        <v>6</v>
      </c>
      <c r="J104" s="36">
        <v>12.5</v>
      </c>
      <c r="K104" s="36">
        <v>36.5</v>
      </c>
    </row>
    <row r="105" spans="1:11">
      <c r="A105" s="5" t="s">
        <v>1660</v>
      </c>
      <c r="B105" s="4"/>
      <c r="D105" s="4"/>
      <c r="E105" s="4"/>
      <c r="F105" s="4"/>
      <c r="G105" s="4">
        <v>6</v>
      </c>
      <c r="H105" s="4"/>
      <c r="I105" s="4">
        <v>8</v>
      </c>
      <c r="J105" s="36">
        <v>4</v>
      </c>
      <c r="K105" s="36">
        <v>18</v>
      </c>
    </row>
    <row r="106" spans="1:11">
      <c r="A106" s="5" t="s">
        <v>1661</v>
      </c>
      <c r="B106" s="4"/>
      <c r="D106" s="4"/>
      <c r="E106" s="4"/>
      <c r="F106" s="4"/>
      <c r="G106" s="4">
        <v>8</v>
      </c>
      <c r="H106" s="4">
        <v>8</v>
      </c>
      <c r="I106" s="4"/>
      <c r="K106" s="36">
        <v>16</v>
      </c>
    </row>
    <row r="107" spans="1:11">
      <c r="A107" s="5" t="s">
        <v>1662</v>
      </c>
      <c r="B107" s="4"/>
      <c r="D107" s="4"/>
      <c r="E107" s="4"/>
      <c r="F107" s="4"/>
      <c r="G107" s="4">
        <v>6</v>
      </c>
      <c r="H107" s="4">
        <v>8</v>
      </c>
      <c r="I107" s="4">
        <v>4</v>
      </c>
      <c r="K107" s="36">
        <v>18</v>
      </c>
    </row>
    <row r="108" spans="1:11">
      <c r="A108" s="5" t="s">
        <v>1663</v>
      </c>
      <c r="B108" s="4"/>
      <c r="D108" s="4">
        <v>1</v>
      </c>
      <c r="E108" s="4"/>
      <c r="F108" s="4"/>
      <c r="G108" s="4">
        <v>11</v>
      </c>
      <c r="H108" s="4">
        <v>4</v>
      </c>
      <c r="I108" s="4">
        <v>6</v>
      </c>
      <c r="J108" s="36">
        <v>2</v>
      </c>
      <c r="K108" s="36">
        <v>24</v>
      </c>
    </row>
    <row r="109" spans="1:11">
      <c r="A109" s="5" t="s">
        <v>1728</v>
      </c>
      <c r="B109" s="4"/>
      <c r="C109" s="53">
        <v>7.8706849315068483</v>
      </c>
      <c r="D109" s="4">
        <v>1</v>
      </c>
      <c r="E109" s="4"/>
      <c r="F109" s="4"/>
      <c r="G109" s="4"/>
      <c r="H109" s="4">
        <v>8</v>
      </c>
      <c r="I109" s="4"/>
      <c r="K109" s="36">
        <v>16.870684931506847</v>
      </c>
    </row>
    <row r="110" spans="1:11">
      <c r="A110" s="5" t="s">
        <v>391</v>
      </c>
      <c r="B110" s="4"/>
      <c r="D110" s="4">
        <v>1.5</v>
      </c>
      <c r="E110" s="4"/>
      <c r="F110" s="4"/>
      <c r="G110" s="4">
        <v>9</v>
      </c>
      <c r="H110" s="4">
        <v>6</v>
      </c>
      <c r="I110" s="4"/>
      <c r="J110" s="36">
        <v>1</v>
      </c>
      <c r="K110" s="36">
        <v>17.5</v>
      </c>
    </row>
    <row r="111" spans="1:11">
      <c r="A111" s="5" t="s">
        <v>395</v>
      </c>
      <c r="B111" s="4"/>
      <c r="D111" s="4">
        <v>4</v>
      </c>
      <c r="E111" s="4"/>
      <c r="F111" s="4"/>
      <c r="G111" s="4">
        <v>5</v>
      </c>
      <c r="H111" s="4">
        <v>8</v>
      </c>
      <c r="I111" s="4">
        <v>4</v>
      </c>
      <c r="K111" s="36">
        <v>21</v>
      </c>
    </row>
    <row r="112" spans="1:11">
      <c r="A112" s="5" t="s">
        <v>402</v>
      </c>
      <c r="B112" s="4"/>
      <c r="D112" s="4"/>
      <c r="E112" s="4"/>
      <c r="F112" s="4"/>
      <c r="G112" s="4">
        <v>17.5</v>
      </c>
      <c r="H112" s="4"/>
      <c r="I112" s="4"/>
      <c r="K112" s="36">
        <v>17.5</v>
      </c>
    </row>
    <row r="113" spans="1:11">
      <c r="A113" s="5" t="s">
        <v>406</v>
      </c>
      <c r="B113" s="4"/>
      <c r="D113" s="4"/>
      <c r="E113" s="4"/>
      <c r="F113" s="4"/>
      <c r="G113" s="4">
        <v>6</v>
      </c>
      <c r="H113" s="4">
        <v>8</v>
      </c>
      <c r="I113" s="4">
        <v>4</v>
      </c>
      <c r="K113" s="36">
        <v>18</v>
      </c>
    </row>
    <row r="114" spans="1:11">
      <c r="A114" s="5" t="s">
        <v>1770</v>
      </c>
      <c r="B114" s="4"/>
      <c r="D114" s="4"/>
      <c r="E114" s="4"/>
      <c r="F114" s="4"/>
      <c r="G114" s="4">
        <v>24</v>
      </c>
      <c r="H114" s="4"/>
      <c r="I114" s="4"/>
      <c r="K114" s="36">
        <v>24</v>
      </c>
    </row>
    <row r="115" spans="1:11">
      <c r="A115" s="5" t="s">
        <v>1664</v>
      </c>
      <c r="B115" s="4"/>
      <c r="D115" s="4"/>
      <c r="E115" s="4"/>
      <c r="F115" s="4"/>
      <c r="G115" s="4">
        <v>5</v>
      </c>
      <c r="H115" s="4">
        <v>4</v>
      </c>
      <c r="I115" s="4">
        <v>3</v>
      </c>
      <c r="J115" s="36">
        <v>5</v>
      </c>
      <c r="K115" s="36">
        <v>17</v>
      </c>
    </row>
    <row r="116" spans="1:11">
      <c r="A116" s="5" t="s">
        <v>1665</v>
      </c>
      <c r="B116" s="4"/>
      <c r="D116" s="4"/>
      <c r="E116" s="4"/>
      <c r="F116" s="4"/>
      <c r="G116" s="4">
        <v>3</v>
      </c>
      <c r="H116" s="4">
        <v>8</v>
      </c>
      <c r="I116" s="4">
        <v>4</v>
      </c>
      <c r="K116" s="36">
        <v>15</v>
      </c>
    </row>
    <row r="117" spans="1:11">
      <c r="A117" s="5" t="s">
        <v>1666</v>
      </c>
      <c r="B117" s="4"/>
      <c r="C117" s="53">
        <v>4.2115068493150689</v>
      </c>
      <c r="D117" s="4"/>
      <c r="E117" s="4"/>
      <c r="F117" s="4"/>
      <c r="G117" s="4">
        <v>9</v>
      </c>
      <c r="H117" s="4"/>
      <c r="I117" s="4"/>
      <c r="J117" s="36">
        <v>1.5</v>
      </c>
      <c r="K117" s="36">
        <v>14.711506849315068</v>
      </c>
    </row>
    <row r="118" spans="1:11">
      <c r="A118" s="5" t="s">
        <v>1819</v>
      </c>
      <c r="B118" s="4"/>
      <c r="C118" s="53">
        <v>5.3999999999999995</v>
      </c>
      <c r="D118" s="4"/>
      <c r="E118" s="4"/>
      <c r="F118" s="4"/>
      <c r="G118" s="4"/>
      <c r="H118" s="4">
        <v>7</v>
      </c>
      <c r="I118" s="4">
        <v>4</v>
      </c>
      <c r="J118" s="36">
        <v>2</v>
      </c>
      <c r="K118" s="36">
        <v>18.399999999999999</v>
      </c>
    </row>
    <row r="119" spans="1:11">
      <c r="A119" s="5" t="s">
        <v>1771</v>
      </c>
      <c r="B119" s="4"/>
      <c r="C119" s="53">
        <v>4.3939726027397255</v>
      </c>
      <c r="D119" s="4"/>
      <c r="E119" s="4"/>
      <c r="F119" s="4"/>
      <c r="G119" s="4"/>
      <c r="H119" s="4">
        <v>12</v>
      </c>
      <c r="I119" s="4"/>
      <c r="J119" s="36">
        <v>2</v>
      </c>
      <c r="K119" s="36">
        <v>18.393972602739726</v>
      </c>
    </row>
    <row r="120" spans="1:11">
      <c r="A120" s="5" t="s">
        <v>411</v>
      </c>
      <c r="B120" s="4"/>
      <c r="D120" s="4"/>
      <c r="E120" s="4"/>
      <c r="F120" s="4"/>
      <c r="G120" s="4">
        <v>10</v>
      </c>
      <c r="H120" s="4">
        <v>8</v>
      </c>
      <c r="I120" s="4"/>
      <c r="K120" s="36">
        <v>18</v>
      </c>
    </row>
    <row r="121" spans="1:11">
      <c r="A121" s="5" t="s">
        <v>1667</v>
      </c>
      <c r="B121" s="4"/>
      <c r="D121" s="4"/>
      <c r="E121" s="4"/>
      <c r="F121" s="4"/>
      <c r="G121" s="4">
        <v>3</v>
      </c>
      <c r="H121" s="4">
        <v>4</v>
      </c>
      <c r="I121" s="4">
        <v>3</v>
      </c>
      <c r="J121" s="36">
        <v>5.166666666666667</v>
      </c>
      <c r="K121" s="36">
        <v>15.166666666666668</v>
      </c>
    </row>
    <row r="122" spans="1:11">
      <c r="A122" s="5" t="s">
        <v>1834</v>
      </c>
      <c r="B122" s="4"/>
      <c r="D122" s="4">
        <v>1</v>
      </c>
      <c r="E122" s="4"/>
      <c r="F122" s="4"/>
      <c r="G122" s="4"/>
      <c r="H122" s="4">
        <v>10</v>
      </c>
      <c r="I122" s="4"/>
      <c r="K122" s="36">
        <v>11</v>
      </c>
    </row>
    <row r="123" spans="1:11">
      <c r="A123" s="5" t="s">
        <v>1668</v>
      </c>
      <c r="B123" s="4"/>
      <c r="C123" s="53">
        <v>18</v>
      </c>
      <c r="D123" s="4"/>
      <c r="E123" s="4"/>
      <c r="F123" s="4"/>
      <c r="G123" s="4"/>
      <c r="H123" s="4">
        <v>10</v>
      </c>
      <c r="I123" s="4"/>
      <c r="K123" s="36">
        <v>28</v>
      </c>
    </row>
    <row r="124" spans="1:11">
      <c r="A124" s="5" t="s">
        <v>1669</v>
      </c>
      <c r="B124" s="4"/>
      <c r="C124" s="53">
        <v>4.5123287671232868</v>
      </c>
      <c r="D124" s="4"/>
      <c r="E124" s="4"/>
      <c r="F124" s="4"/>
      <c r="G124" s="4">
        <v>2</v>
      </c>
      <c r="H124" s="4">
        <v>4</v>
      </c>
      <c r="I124" s="4">
        <v>3</v>
      </c>
      <c r="J124" s="36">
        <v>9.3333333333333321</v>
      </c>
      <c r="K124" s="36">
        <v>22.845662100456618</v>
      </c>
    </row>
    <row r="125" spans="1:11">
      <c r="A125" s="5" t="s">
        <v>1670</v>
      </c>
      <c r="B125" s="4"/>
      <c r="D125" s="4"/>
      <c r="E125" s="4"/>
      <c r="F125" s="4"/>
      <c r="G125" s="4">
        <v>2</v>
      </c>
      <c r="H125" s="4">
        <v>8</v>
      </c>
      <c r="I125" s="4">
        <v>3</v>
      </c>
      <c r="J125" s="36">
        <v>5.5</v>
      </c>
      <c r="K125" s="36">
        <v>18.5</v>
      </c>
    </row>
    <row r="126" spans="1:11">
      <c r="A126" s="5" t="s">
        <v>1671</v>
      </c>
      <c r="B126" s="4"/>
      <c r="D126" s="4"/>
      <c r="E126" s="4"/>
      <c r="F126" s="4"/>
      <c r="G126" s="4">
        <v>9</v>
      </c>
      <c r="H126" s="4"/>
      <c r="I126" s="4">
        <v>4</v>
      </c>
      <c r="J126" s="36">
        <v>4</v>
      </c>
      <c r="K126" s="36">
        <v>17</v>
      </c>
    </row>
    <row r="127" spans="1:11">
      <c r="A127" s="5" t="s">
        <v>1772</v>
      </c>
      <c r="B127" s="4"/>
      <c r="C127" s="53">
        <v>5.3999999999999995</v>
      </c>
      <c r="D127" s="4"/>
      <c r="E127" s="4"/>
      <c r="F127" s="4"/>
      <c r="G127" s="4"/>
      <c r="H127" s="4">
        <v>8</v>
      </c>
      <c r="I127" s="4"/>
      <c r="J127" s="36">
        <v>6</v>
      </c>
      <c r="K127" s="36">
        <v>19.399999999999999</v>
      </c>
    </row>
    <row r="128" spans="1:11">
      <c r="A128" s="5" t="s">
        <v>1672</v>
      </c>
      <c r="B128" s="4"/>
      <c r="D128" s="4">
        <v>1</v>
      </c>
      <c r="E128" s="4"/>
      <c r="F128" s="4"/>
      <c r="G128" s="4"/>
      <c r="H128" s="4">
        <v>10</v>
      </c>
      <c r="I128" s="4"/>
      <c r="J128" s="36">
        <v>6</v>
      </c>
      <c r="K128" s="36">
        <v>17</v>
      </c>
    </row>
    <row r="129" spans="1:11">
      <c r="A129" s="5" t="s">
        <v>1773</v>
      </c>
      <c r="B129" s="4"/>
      <c r="D129" s="4"/>
      <c r="E129" s="4"/>
      <c r="F129" s="4"/>
      <c r="G129" s="4">
        <v>4</v>
      </c>
      <c r="H129" s="4"/>
      <c r="I129" s="4">
        <v>12</v>
      </c>
      <c r="J129" s="36">
        <v>4</v>
      </c>
      <c r="K129" s="36">
        <v>20</v>
      </c>
    </row>
    <row r="130" spans="1:11">
      <c r="A130" s="5" t="s">
        <v>1774</v>
      </c>
      <c r="B130" s="4"/>
      <c r="D130" s="4"/>
      <c r="E130" s="4"/>
      <c r="F130" s="4"/>
      <c r="G130" s="4"/>
      <c r="H130" s="4">
        <v>13</v>
      </c>
      <c r="I130" s="4"/>
      <c r="J130" s="36">
        <v>1.5</v>
      </c>
      <c r="K130" s="36">
        <v>14.5</v>
      </c>
    </row>
    <row r="131" spans="1:11">
      <c r="A131" s="5" t="s">
        <v>1775</v>
      </c>
      <c r="B131" s="4"/>
      <c r="C131" s="53">
        <v>9</v>
      </c>
      <c r="D131" s="4"/>
      <c r="E131" s="4"/>
      <c r="F131" s="4"/>
      <c r="G131" s="4">
        <v>6</v>
      </c>
      <c r="H131" s="4"/>
      <c r="I131" s="4"/>
      <c r="J131" s="36">
        <v>4.25</v>
      </c>
      <c r="K131" s="36">
        <v>19.25</v>
      </c>
    </row>
    <row r="132" spans="1:11">
      <c r="A132" s="5" t="s">
        <v>1673</v>
      </c>
      <c r="B132" s="4"/>
      <c r="D132" s="4"/>
      <c r="E132" s="4"/>
      <c r="F132" s="4"/>
      <c r="G132" s="4"/>
      <c r="H132" s="4">
        <v>16</v>
      </c>
      <c r="I132" s="4"/>
      <c r="J132" s="36">
        <v>3</v>
      </c>
      <c r="K132" s="36">
        <v>19</v>
      </c>
    </row>
    <row r="133" spans="1:11">
      <c r="A133" s="5" t="s">
        <v>1777</v>
      </c>
      <c r="B133" s="4"/>
      <c r="C133" s="53">
        <v>4.5715068493150675</v>
      </c>
      <c r="D133" s="4"/>
      <c r="E133" s="4"/>
      <c r="F133" s="4"/>
      <c r="G133" s="4">
        <v>10</v>
      </c>
      <c r="H133" s="4"/>
      <c r="I133" s="4"/>
      <c r="K133" s="36">
        <v>14.571506849315067</v>
      </c>
    </row>
    <row r="134" spans="1:11">
      <c r="A134" s="5" t="s">
        <v>1674</v>
      </c>
      <c r="B134" s="4"/>
      <c r="C134" s="53">
        <v>8.9260273972602739</v>
      </c>
      <c r="D134" s="4"/>
      <c r="E134" s="4"/>
      <c r="F134" s="4"/>
      <c r="G134" s="4"/>
      <c r="H134" s="4">
        <v>4</v>
      </c>
      <c r="I134" s="4">
        <v>4</v>
      </c>
      <c r="J134" s="36">
        <v>4</v>
      </c>
      <c r="K134" s="36">
        <v>20.926027397260274</v>
      </c>
    </row>
    <row r="135" spans="1:11">
      <c r="A135" s="5" t="s">
        <v>1675</v>
      </c>
      <c r="B135" s="4"/>
      <c r="D135" s="4">
        <v>2.5</v>
      </c>
      <c r="E135" s="4"/>
      <c r="F135" s="4"/>
      <c r="G135" s="4">
        <v>19</v>
      </c>
      <c r="H135" s="4"/>
      <c r="I135" s="4"/>
      <c r="K135" s="36">
        <v>21.5</v>
      </c>
    </row>
    <row r="136" spans="1:11">
      <c r="A136" s="5" t="s">
        <v>1676</v>
      </c>
      <c r="B136" s="4"/>
      <c r="D136" s="4"/>
      <c r="E136" s="4"/>
      <c r="F136" s="4"/>
      <c r="G136" s="4">
        <v>9</v>
      </c>
      <c r="H136" s="4">
        <v>4</v>
      </c>
      <c r="I136" s="4">
        <v>4</v>
      </c>
      <c r="K136" s="36">
        <v>17</v>
      </c>
    </row>
    <row r="137" spans="1:11">
      <c r="A137" s="5" t="s">
        <v>1677</v>
      </c>
      <c r="B137" s="4"/>
      <c r="D137" s="4"/>
      <c r="E137" s="4"/>
      <c r="F137" s="4"/>
      <c r="G137" s="4"/>
      <c r="H137" s="4">
        <v>16</v>
      </c>
      <c r="I137" s="4"/>
      <c r="J137" s="36">
        <v>2</v>
      </c>
      <c r="K137" s="36">
        <v>18</v>
      </c>
    </row>
    <row r="138" spans="1:11">
      <c r="A138" s="5" t="s">
        <v>1678</v>
      </c>
      <c r="B138" s="4"/>
      <c r="C138" s="53">
        <v>5.3999999999999995</v>
      </c>
      <c r="D138" s="4"/>
      <c r="E138" s="4"/>
      <c r="F138" s="4"/>
      <c r="G138" s="4">
        <v>6</v>
      </c>
      <c r="H138" s="4">
        <v>8</v>
      </c>
      <c r="I138" s="4"/>
      <c r="J138" s="36">
        <v>2.6666666666666665</v>
      </c>
      <c r="K138" s="36">
        <v>22.066666666666666</v>
      </c>
    </row>
    <row r="139" spans="1:11">
      <c r="A139" s="5" t="s">
        <v>1679</v>
      </c>
      <c r="B139" s="4"/>
      <c r="D139" s="4"/>
      <c r="E139" s="4"/>
      <c r="F139" s="4"/>
      <c r="G139" s="4"/>
      <c r="H139" s="4">
        <v>12</v>
      </c>
      <c r="I139" s="4">
        <v>4</v>
      </c>
      <c r="J139" s="36">
        <v>2</v>
      </c>
      <c r="K139" s="36">
        <v>18</v>
      </c>
    </row>
    <row r="140" spans="1:11">
      <c r="A140" s="5" t="s">
        <v>1680</v>
      </c>
      <c r="B140" s="4"/>
      <c r="C140" s="53">
        <v>9</v>
      </c>
      <c r="D140" s="4"/>
      <c r="E140" s="4"/>
      <c r="F140" s="4"/>
      <c r="G140" s="4"/>
      <c r="H140" s="4">
        <v>8</v>
      </c>
      <c r="I140" s="4">
        <v>4</v>
      </c>
      <c r="K140" s="36">
        <v>21</v>
      </c>
    </row>
    <row r="141" spans="1:11">
      <c r="A141" s="5" t="s">
        <v>1681</v>
      </c>
      <c r="B141" s="4"/>
      <c r="D141" s="4"/>
      <c r="E141" s="4"/>
      <c r="F141" s="4"/>
      <c r="G141" s="4">
        <v>9</v>
      </c>
      <c r="H141" s="4">
        <v>4</v>
      </c>
      <c r="I141" s="4">
        <v>4</v>
      </c>
      <c r="K141" s="36">
        <v>17</v>
      </c>
    </row>
    <row r="142" spans="1:11">
      <c r="A142" s="5" t="s">
        <v>1779</v>
      </c>
      <c r="B142" s="4"/>
      <c r="D142" s="4"/>
      <c r="E142" s="4"/>
      <c r="F142" s="4"/>
      <c r="G142" s="4"/>
      <c r="H142" s="4">
        <v>16</v>
      </c>
      <c r="I142" s="4"/>
      <c r="J142" s="36">
        <v>2</v>
      </c>
      <c r="K142" s="36">
        <v>18</v>
      </c>
    </row>
    <row r="143" spans="1:11">
      <c r="A143" s="5" t="s">
        <v>1682</v>
      </c>
      <c r="B143" s="4"/>
      <c r="C143" s="53">
        <v>8.9260273972602739</v>
      </c>
      <c r="D143" s="4"/>
      <c r="E143" s="4"/>
      <c r="F143" s="4"/>
      <c r="G143" s="4"/>
      <c r="H143" s="4">
        <v>7</v>
      </c>
      <c r="I143" s="4"/>
      <c r="J143" s="36">
        <v>4</v>
      </c>
      <c r="K143" s="36">
        <v>19.926027397260274</v>
      </c>
    </row>
    <row r="144" spans="1:11">
      <c r="A144" s="5" t="s">
        <v>1780</v>
      </c>
      <c r="B144" s="4"/>
      <c r="D144" s="4"/>
      <c r="E144" s="4"/>
      <c r="F144" s="4"/>
      <c r="G144" s="4"/>
      <c r="H144" s="4">
        <v>16</v>
      </c>
      <c r="I144" s="4"/>
      <c r="K144" s="36">
        <v>16</v>
      </c>
    </row>
    <row r="145" spans="1:11">
      <c r="A145" s="5" t="s">
        <v>1683</v>
      </c>
      <c r="B145" s="4"/>
      <c r="D145" s="4"/>
      <c r="E145" s="4"/>
      <c r="F145" s="4"/>
      <c r="G145" s="4">
        <v>14</v>
      </c>
      <c r="H145" s="4"/>
      <c r="I145" s="4"/>
      <c r="J145" s="36">
        <v>1.3333333333333333</v>
      </c>
      <c r="K145" s="36">
        <v>15.333333333333334</v>
      </c>
    </row>
    <row r="146" spans="1:11">
      <c r="A146" s="5" t="s">
        <v>485</v>
      </c>
      <c r="B146" s="4"/>
      <c r="D146" s="4"/>
      <c r="E146" s="4"/>
      <c r="F146" s="4"/>
      <c r="G146" s="4">
        <v>6</v>
      </c>
      <c r="H146" s="4">
        <v>8</v>
      </c>
      <c r="I146" s="4">
        <v>4</v>
      </c>
      <c r="K146" s="36">
        <v>18</v>
      </c>
    </row>
    <row r="147" spans="1:11">
      <c r="A147" s="5" t="s">
        <v>1684</v>
      </c>
      <c r="B147" s="4"/>
      <c r="D147" s="4"/>
      <c r="E147" s="4">
        <v>8</v>
      </c>
      <c r="F147" s="4"/>
      <c r="G147" s="4">
        <v>7</v>
      </c>
      <c r="H147" s="4">
        <v>10</v>
      </c>
      <c r="I147" s="4"/>
      <c r="K147" s="36">
        <v>25</v>
      </c>
    </row>
    <row r="148" spans="1:11">
      <c r="A148" s="5" t="s">
        <v>1685</v>
      </c>
      <c r="B148" s="4"/>
      <c r="D148" s="4"/>
      <c r="E148" s="4"/>
      <c r="F148" s="4"/>
      <c r="G148" s="4">
        <v>6</v>
      </c>
      <c r="H148" s="4">
        <v>8</v>
      </c>
      <c r="I148" s="4"/>
      <c r="J148" s="36">
        <v>4</v>
      </c>
      <c r="K148" s="36">
        <v>18</v>
      </c>
    </row>
    <row r="149" spans="1:11">
      <c r="A149" s="5" t="s">
        <v>1781</v>
      </c>
      <c r="B149" s="4"/>
      <c r="D149" s="4"/>
      <c r="E149" s="4"/>
      <c r="F149" s="4"/>
      <c r="G149" s="4">
        <v>14</v>
      </c>
      <c r="H149" s="4">
        <v>3</v>
      </c>
      <c r="I149" s="4"/>
      <c r="K149" s="36">
        <v>17</v>
      </c>
    </row>
    <row r="150" spans="1:11">
      <c r="A150" s="5" t="s">
        <v>1686</v>
      </c>
      <c r="B150" s="4"/>
      <c r="D150" s="4"/>
      <c r="E150" s="4"/>
      <c r="F150" s="4"/>
      <c r="G150" s="4">
        <v>9</v>
      </c>
      <c r="H150" s="4"/>
      <c r="I150" s="4">
        <v>4</v>
      </c>
      <c r="K150" s="36">
        <v>13</v>
      </c>
    </row>
    <row r="151" spans="1:11">
      <c r="A151" s="5" t="s">
        <v>1833</v>
      </c>
      <c r="B151" s="4"/>
      <c r="C151" s="53">
        <v>5.3999999999999995</v>
      </c>
      <c r="D151" s="4"/>
      <c r="E151" s="4"/>
      <c r="F151" s="4"/>
      <c r="G151" s="4"/>
      <c r="H151" s="4">
        <v>10</v>
      </c>
      <c r="I151" s="4">
        <v>3</v>
      </c>
      <c r="J151" s="36">
        <v>2</v>
      </c>
      <c r="K151" s="36">
        <v>20.399999999999999</v>
      </c>
    </row>
    <row r="152" spans="1:11">
      <c r="A152" s="5" t="s">
        <v>1782</v>
      </c>
      <c r="B152" s="4"/>
      <c r="D152" s="4"/>
      <c r="E152" s="4"/>
      <c r="F152" s="4"/>
      <c r="G152" s="4">
        <v>8</v>
      </c>
      <c r="H152" s="4">
        <v>4</v>
      </c>
      <c r="I152" s="4">
        <v>4</v>
      </c>
      <c r="J152" s="36">
        <v>2</v>
      </c>
      <c r="K152" s="36">
        <v>18</v>
      </c>
    </row>
    <row r="153" spans="1:11">
      <c r="A153" s="5" t="s">
        <v>1783</v>
      </c>
      <c r="B153" s="4"/>
      <c r="C153" s="53">
        <v>5.3556164383561642</v>
      </c>
      <c r="D153" s="4"/>
      <c r="E153" s="4"/>
      <c r="F153" s="4"/>
      <c r="G153" s="4">
        <v>2</v>
      </c>
      <c r="H153" s="4">
        <v>9</v>
      </c>
      <c r="I153" s="4">
        <v>3</v>
      </c>
      <c r="J153" s="36">
        <v>6</v>
      </c>
      <c r="K153" s="36">
        <v>25.355616438356165</v>
      </c>
    </row>
    <row r="154" spans="1:11">
      <c r="A154" s="5" t="s">
        <v>1784</v>
      </c>
      <c r="B154" s="4"/>
      <c r="D154" s="4"/>
      <c r="E154" s="4"/>
      <c r="F154" s="4"/>
      <c r="G154" s="4">
        <v>6</v>
      </c>
      <c r="H154" s="4">
        <v>3</v>
      </c>
      <c r="I154" s="4">
        <v>8</v>
      </c>
      <c r="J154" s="36">
        <v>2</v>
      </c>
      <c r="K154" s="36">
        <v>19</v>
      </c>
    </row>
    <row r="155" spans="1:11">
      <c r="A155" s="5" t="s">
        <v>1687</v>
      </c>
      <c r="B155" s="4"/>
      <c r="D155" s="4"/>
      <c r="E155" s="4"/>
      <c r="F155" s="4"/>
      <c r="G155" s="4">
        <v>6</v>
      </c>
      <c r="H155" s="4">
        <v>5</v>
      </c>
      <c r="I155" s="4"/>
      <c r="J155" s="36">
        <v>2</v>
      </c>
      <c r="K155" s="36">
        <v>13</v>
      </c>
    </row>
    <row r="156" spans="1:11">
      <c r="A156" s="5" t="s">
        <v>1820</v>
      </c>
      <c r="B156" s="4"/>
      <c r="D156" s="4"/>
      <c r="E156" s="4"/>
      <c r="F156" s="4"/>
      <c r="G156" s="4">
        <v>6</v>
      </c>
      <c r="H156" s="4"/>
      <c r="I156" s="4"/>
      <c r="K156" s="36">
        <v>6</v>
      </c>
    </row>
    <row r="157" spans="1:11">
      <c r="A157" s="5" t="s">
        <v>1785</v>
      </c>
      <c r="B157" s="4"/>
      <c r="C157" s="53">
        <v>8.9260273972602739</v>
      </c>
      <c r="D157" s="4"/>
      <c r="E157" s="4"/>
      <c r="F157" s="4"/>
      <c r="G157" s="4">
        <v>3</v>
      </c>
      <c r="H157" s="4">
        <v>8</v>
      </c>
      <c r="I157" s="4"/>
      <c r="J157" s="36">
        <v>4</v>
      </c>
      <c r="K157" s="36">
        <v>23.926027397260274</v>
      </c>
    </row>
    <row r="158" spans="1:11">
      <c r="A158" s="5" t="s">
        <v>1821</v>
      </c>
      <c r="B158" s="4"/>
      <c r="D158" s="4"/>
      <c r="E158" s="4"/>
      <c r="F158" s="4"/>
      <c r="G158" s="4"/>
      <c r="H158" s="4">
        <v>14</v>
      </c>
      <c r="I158" s="4">
        <v>4</v>
      </c>
      <c r="K158" s="36">
        <v>18</v>
      </c>
    </row>
    <row r="159" spans="1:11">
      <c r="A159" s="5" t="s">
        <v>1786</v>
      </c>
      <c r="B159" s="4"/>
      <c r="D159" s="4"/>
      <c r="E159" s="4"/>
      <c r="F159" s="4"/>
      <c r="G159" s="4">
        <v>12</v>
      </c>
      <c r="H159" s="4">
        <v>6</v>
      </c>
      <c r="I159" s="4"/>
      <c r="K159" s="36">
        <v>18</v>
      </c>
    </row>
    <row r="160" spans="1:11">
      <c r="A160" s="5" t="s">
        <v>1787</v>
      </c>
      <c r="B160" s="4"/>
      <c r="C160" s="53">
        <v>4.536986301369863</v>
      </c>
      <c r="D160" s="4"/>
      <c r="E160" s="4"/>
      <c r="F160" s="4"/>
      <c r="G160" s="4">
        <v>4</v>
      </c>
      <c r="H160" s="4">
        <v>12</v>
      </c>
      <c r="I160" s="4"/>
      <c r="J160" s="36">
        <v>2</v>
      </c>
      <c r="K160" s="36">
        <v>22.536986301369865</v>
      </c>
    </row>
    <row r="161" spans="1:11">
      <c r="A161" s="5" t="s">
        <v>1689</v>
      </c>
      <c r="B161" s="4"/>
      <c r="C161" s="53">
        <v>12.6</v>
      </c>
      <c r="D161" s="4"/>
      <c r="E161" s="4"/>
      <c r="F161" s="4"/>
      <c r="G161" s="4">
        <v>4</v>
      </c>
      <c r="H161" s="4"/>
      <c r="I161" s="4"/>
      <c r="J161" s="36">
        <v>4</v>
      </c>
      <c r="K161" s="36">
        <v>20.6</v>
      </c>
    </row>
    <row r="162" spans="1:11">
      <c r="A162" s="5" t="s">
        <v>1023</v>
      </c>
      <c r="B162" s="4"/>
      <c r="D162" s="4"/>
      <c r="E162" s="4"/>
      <c r="F162" s="4"/>
      <c r="G162" s="4">
        <v>2</v>
      </c>
      <c r="H162" s="4">
        <v>12</v>
      </c>
      <c r="I162" s="4">
        <v>4</v>
      </c>
      <c r="K162" s="36">
        <v>18</v>
      </c>
    </row>
    <row r="163" spans="1:11">
      <c r="A163" s="5" t="s">
        <v>1690</v>
      </c>
      <c r="B163" s="4"/>
      <c r="D163" s="4"/>
      <c r="E163" s="4"/>
      <c r="F163" s="4"/>
      <c r="G163" s="4">
        <v>10</v>
      </c>
      <c r="H163" s="4">
        <v>8</v>
      </c>
      <c r="I163" s="4"/>
      <c r="K163" s="36">
        <v>18</v>
      </c>
    </row>
    <row r="164" spans="1:11">
      <c r="A164" s="5" t="s">
        <v>1691</v>
      </c>
      <c r="B164" s="4"/>
      <c r="D164" s="4"/>
      <c r="E164" s="4"/>
      <c r="F164" s="4"/>
      <c r="G164" s="4">
        <v>7</v>
      </c>
      <c r="H164" s="4">
        <v>8</v>
      </c>
      <c r="I164" s="4"/>
      <c r="J164" s="36">
        <v>2</v>
      </c>
      <c r="K164" s="36">
        <v>17</v>
      </c>
    </row>
    <row r="165" spans="1:11">
      <c r="A165" s="5" t="s">
        <v>1692</v>
      </c>
      <c r="B165" s="4"/>
      <c r="C165" s="53">
        <v>7.1506849315068486</v>
      </c>
      <c r="D165" s="4"/>
      <c r="E165" s="4"/>
      <c r="F165" s="4"/>
      <c r="G165" s="4"/>
      <c r="H165" s="4">
        <v>8</v>
      </c>
      <c r="I165" s="4"/>
      <c r="J165" s="36">
        <v>4</v>
      </c>
      <c r="K165" s="36">
        <v>19.150684931506849</v>
      </c>
    </row>
    <row r="166" spans="1:11">
      <c r="A166" s="5" t="s">
        <v>1693</v>
      </c>
      <c r="B166" s="4"/>
      <c r="C166" s="53">
        <v>9</v>
      </c>
      <c r="D166" s="4">
        <v>1.5</v>
      </c>
      <c r="E166" s="4"/>
      <c r="F166" s="4"/>
      <c r="G166" s="4">
        <v>19</v>
      </c>
      <c r="H166" s="4"/>
      <c r="I166" s="4"/>
      <c r="J166" s="36">
        <v>3</v>
      </c>
      <c r="K166" s="36">
        <v>32.5</v>
      </c>
    </row>
    <row r="167" spans="1:11">
      <c r="A167" s="5" t="s">
        <v>1694</v>
      </c>
      <c r="B167" s="4"/>
      <c r="D167" s="4"/>
      <c r="E167" s="4"/>
      <c r="F167" s="4"/>
      <c r="G167" s="4">
        <v>9</v>
      </c>
      <c r="H167" s="4">
        <v>4</v>
      </c>
      <c r="I167" s="4">
        <v>2</v>
      </c>
      <c r="K167" s="36">
        <v>15</v>
      </c>
    </row>
    <row r="168" spans="1:11">
      <c r="A168" s="5" t="s">
        <v>546</v>
      </c>
      <c r="B168" s="4"/>
      <c r="D168" s="4"/>
      <c r="E168" s="4"/>
      <c r="F168" s="4"/>
      <c r="G168" s="4"/>
      <c r="H168" s="4">
        <v>18</v>
      </c>
      <c r="I168" s="4"/>
      <c r="K168" s="36">
        <v>18</v>
      </c>
    </row>
    <row r="169" spans="1:11">
      <c r="A169" s="5" t="s">
        <v>1695</v>
      </c>
      <c r="B169" s="4"/>
      <c r="D169" s="4"/>
      <c r="E169" s="4"/>
      <c r="F169" s="4"/>
      <c r="G169" s="4">
        <v>20.5</v>
      </c>
      <c r="H169" s="4"/>
      <c r="I169" s="4"/>
      <c r="K169" s="36">
        <v>20.5</v>
      </c>
    </row>
    <row r="170" spans="1:11">
      <c r="A170" s="5" t="s">
        <v>1824</v>
      </c>
      <c r="B170" s="4"/>
      <c r="D170" s="4"/>
      <c r="E170" s="4"/>
      <c r="F170" s="4"/>
      <c r="G170" s="4">
        <v>5</v>
      </c>
      <c r="H170" s="4"/>
      <c r="I170" s="4"/>
      <c r="K170" s="36">
        <v>5</v>
      </c>
    </row>
    <row r="171" spans="1:11">
      <c r="A171" s="5" t="s">
        <v>1734</v>
      </c>
      <c r="B171" s="4"/>
      <c r="D171" s="4">
        <v>1</v>
      </c>
      <c r="E171" s="4"/>
      <c r="F171" s="4"/>
      <c r="G171" s="4"/>
      <c r="H171" s="4"/>
      <c r="I171" s="4"/>
      <c r="K171" s="36">
        <v>1</v>
      </c>
    </row>
    <row r="172" spans="1:11">
      <c r="A172" s="5" t="s">
        <v>1696</v>
      </c>
      <c r="B172" s="4"/>
      <c r="D172" s="4">
        <v>1.5</v>
      </c>
      <c r="E172" s="4"/>
      <c r="F172" s="4"/>
      <c r="G172" s="4">
        <v>13</v>
      </c>
      <c r="H172" s="4"/>
      <c r="I172" s="4"/>
      <c r="K172" s="36">
        <v>14.5</v>
      </c>
    </row>
    <row r="173" spans="1:11">
      <c r="A173" s="5" t="s">
        <v>1789</v>
      </c>
      <c r="B173" s="4"/>
      <c r="D173" s="4"/>
      <c r="E173" s="4"/>
      <c r="F173" s="4"/>
      <c r="G173" s="4">
        <v>9</v>
      </c>
      <c r="H173" s="4">
        <v>6</v>
      </c>
      <c r="I173" s="4"/>
      <c r="J173" s="36">
        <v>6</v>
      </c>
      <c r="K173" s="36">
        <v>21</v>
      </c>
    </row>
    <row r="174" spans="1:11">
      <c r="A174" s="5" t="s">
        <v>1697</v>
      </c>
      <c r="B174" s="4"/>
      <c r="D174" s="4"/>
      <c r="E174" s="4"/>
      <c r="F174" s="4"/>
      <c r="G174" s="4">
        <v>8</v>
      </c>
      <c r="H174" s="4">
        <v>12</v>
      </c>
      <c r="I174" s="4"/>
      <c r="K174" s="36">
        <v>20</v>
      </c>
    </row>
    <row r="175" spans="1:11">
      <c r="A175" s="5" t="s">
        <v>1698</v>
      </c>
      <c r="B175" s="4"/>
      <c r="D175" s="4"/>
      <c r="E175" s="4"/>
      <c r="F175" s="4"/>
      <c r="G175" s="4"/>
      <c r="H175" s="4">
        <v>13</v>
      </c>
      <c r="I175" s="4">
        <v>3</v>
      </c>
      <c r="K175" s="36">
        <v>16</v>
      </c>
    </row>
    <row r="176" spans="1:11">
      <c r="A176" s="5" t="s">
        <v>1062</v>
      </c>
      <c r="B176" s="4"/>
      <c r="D176" s="4"/>
      <c r="E176" s="4"/>
      <c r="F176" s="4">
        <v>4</v>
      </c>
      <c r="G176" s="4">
        <v>4</v>
      </c>
      <c r="H176" s="4"/>
      <c r="I176" s="4">
        <v>4</v>
      </c>
      <c r="J176" s="36">
        <v>4</v>
      </c>
      <c r="K176" s="36">
        <v>16</v>
      </c>
    </row>
    <row r="177" spans="1:11">
      <c r="A177" s="5" t="s">
        <v>1699</v>
      </c>
      <c r="B177" s="4"/>
      <c r="C177" s="53">
        <v>4.5863013698630137</v>
      </c>
      <c r="D177" s="4"/>
      <c r="E177" s="4"/>
      <c r="F177" s="4"/>
      <c r="G177" s="4">
        <v>6</v>
      </c>
      <c r="H177" s="4">
        <v>3</v>
      </c>
      <c r="I177" s="4">
        <v>4</v>
      </c>
      <c r="J177" s="36">
        <v>6.0000000000000009</v>
      </c>
      <c r="K177" s="36">
        <v>23.586301369863016</v>
      </c>
    </row>
    <row r="178" spans="1:11">
      <c r="A178" s="5" t="s">
        <v>1700</v>
      </c>
      <c r="B178" s="4"/>
      <c r="D178" s="4"/>
      <c r="E178" s="4"/>
      <c r="F178" s="4"/>
      <c r="G178" s="4">
        <v>12</v>
      </c>
      <c r="H178" s="4">
        <v>8</v>
      </c>
      <c r="I178" s="4"/>
      <c r="J178" s="36">
        <v>4</v>
      </c>
      <c r="K178" s="36">
        <v>24</v>
      </c>
    </row>
    <row r="179" spans="1:11">
      <c r="A179" s="5" t="s">
        <v>1701</v>
      </c>
      <c r="B179" s="4"/>
      <c r="D179" s="4">
        <v>4</v>
      </c>
      <c r="E179" s="4"/>
      <c r="F179" s="4"/>
      <c r="G179" s="4">
        <v>13</v>
      </c>
      <c r="H179" s="4">
        <v>2</v>
      </c>
      <c r="I179" s="4"/>
      <c r="K179" s="36">
        <v>19</v>
      </c>
    </row>
    <row r="180" spans="1:11">
      <c r="A180" s="5" t="s">
        <v>1702</v>
      </c>
      <c r="B180" s="4"/>
      <c r="C180" s="53">
        <v>18</v>
      </c>
      <c r="D180" s="4"/>
      <c r="E180" s="4">
        <v>8</v>
      </c>
      <c r="F180" s="4"/>
      <c r="G180" s="4">
        <v>6</v>
      </c>
      <c r="H180" s="4"/>
      <c r="I180" s="4"/>
      <c r="J180" s="36">
        <v>1</v>
      </c>
      <c r="K180" s="36">
        <v>33</v>
      </c>
    </row>
    <row r="181" spans="1:11">
      <c r="A181" s="5" t="s">
        <v>1703</v>
      </c>
      <c r="B181" s="4"/>
      <c r="D181" s="4">
        <v>1.5</v>
      </c>
      <c r="E181" s="4"/>
      <c r="F181" s="4"/>
      <c r="G181" s="4">
        <v>8</v>
      </c>
      <c r="H181" s="4">
        <v>4</v>
      </c>
      <c r="I181" s="4">
        <v>4</v>
      </c>
      <c r="J181" s="36">
        <v>2</v>
      </c>
      <c r="K181" s="36">
        <v>19.5</v>
      </c>
    </row>
    <row r="182" spans="1:11">
      <c r="A182" s="5" t="s">
        <v>1791</v>
      </c>
      <c r="B182" s="4"/>
      <c r="D182" s="4"/>
      <c r="E182" s="4"/>
      <c r="F182" s="4"/>
      <c r="G182" s="4">
        <v>9</v>
      </c>
      <c r="H182" s="4">
        <v>8</v>
      </c>
      <c r="I182" s="4"/>
      <c r="K182" s="36">
        <v>17</v>
      </c>
    </row>
    <row r="183" spans="1:11">
      <c r="A183" s="5" t="s">
        <v>1825</v>
      </c>
      <c r="B183" s="4"/>
      <c r="D183" s="4"/>
      <c r="E183" s="4"/>
      <c r="F183" s="4"/>
      <c r="G183" s="4"/>
      <c r="H183" s="4"/>
      <c r="I183" s="4"/>
      <c r="J183" s="36">
        <v>1.5</v>
      </c>
      <c r="K183" s="36">
        <v>1.5</v>
      </c>
    </row>
    <row r="184" spans="1:11">
      <c r="A184" s="5" t="s">
        <v>1705</v>
      </c>
      <c r="B184" s="4"/>
      <c r="D184" s="4"/>
      <c r="E184" s="4"/>
      <c r="F184" s="4"/>
      <c r="G184" s="4"/>
      <c r="H184" s="4">
        <v>8</v>
      </c>
      <c r="I184" s="4">
        <v>2</v>
      </c>
      <c r="K184" s="36">
        <v>10</v>
      </c>
    </row>
    <row r="185" spans="1:11">
      <c r="A185" s="5" t="s">
        <v>563</v>
      </c>
      <c r="B185" s="4"/>
      <c r="D185" s="4"/>
      <c r="E185" s="4"/>
      <c r="F185" s="4"/>
      <c r="G185" s="4"/>
      <c r="H185" s="4">
        <v>14</v>
      </c>
      <c r="I185" s="4">
        <v>4</v>
      </c>
      <c r="K185" s="36">
        <v>18</v>
      </c>
    </row>
    <row r="186" spans="1:11">
      <c r="A186" s="5" t="s">
        <v>1792</v>
      </c>
      <c r="B186" s="4"/>
      <c r="D186" s="4"/>
      <c r="E186" s="4"/>
      <c r="F186" s="4"/>
      <c r="G186" s="4">
        <v>14</v>
      </c>
      <c r="H186" s="4"/>
      <c r="I186" s="4"/>
      <c r="K186" s="36">
        <v>14</v>
      </c>
    </row>
    <row r="187" spans="1:11">
      <c r="A187" s="5" t="s">
        <v>1706</v>
      </c>
      <c r="B187" s="4"/>
      <c r="D187" s="4"/>
      <c r="E187" s="4"/>
      <c r="F187" s="4"/>
      <c r="G187" s="4"/>
      <c r="H187" s="4">
        <v>16</v>
      </c>
      <c r="I187" s="4">
        <v>2</v>
      </c>
      <c r="K187" s="36">
        <v>18</v>
      </c>
    </row>
    <row r="188" spans="1:11">
      <c r="A188" s="5" t="s">
        <v>1793</v>
      </c>
      <c r="B188" s="4"/>
      <c r="D188" s="4"/>
      <c r="E188" s="4"/>
      <c r="F188" s="4"/>
      <c r="G188" s="4">
        <v>4</v>
      </c>
      <c r="H188" s="4">
        <v>13</v>
      </c>
      <c r="I188" s="4">
        <v>2</v>
      </c>
      <c r="J188" s="36">
        <v>2</v>
      </c>
      <c r="K188" s="36">
        <v>21</v>
      </c>
    </row>
    <row r="189" spans="1:11">
      <c r="A189" s="5" t="s">
        <v>1794</v>
      </c>
      <c r="B189" s="4"/>
      <c r="D189" s="4"/>
      <c r="E189" s="4"/>
      <c r="F189" s="4"/>
      <c r="G189" s="4">
        <v>6</v>
      </c>
      <c r="H189" s="4">
        <v>7</v>
      </c>
      <c r="I189" s="4">
        <v>4</v>
      </c>
      <c r="K189" s="36">
        <v>17</v>
      </c>
    </row>
    <row r="190" spans="1:11">
      <c r="A190" s="5" t="s">
        <v>1707</v>
      </c>
      <c r="B190" s="4"/>
      <c r="D190" s="4"/>
      <c r="E190" s="4"/>
      <c r="F190" s="4"/>
      <c r="G190" s="4">
        <v>6</v>
      </c>
      <c r="H190" s="4">
        <v>6</v>
      </c>
      <c r="I190" s="4">
        <v>4</v>
      </c>
      <c r="J190" s="36">
        <v>6</v>
      </c>
      <c r="K190" s="36">
        <v>22</v>
      </c>
    </row>
    <row r="191" spans="1:11">
      <c r="A191" s="5" t="s">
        <v>1708</v>
      </c>
      <c r="B191" s="4"/>
      <c r="D191" s="4"/>
      <c r="E191" s="4"/>
      <c r="F191" s="4"/>
      <c r="G191" s="4">
        <v>6</v>
      </c>
      <c r="H191" s="4">
        <v>8</v>
      </c>
      <c r="I191" s="4"/>
      <c r="K191" s="36">
        <v>14</v>
      </c>
    </row>
    <row r="192" spans="1:11">
      <c r="A192" s="5" t="s">
        <v>1709</v>
      </c>
      <c r="B192" s="4"/>
      <c r="D192" s="4"/>
      <c r="E192" s="4"/>
      <c r="F192" s="4"/>
      <c r="G192" s="4">
        <v>9</v>
      </c>
      <c r="H192" s="4">
        <v>5</v>
      </c>
      <c r="I192" s="4"/>
      <c r="K192" s="36">
        <v>14</v>
      </c>
    </row>
    <row r="193" spans="1:11">
      <c r="A193" s="5" t="s">
        <v>1795</v>
      </c>
      <c r="B193" s="4"/>
      <c r="D193" s="4"/>
      <c r="E193" s="4"/>
      <c r="F193" s="4"/>
      <c r="G193" s="4">
        <v>4</v>
      </c>
      <c r="H193" s="4">
        <v>12</v>
      </c>
      <c r="I193" s="4"/>
      <c r="J193" s="36">
        <v>3</v>
      </c>
      <c r="K193" s="36">
        <v>19</v>
      </c>
    </row>
    <row r="194" spans="1:11">
      <c r="A194" s="5" t="s">
        <v>1710</v>
      </c>
      <c r="B194" s="4"/>
      <c r="C194" s="53">
        <v>1.006027397260274</v>
      </c>
      <c r="D194" s="4"/>
      <c r="E194" s="4"/>
      <c r="F194" s="4"/>
      <c r="G194" s="4">
        <v>3</v>
      </c>
      <c r="H194" s="4">
        <v>12</v>
      </c>
      <c r="I194" s="4">
        <v>2</v>
      </c>
      <c r="K194" s="36">
        <v>18.006027397260276</v>
      </c>
    </row>
    <row r="195" spans="1:11">
      <c r="A195" s="5" t="s">
        <v>1711</v>
      </c>
      <c r="B195" s="4"/>
      <c r="D195" s="4"/>
      <c r="E195" s="4"/>
      <c r="F195" s="4"/>
      <c r="G195" s="4">
        <v>8</v>
      </c>
      <c r="H195" s="4">
        <v>4</v>
      </c>
      <c r="I195" s="4">
        <v>4</v>
      </c>
      <c r="K195" s="36">
        <v>16</v>
      </c>
    </row>
    <row r="196" spans="1:11">
      <c r="A196" s="5" t="s">
        <v>1712</v>
      </c>
      <c r="B196" s="4"/>
      <c r="D196" s="4"/>
      <c r="E196" s="4"/>
      <c r="F196" s="4"/>
      <c r="G196" s="4">
        <v>20</v>
      </c>
      <c r="H196" s="4"/>
      <c r="I196" s="4"/>
      <c r="J196" s="36">
        <v>4</v>
      </c>
      <c r="K196" s="36">
        <v>24</v>
      </c>
    </row>
    <row r="197" spans="1:11">
      <c r="A197" s="5" t="s">
        <v>1713</v>
      </c>
      <c r="B197" s="4"/>
      <c r="C197" s="53">
        <v>4.2460273972602733</v>
      </c>
      <c r="D197" s="4"/>
      <c r="E197" s="4"/>
      <c r="F197" s="4"/>
      <c r="G197" s="4"/>
      <c r="H197" s="4">
        <v>8</v>
      </c>
      <c r="I197" s="4"/>
      <c r="J197" s="36">
        <v>4.083333333333333</v>
      </c>
      <c r="K197" s="36">
        <v>16.329360730593606</v>
      </c>
    </row>
    <row r="198" spans="1:11">
      <c r="A198" s="5" t="s">
        <v>1796</v>
      </c>
      <c r="B198" s="4"/>
      <c r="D198" s="4"/>
      <c r="E198" s="4"/>
      <c r="F198" s="4"/>
      <c r="G198" s="4">
        <v>14</v>
      </c>
      <c r="H198" s="4"/>
      <c r="I198" s="4"/>
      <c r="J198" s="36">
        <v>2</v>
      </c>
      <c r="K198" s="36">
        <v>16</v>
      </c>
    </row>
    <row r="199" spans="1:11">
      <c r="A199" s="5" t="s">
        <v>1797</v>
      </c>
      <c r="B199" s="4"/>
      <c r="D199" s="4"/>
      <c r="E199" s="4"/>
      <c r="F199" s="4"/>
      <c r="G199" s="4">
        <v>10</v>
      </c>
      <c r="H199" s="4">
        <v>4</v>
      </c>
      <c r="I199" s="4"/>
      <c r="J199" s="36">
        <v>8</v>
      </c>
      <c r="K199" s="36">
        <v>22</v>
      </c>
    </row>
    <row r="200" spans="1:11">
      <c r="A200" s="5" t="s">
        <v>1798</v>
      </c>
      <c r="B200" s="4"/>
      <c r="D200" s="4"/>
      <c r="E200" s="4"/>
      <c r="F200" s="4"/>
      <c r="G200" s="4">
        <v>12</v>
      </c>
      <c r="H200" s="4">
        <v>4</v>
      </c>
      <c r="I200" s="4"/>
      <c r="K200" s="36">
        <v>16</v>
      </c>
    </row>
    <row r="201" spans="1:11">
      <c r="A201" s="5" t="s">
        <v>2028</v>
      </c>
      <c r="B201" s="4"/>
      <c r="D201" s="4"/>
      <c r="E201" s="4"/>
      <c r="F201" s="4"/>
      <c r="G201" s="4"/>
      <c r="H201" s="4">
        <v>4</v>
      </c>
      <c r="I201" s="4"/>
      <c r="K201" s="36">
        <v>4</v>
      </c>
    </row>
    <row r="202" spans="1:11">
      <c r="A202" s="5" t="s">
        <v>2043</v>
      </c>
      <c r="B202" s="4"/>
      <c r="C202" s="53">
        <v>18</v>
      </c>
      <c r="D202" s="4"/>
      <c r="E202" s="4"/>
      <c r="F202" s="4"/>
      <c r="G202" s="4"/>
      <c r="H202" s="4"/>
      <c r="I202" s="4"/>
      <c r="K202" s="36">
        <v>18</v>
      </c>
    </row>
    <row r="203" spans="1:11">
      <c r="A203" s="5" t="s">
        <v>1958</v>
      </c>
      <c r="B203" s="4"/>
      <c r="C203" s="53">
        <v>5.3999999999999995</v>
      </c>
      <c r="D203" s="4"/>
      <c r="E203" s="4"/>
      <c r="F203" s="4"/>
      <c r="G203" s="4"/>
      <c r="H203" s="4"/>
      <c r="I203" s="4"/>
      <c r="K203" s="36">
        <v>5.3999999999999995</v>
      </c>
    </row>
    <row r="204" spans="1:11">
      <c r="A204" s="5" t="s">
        <v>1938</v>
      </c>
      <c r="B204" s="4"/>
      <c r="C204" s="53">
        <v>18</v>
      </c>
      <c r="D204" s="4"/>
      <c r="E204" s="4"/>
      <c r="F204" s="4"/>
      <c r="G204" s="4"/>
      <c r="H204" s="4"/>
      <c r="I204" s="4"/>
      <c r="K204" s="36">
        <v>18</v>
      </c>
    </row>
    <row r="205" spans="1:11">
      <c r="A205" s="7" t="s">
        <v>1803</v>
      </c>
      <c r="B205" s="4"/>
      <c r="D205" s="4"/>
      <c r="E205" s="4"/>
      <c r="F205" s="4"/>
      <c r="G205" s="4">
        <v>175.5</v>
      </c>
      <c r="H205" s="4">
        <v>36</v>
      </c>
      <c r="I205" s="4">
        <v>6</v>
      </c>
      <c r="J205" s="36">
        <v>6</v>
      </c>
      <c r="K205" s="36">
        <v>223.5</v>
      </c>
    </row>
    <row r="206" spans="1:11">
      <c r="A206" s="5" t="s">
        <v>1805</v>
      </c>
      <c r="B206" s="4"/>
      <c r="D206" s="4"/>
      <c r="E206" s="4"/>
      <c r="F206" s="4"/>
      <c r="G206" s="4">
        <v>5</v>
      </c>
      <c r="H206" s="4"/>
      <c r="I206" s="4"/>
      <c r="K206" s="36">
        <v>5</v>
      </c>
    </row>
    <row r="207" spans="1:11">
      <c r="A207" s="5" t="s">
        <v>1807</v>
      </c>
      <c r="B207" s="4"/>
      <c r="D207" s="4"/>
      <c r="E207" s="4"/>
      <c r="F207" s="4"/>
      <c r="G207" s="4">
        <v>3</v>
      </c>
      <c r="H207" s="4"/>
      <c r="I207" s="4"/>
      <c r="K207" s="36">
        <v>3</v>
      </c>
    </row>
    <row r="208" spans="1:11">
      <c r="A208" s="5" t="s">
        <v>1810</v>
      </c>
      <c r="B208" s="4"/>
      <c r="D208" s="4"/>
      <c r="E208" s="4"/>
      <c r="F208" s="4"/>
      <c r="G208" s="4">
        <v>17</v>
      </c>
      <c r="H208" s="4"/>
      <c r="I208" s="4"/>
      <c r="J208" s="36">
        <v>4</v>
      </c>
      <c r="K208" s="36">
        <v>21</v>
      </c>
    </row>
    <row r="209" spans="1:11">
      <c r="A209" s="5" t="s">
        <v>1812</v>
      </c>
      <c r="B209" s="4"/>
      <c r="D209" s="4"/>
      <c r="E209" s="4"/>
      <c r="F209" s="4"/>
      <c r="G209" s="4">
        <v>3.5</v>
      </c>
      <c r="H209" s="4"/>
      <c r="I209" s="4"/>
      <c r="K209" s="36">
        <v>3.5</v>
      </c>
    </row>
    <row r="210" spans="1:11">
      <c r="A210" s="5" t="s">
        <v>1222</v>
      </c>
      <c r="B210" s="4"/>
      <c r="D210" s="4"/>
      <c r="E210" s="4"/>
      <c r="F210" s="4"/>
      <c r="G210" s="4"/>
      <c r="H210" s="4">
        <v>4</v>
      </c>
      <c r="I210" s="4"/>
      <c r="K210" s="36">
        <v>4</v>
      </c>
    </row>
    <row r="211" spans="1:11">
      <c r="A211" s="5" t="s">
        <v>259</v>
      </c>
      <c r="B211" s="4"/>
      <c r="D211" s="4"/>
      <c r="E211" s="4"/>
      <c r="F211" s="4"/>
      <c r="G211" s="4">
        <v>18</v>
      </c>
      <c r="H211" s="4"/>
      <c r="I211" s="4"/>
      <c r="K211" s="36">
        <v>18</v>
      </c>
    </row>
    <row r="212" spans="1:11">
      <c r="A212" s="5" t="s">
        <v>264</v>
      </c>
      <c r="B212" s="4"/>
      <c r="D212" s="4"/>
      <c r="E212" s="4"/>
      <c r="F212" s="4"/>
      <c r="G212" s="4">
        <v>10</v>
      </c>
      <c r="H212" s="4"/>
      <c r="I212" s="4"/>
      <c r="K212" s="36">
        <v>10</v>
      </c>
    </row>
    <row r="213" spans="1:11">
      <c r="A213" s="5" t="s">
        <v>1756</v>
      </c>
      <c r="B213" s="4"/>
      <c r="D213" s="4"/>
      <c r="E213" s="4"/>
      <c r="F213" s="4"/>
      <c r="G213" s="4">
        <v>12</v>
      </c>
      <c r="H213" s="4">
        <v>6</v>
      </c>
      <c r="I213" s="4"/>
      <c r="K213" s="36">
        <v>18</v>
      </c>
    </row>
    <row r="214" spans="1:11">
      <c r="A214" s="5" t="s">
        <v>1760</v>
      </c>
      <c r="B214" s="4"/>
      <c r="D214" s="4"/>
      <c r="E214" s="4"/>
      <c r="F214" s="4"/>
      <c r="G214" s="4">
        <v>13</v>
      </c>
      <c r="H214" s="4"/>
      <c r="I214" s="4"/>
      <c r="K214" s="36">
        <v>13</v>
      </c>
    </row>
    <row r="215" spans="1:11">
      <c r="A215" s="5" t="s">
        <v>327</v>
      </c>
      <c r="B215" s="4"/>
      <c r="D215" s="4"/>
      <c r="E215" s="4"/>
      <c r="F215" s="4"/>
      <c r="G215" s="4"/>
      <c r="H215" s="4">
        <v>4</v>
      </c>
      <c r="I215" s="4"/>
      <c r="K215" s="36">
        <v>4</v>
      </c>
    </row>
    <row r="216" spans="1:11">
      <c r="A216" s="5" t="s">
        <v>360</v>
      </c>
      <c r="B216" s="4"/>
      <c r="D216" s="4"/>
      <c r="E216" s="4"/>
      <c r="F216" s="4"/>
      <c r="G216" s="4">
        <v>14</v>
      </c>
      <c r="H216" s="4"/>
      <c r="I216" s="4"/>
      <c r="K216" s="36">
        <v>14</v>
      </c>
    </row>
    <row r="217" spans="1:11">
      <c r="A217" s="5" t="s">
        <v>1776</v>
      </c>
      <c r="B217" s="4"/>
      <c r="D217" s="4"/>
      <c r="E217" s="4"/>
      <c r="F217" s="4"/>
      <c r="G217" s="4">
        <v>8</v>
      </c>
      <c r="H217" s="4"/>
      <c r="I217" s="4">
        <v>4</v>
      </c>
      <c r="K217" s="36">
        <v>12</v>
      </c>
    </row>
    <row r="218" spans="1:11">
      <c r="A218" s="5" t="s">
        <v>1778</v>
      </c>
      <c r="B218" s="4"/>
      <c r="D218" s="4"/>
      <c r="E218" s="4"/>
      <c r="F218" s="4"/>
      <c r="G218" s="4">
        <v>20</v>
      </c>
      <c r="H218" s="4"/>
      <c r="I218" s="4"/>
      <c r="K218" s="36">
        <v>20</v>
      </c>
    </row>
    <row r="219" spans="1:11">
      <c r="A219" s="5" t="s">
        <v>1822</v>
      </c>
      <c r="B219" s="4"/>
      <c r="D219" s="4"/>
      <c r="E219" s="4"/>
      <c r="F219" s="4"/>
      <c r="G219" s="4">
        <v>5</v>
      </c>
      <c r="H219" s="4"/>
      <c r="I219" s="4"/>
      <c r="K219" s="36">
        <v>5</v>
      </c>
    </row>
    <row r="220" spans="1:11">
      <c r="A220" s="5" t="s">
        <v>1823</v>
      </c>
      <c r="B220" s="4"/>
      <c r="D220" s="4"/>
      <c r="E220" s="4"/>
      <c r="F220" s="4"/>
      <c r="G220" s="4"/>
      <c r="H220" s="4">
        <v>4</v>
      </c>
      <c r="I220" s="4"/>
      <c r="K220" s="36">
        <v>4</v>
      </c>
    </row>
    <row r="221" spans="1:11">
      <c r="A221" s="5" t="s">
        <v>518</v>
      </c>
      <c r="B221" s="4"/>
      <c r="D221" s="4"/>
      <c r="E221" s="4"/>
      <c r="F221" s="4"/>
      <c r="G221" s="4">
        <v>6</v>
      </c>
      <c r="H221" s="4">
        <v>6</v>
      </c>
      <c r="I221" s="4"/>
      <c r="J221" s="36">
        <v>2</v>
      </c>
      <c r="K221" s="36">
        <v>14</v>
      </c>
    </row>
    <row r="222" spans="1:11">
      <c r="A222" s="5" t="s">
        <v>1788</v>
      </c>
      <c r="B222" s="4"/>
      <c r="D222" s="4"/>
      <c r="E222" s="4"/>
      <c r="F222" s="4"/>
      <c r="G222" s="4">
        <v>11</v>
      </c>
      <c r="H222" s="4"/>
      <c r="I222" s="4"/>
      <c r="K222" s="36">
        <v>11</v>
      </c>
    </row>
    <row r="223" spans="1:11">
      <c r="A223" s="5" t="s">
        <v>1790</v>
      </c>
      <c r="B223" s="4"/>
      <c r="D223" s="4"/>
      <c r="E223" s="4"/>
      <c r="F223" s="4"/>
      <c r="G223" s="4">
        <v>5</v>
      </c>
      <c r="H223" s="4">
        <v>2</v>
      </c>
      <c r="I223" s="4"/>
      <c r="K223" s="36">
        <v>7</v>
      </c>
    </row>
    <row r="224" spans="1:11">
      <c r="A224" s="5" t="s">
        <v>1704</v>
      </c>
      <c r="B224" s="4"/>
      <c r="D224" s="4"/>
      <c r="E224" s="4"/>
      <c r="F224" s="4"/>
      <c r="G224" s="4">
        <v>19</v>
      </c>
      <c r="H224" s="4"/>
      <c r="I224" s="4"/>
      <c r="K224" s="36">
        <v>19</v>
      </c>
    </row>
    <row r="225" spans="1:11">
      <c r="A225" s="5" t="s">
        <v>576</v>
      </c>
      <c r="B225" s="4"/>
      <c r="D225" s="4"/>
      <c r="E225" s="4"/>
      <c r="F225" s="4"/>
      <c r="G225" s="4">
        <v>6</v>
      </c>
      <c r="H225" s="4">
        <v>8</v>
      </c>
      <c r="I225" s="4"/>
      <c r="K225" s="36">
        <v>14</v>
      </c>
    </row>
    <row r="226" spans="1:11">
      <c r="A226" s="5" t="s">
        <v>1890</v>
      </c>
      <c r="B226" s="4"/>
      <c r="D226" s="4"/>
      <c r="E226" s="4"/>
      <c r="F226" s="4"/>
      <c r="G226" s="4"/>
      <c r="H226" s="4">
        <v>2</v>
      </c>
      <c r="I226" s="4">
        <v>2</v>
      </c>
      <c r="K226" s="36">
        <v>4</v>
      </c>
    </row>
    <row r="227" spans="1:11">
      <c r="A227" s="7" t="s">
        <v>1736</v>
      </c>
      <c r="B227" s="4">
        <v>9</v>
      </c>
      <c r="C227" s="53">
        <v>394.65863013698618</v>
      </c>
      <c r="D227" s="4">
        <v>49</v>
      </c>
      <c r="E227" s="4">
        <v>32</v>
      </c>
      <c r="F227" s="4">
        <v>8</v>
      </c>
      <c r="G227" s="4">
        <v>1352</v>
      </c>
      <c r="H227" s="4">
        <v>1092</v>
      </c>
      <c r="I227" s="4">
        <v>335</v>
      </c>
      <c r="J227" s="36">
        <v>443.58333333333331</v>
      </c>
      <c r="K227" s="36">
        <v>3715.2419634703215</v>
      </c>
    </row>
    <row r="228" spans="1:11">
      <c r="C228"/>
      <c r="I228"/>
      <c r="J228"/>
    </row>
    <row r="229" spans="1:11">
      <c r="C229"/>
      <c r="I229"/>
      <c r="J229"/>
    </row>
    <row r="230" spans="1:11">
      <c r="C230"/>
      <c r="I230"/>
      <c r="J230"/>
    </row>
    <row r="231" spans="1:11">
      <c r="C231"/>
      <c r="I231"/>
      <c r="J231"/>
    </row>
    <row r="232" spans="1:11">
      <c r="C232"/>
      <c r="I232"/>
      <c r="J232"/>
    </row>
    <row r="233" spans="1:11">
      <c r="C233"/>
      <c r="I233"/>
      <c r="J233"/>
    </row>
    <row r="234" spans="1:11">
      <c r="C234"/>
      <c r="I234"/>
      <c r="J234"/>
    </row>
    <row r="235" spans="1:11">
      <c r="C235"/>
      <c r="I235"/>
      <c r="J235"/>
    </row>
    <row r="236" spans="1:11">
      <c r="C236"/>
      <c r="I236"/>
      <c r="J236"/>
    </row>
    <row r="237" spans="1:11">
      <c r="C237"/>
      <c r="I237"/>
      <c r="J237"/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652"/>
  <sheetViews>
    <sheetView topLeftCell="A2391" workbookViewId="0">
      <selection activeCell="B2631" sqref="B2631"/>
    </sheetView>
  </sheetViews>
  <sheetFormatPr defaultRowHeight="15"/>
  <cols>
    <col min="1" max="1" width="112.7109375" bestFit="1" customWidth="1"/>
    <col min="2" max="2" width="23.28515625" bestFit="1" customWidth="1"/>
    <col min="3" max="3" width="18.42578125" bestFit="1" customWidth="1"/>
    <col min="4" max="4" width="13.85546875" bestFit="1" customWidth="1"/>
    <col min="5" max="5" width="12" bestFit="1" customWidth="1"/>
  </cols>
  <sheetData>
    <row r="1" spans="1:2">
      <c r="A1" s="3" t="s">
        <v>1899</v>
      </c>
      <c r="B1" t="s">
        <v>1901</v>
      </c>
    </row>
    <row r="2" spans="1:2">
      <c r="A2" s="7" t="s">
        <v>1611</v>
      </c>
      <c r="B2" s="4">
        <v>8</v>
      </c>
    </row>
    <row r="3" spans="1:2">
      <c r="A3" s="5" t="s">
        <v>1609</v>
      </c>
      <c r="B3" s="4">
        <v>8</v>
      </c>
    </row>
    <row r="4" spans="1:2">
      <c r="A4" s="6" t="s">
        <v>1602</v>
      </c>
      <c r="B4" s="4">
        <v>4</v>
      </c>
    </row>
    <row r="5" spans="1:2">
      <c r="A5" s="30" t="s">
        <v>1092</v>
      </c>
      <c r="B5" s="4">
        <v>2</v>
      </c>
    </row>
    <row r="6" spans="1:2">
      <c r="A6" s="31" t="s">
        <v>1093</v>
      </c>
      <c r="B6" s="4">
        <v>2</v>
      </c>
    </row>
    <row r="7" spans="1:2">
      <c r="A7" s="30" t="s">
        <v>1095</v>
      </c>
      <c r="B7" s="4">
        <v>2</v>
      </c>
    </row>
    <row r="8" spans="1:2">
      <c r="A8" s="31" t="s">
        <v>1096</v>
      </c>
      <c r="B8" s="4">
        <v>2</v>
      </c>
    </row>
    <row r="9" spans="1:2">
      <c r="A9" s="31" t="s">
        <v>1097</v>
      </c>
      <c r="B9" s="4">
        <v>0</v>
      </c>
    </row>
    <row r="10" spans="1:2">
      <c r="A10" s="6" t="s">
        <v>1603</v>
      </c>
      <c r="B10" s="4">
        <v>4</v>
      </c>
    </row>
    <row r="11" spans="1:2">
      <c r="A11" s="30" t="s">
        <v>601</v>
      </c>
      <c r="B11" s="4">
        <v>4</v>
      </c>
    </row>
    <row r="12" spans="1:2">
      <c r="A12" s="31" t="s">
        <v>602</v>
      </c>
      <c r="B12" s="4">
        <v>4</v>
      </c>
    </row>
    <row r="13" spans="1:2">
      <c r="A13" s="31" t="s">
        <v>603</v>
      </c>
      <c r="B13" s="4">
        <v>0</v>
      </c>
    </row>
    <row r="14" spans="1:2">
      <c r="A14" s="7" t="s">
        <v>108</v>
      </c>
      <c r="B14" s="4">
        <v>19</v>
      </c>
    </row>
    <row r="15" spans="1:2">
      <c r="A15" s="5" t="s">
        <v>1605</v>
      </c>
      <c r="B15" s="4">
        <v>19</v>
      </c>
    </row>
    <row r="16" spans="1:2">
      <c r="A16" s="6" t="s">
        <v>1601</v>
      </c>
      <c r="B16" s="4">
        <v>4</v>
      </c>
    </row>
    <row r="17" spans="1:2">
      <c r="A17" s="30" t="s">
        <v>1166</v>
      </c>
      <c r="B17" s="4">
        <v>4</v>
      </c>
    </row>
    <row r="18" spans="1:2">
      <c r="A18" s="31" t="s">
        <v>1167</v>
      </c>
      <c r="B18" s="4">
        <v>4</v>
      </c>
    </row>
    <row r="19" spans="1:2">
      <c r="A19" s="6" t="s">
        <v>1602</v>
      </c>
      <c r="B19" s="4">
        <v>7</v>
      </c>
    </row>
    <row r="20" spans="1:2">
      <c r="A20" s="30" t="s">
        <v>1839</v>
      </c>
      <c r="B20" s="4">
        <v>4</v>
      </c>
    </row>
    <row r="21" spans="1:2">
      <c r="A21" s="31" t="s">
        <v>1865</v>
      </c>
      <c r="B21" s="4">
        <v>2</v>
      </c>
    </row>
    <row r="22" spans="1:2">
      <c r="A22" s="31" t="s">
        <v>1878</v>
      </c>
      <c r="B22" s="4">
        <v>2</v>
      </c>
    </row>
    <row r="23" spans="1:2">
      <c r="A23" s="30" t="s">
        <v>502</v>
      </c>
      <c r="B23" s="4">
        <v>3</v>
      </c>
    </row>
    <row r="24" spans="1:2">
      <c r="A24" s="31" t="s">
        <v>695</v>
      </c>
      <c r="B24" s="4">
        <v>3</v>
      </c>
    </row>
    <row r="25" spans="1:2">
      <c r="A25" s="6" t="s">
        <v>1603</v>
      </c>
      <c r="B25" s="4">
        <v>8</v>
      </c>
    </row>
    <row r="26" spans="1:2">
      <c r="A26" s="30" t="s">
        <v>1837</v>
      </c>
      <c r="B26" s="4">
        <v>2</v>
      </c>
    </row>
    <row r="27" spans="1:2">
      <c r="A27" s="31" t="s">
        <v>1863</v>
      </c>
      <c r="B27" s="4">
        <v>2</v>
      </c>
    </row>
    <row r="28" spans="1:2">
      <c r="A28" s="30" t="s">
        <v>1839</v>
      </c>
      <c r="B28" s="4">
        <v>2</v>
      </c>
    </row>
    <row r="29" spans="1:2">
      <c r="A29" s="31" t="s">
        <v>1865</v>
      </c>
      <c r="B29" s="4">
        <v>2</v>
      </c>
    </row>
    <row r="30" spans="1:2">
      <c r="A30" s="30" t="s">
        <v>110</v>
      </c>
      <c r="B30" s="4">
        <v>4</v>
      </c>
    </row>
    <row r="31" spans="1:2">
      <c r="A31" s="31" t="s">
        <v>111</v>
      </c>
      <c r="B31" s="4">
        <v>4</v>
      </c>
    </row>
    <row r="32" spans="1:2">
      <c r="A32" s="7" t="s">
        <v>604</v>
      </c>
      <c r="B32" s="4">
        <v>8</v>
      </c>
    </row>
    <row r="33" spans="1:2">
      <c r="A33" s="5" t="s">
        <v>1609</v>
      </c>
      <c r="B33" s="4">
        <v>8</v>
      </c>
    </row>
    <row r="34" spans="1:2">
      <c r="A34" s="6" t="s">
        <v>1601</v>
      </c>
      <c r="B34" s="4">
        <v>4</v>
      </c>
    </row>
    <row r="35" spans="1:2">
      <c r="A35" s="30" t="s">
        <v>1541</v>
      </c>
      <c r="B35" s="4">
        <v>4</v>
      </c>
    </row>
    <row r="36" spans="1:2">
      <c r="A36" s="31" t="s">
        <v>1542</v>
      </c>
      <c r="B36" s="4">
        <v>4</v>
      </c>
    </row>
    <row r="37" spans="1:2">
      <c r="A37" s="31" t="s">
        <v>1543</v>
      </c>
      <c r="B37" s="4">
        <v>0</v>
      </c>
    </row>
    <row r="38" spans="1:2">
      <c r="A38" s="6" t="s">
        <v>1603</v>
      </c>
      <c r="B38" s="4">
        <v>4</v>
      </c>
    </row>
    <row r="39" spans="1:2">
      <c r="A39" s="30" t="s">
        <v>606</v>
      </c>
      <c r="B39" s="4">
        <v>4</v>
      </c>
    </row>
    <row r="40" spans="1:2">
      <c r="A40" s="31" t="s">
        <v>607</v>
      </c>
      <c r="B40" s="4">
        <v>4</v>
      </c>
    </row>
    <row r="41" spans="1:2">
      <c r="A41" s="7" t="s">
        <v>1612</v>
      </c>
      <c r="B41" s="4">
        <v>28.926027397260274</v>
      </c>
    </row>
    <row r="42" spans="1:2">
      <c r="A42" s="5" t="s">
        <v>1605</v>
      </c>
      <c r="B42" s="4">
        <v>20</v>
      </c>
    </row>
    <row r="43" spans="1:2">
      <c r="A43" s="6" t="s">
        <v>1921</v>
      </c>
      <c r="B43" s="4">
        <v>2</v>
      </c>
    </row>
    <row r="44" spans="1:2">
      <c r="A44" s="30" t="s">
        <v>1902</v>
      </c>
      <c r="B44" s="4">
        <v>2</v>
      </c>
    </row>
    <row r="45" spans="1:2">
      <c r="A45" s="31" t="s">
        <v>1723</v>
      </c>
      <c r="B45" s="4">
        <v>2</v>
      </c>
    </row>
    <row r="46" spans="1:2">
      <c r="A46" s="6" t="s">
        <v>1601</v>
      </c>
      <c r="B46" s="4">
        <v>6</v>
      </c>
    </row>
    <row r="47" spans="1:2">
      <c r="A47" s="30" t="s">
        <v>630</v>
      </c>
      <c r="B47" s="4">
        <v>6</v>
      </c>
    </row>
    <row r="48" spans="1:2">
      <c r="A48" s="31" t="s">
        <v>1099</v>
      </c>
      <c r="B48" s="4">
        <v>3</v>
      </c>
    </row>
    <row r="49" spans="1:2">
      <c r="A49" s="31" t="s">
        <v>1100</v>
      </c>
      <c r="B49" s="4">
        <v>3</v>
      </c>
    </row>
    <row r="50" spans="1:2">
      <c r="A50" s="6" t="s">
        <v>1602</v>
      </c>
      <c r="B50" s="4">
        <v>2</v>
      </c>
    </row>
    <row r="51" spans="1:2">
      <c r="A51" s="30" t="s">
        <v>622</v>
      </c>
      <c r="B51" s="4">
        <v>2</v>
      </c>
    </row>
    <row r="52" spans="1:2">
      <c r="A52" s="31" t="s">
        <v>623</v>
      </c>
      <c r="B52" s="4">
        <v>2</v>
      </c>
    </row>
    <row r="53" spans="1:2">
      <c r="A53" s="6" t="s">
        <v>1603</v>
      </c>
      <c r="B53" s="4">
        <v>10</v>
      </c>
    </row>
    <row r="54" spans="1:2">
      <c r="A54" s="30" t="s">
        <v>8</v>
      </c>
      <c r="B54" s="4">
        <v>1</v>
      </c>
    </row>
    <row r="55" spans="1:2">
      <c r="A55" s="31" t="s">
        <v>9</v>
      </c>
      <c r="B55" s="4">
        <v>1</v>
      </c>
    </row>
    <row r="56" spans="1:2">
      <c r="A56" s="30" t="s">
        <v>11</v>
      </c>
      <c r="B56" s="4">
        <v>5</v>
      </c>
    </row>
    <row r="57" spans="1:2">
      <c r="A57" s="31" t="s">
        <v>12</v>
      </c>
      <c r="B57" s="4">
        <v>2</v>
      </c>
    </row>
    <row r="58" spans="1:2">
      <c r="A58" s="31" t="s">
        <v>13</v>
      </c>
      <c r="B58" s="4">
        <v>2</v>
      </c>
    </row>
    <row r="59" spans="1:2">
      <c r="A59" s="31" t="s">
        <v>14</v>
      </c>
      <c r="B59" s="4">
        <v>1</v>
      </c>
    </row>
    <row r="60" spans="1:2">
      <c r="A60" s="30" t="s">
        <v>16</v>
      </c>
      <c r="B60" s="4">
        <v>4</v>
      </c>
    </row>
    <row r="61" spans="1:2">
      <c r="A61" s="31" t="s">
        <v>17</v>
      </c>
      <c r="B61" s="4">
        <v>4</v>
      </c>
    </row>
    <row r="62" spans="1:2">
      <c r="A62" s="5" t="s">
        <v>2084</v>
      </c>
      <c r="B62" s="4">
        <v>8.9260273972602739</v>
      </c>
    </row>
    <row r="63" spans="1:2">
      <c r="A63" s="6">
        <v>2016</v>
      </c>
      <c r="B63" s="4">
        <v>8.9260273972602739</v>
      </c>
    </row>
    <row r="64" spans="1:2">
      <c r="A64" s="30" t="s">
        <v>1967</v>
      </c>
      <c r="B64" s="4">
        <v>8.9260273972602739</v>
      </c>
    </row>
    <row r="65" spans="1:2">
      <c r="A65" s="31" t="s">
        <v>2088</v>
      </c>
      <c r="B65" s="4">
        <v>8.9260273972602739</v>
      </c>
    </row>
    <row r="66" spans="1:2">
      <c r="A66" s="7" t="s">
        <v>1741</v>
      </c>
      <c r="B66" s="4">
        <v>20.399999999999999</v>
      </c>
    </row>
    <row r="67" spans="1:2">
      <c r="A67" s="5" t="s">
        <v>1605</v>
      </c>
      <c r="B67" s="4">
        <v>15</v>
      </c>
    </row>
    <row r="68" spans="1:2">
      <c r="A68" s="6" t="s">
        <v>1601</v>
      </c>
      <c r="B68" s="4">
        <v>3</v>
      </c>
    </row>
    <row r="69" spans="1:2">
      <c r="A69" s="30" t="s">
        <v>502</v>
      </c>
      <c r="B69" s="4">
        <v>3</v>
      </c>
    </row>
    <row r="70" spans="1:2">
      <c r="A70" s="31" t="s">
        <v>1168</v>
      </c>
      <c r="B70" s="4">
        <v>3</v>
      </c>
    </row>
    <row r="71" spans="1:2">
      <c r="A71" s="6" t="s">
        <v>1603</v>
      </c>
      <c r="B71" s="4">
        <v>12</v>
      </c>
    </row>
    <row r="72" spans="1:2">
      <c r="A72" s="30" t="s">
        <v>113</v>
      </c>
      <c r="B72" s="4">
        <v>12</v>
      </c>
    </row>
    <row r="73" spans="1:2">
      <c r="A73" s="31" t="s">
        <v>114</v>
      </c>
      <c r="B73" s="4">
        <v>6</v>
      </c>
    </row>
    <row r="74" spans="1:2">
      <c r="A74" s="31" t="s">
        <v>115</v>
      </c>
      <c r="B74" s="4">
        <v>6</v>
      </c>
    </row>
    <row r="75" spans="1:2">
      <c r="A75" s="5" t="s">
        <v>2084</v>
      </c>
      <c r="B75" s="4">
        <v>5.3999999999999995</v>
      </c>
    </row>
    <row r="76" spans="1:2">
      <c r="A76" s="6">
        <v>2016</v>
      </c>
      <c r="B76" s="4">
        <v>5.3999999999999995</v>
      </c>
    </row>
    <row r="77" spans="1:2">
      <c r="A77" s="30" t="s">
        <v>2050</v>
      </c>
      <c r="B77" s="4">
        <v>5.3999999999999995</v>
      </c>
    </row>
    <row r="78" spans="1:2">
      <c r="A78" s="31" t="s">
        <v>2088</v>
      </c>
      <c r="B78" s="4">
        <v>5.3999999999999995</v>
      </c>
    </row>
    <row r="79" spans="1:2">
      <c r="A79" s="7" t="s">
        <v>1613</v>
      </c>
      <c r="B79" s="4">
        <v>18.766575342465753</v>
      </c>
    </row>
    <row r="80" spans="1:2">
      <c r="A80" s="5" t="s">
        <v>1605</v>
      </c>
      <c r="B80" s="4">
        <v>16</v>
      </c>
    </row>
    <row r="81" spans="1:2">
      <c r="A81" s="6" t="s">
        <v>1922</v>
      </c>
      <c r="B81" s="4">
        <v>2</v>
      </c>
    </row>
    <row r="82" spans="1:2">
      <c r="A82" s="30" t="s">
        <v>1903</v>
      </c>
      <c r="B82" s="4">
        <v>2</v>
      </c>
    </row>
    <row r="83" spans="1:2">
      <c r="A83" s="31" t="s">
        <v>1723</v>
      </c>
      <c r="B83" s="4">
        <v>2</v>
      </c>
    </row>
    <row r="84" spans="1:2">
      <c r="A84" s="6" t="s">
        <v>1601</v>
      </c>
      <c r="B84" s="4">
        <v>6</v>
      </c>
    </row>
    <row r="85" spans="1:2">
      <c r="A85" s="30" t="s">
        <v>132</v>
      </c>
      <c r="B85" s="4">
        <v>6</v>
      </c>
    </row>
    <row r="86" spans="1:2">
      <c r="A86" s="31" t="s">
        <v>1101</v>
      </c>
      <c r="B86" s="4">
        <v>3</v>
      </c>
    </row>
    <row r="87" spans="1:2">
      <c r="A87" s="31" t="s">
        <v>1102</v>
      </c>
      <c r="B87" s="4">
        <v>3</v>
      </c>
    </row>
    <row r="88" spans="1:2">
      <c r="A88" s="6" t="s">
        <v>1602</v>
      </c>
      <c r="B88" s="4">
        <v>4</v>
      </c>
    </row>
    <row r="89" spans="1:2">
      <c r="A89" s="30" t="s">
        <v>622</v>
      </c>
      <c r="B89" s="4">
        <v>4</v>
      </c>
    </row>
    <row r="90" spans="1:2">
      <c r="A90" s="31" t="s">
        <v>624</v>
      </c>
      <c r="B90" s="4">
        <v>4</v>
      </c>
    </row>
    <row r="91" spans="1:2">
      <c r="A91" s="6" t="s">
        <v>1603</v>
      </c>
      <c r="B91" s="4">
        <v>4</v>
      </c>
    </row>
    <row r="92" spans="1:2">
      <c r="A92" s="30" t="s">
        <v>19</v>
      </c>
      <c r="B92" s="4">
        <v>4</v>
      </c>
    </row>
    <row r="93" spans="1:2">
      <c r="A93" s="31" t="s">
        <v>20</v>
      </c>
      <c r="B93" s="4">
        <v>4</v>
      </c>
    </row>
    <row r="94" spans="1:2">
      <c r="A94" s="5" t="s">
        <v>2084</v>
      </c>
      <c r="B94" s="4">
        <v>2.7665753424657531</v>
      </c>
    </row>
    <row r="95" spans="1:2">
      <c r="A95" s="6">
        <v>2016</v>
      </c>
      <c r="B95" s="4">
        <v>2.7665753424657531</v>
      </c>
    </row>
    <row r="96" spans="1:2">
      <c r="A96" s="30" t="s">
        <v>2051</v>
      </c>
      <c r="B96" s="4">
        <v>2.7665753424657531</v>
      </c>
    </row>
    <row r="97" spans="1:2">
      <c r="A97" s="31" t="s">
        <v>2088</v>
      </c>
      <c r="B97" s="4">
        <v>2.7665753424657531</v>
      </c>
    </row>
    <row r="98" spans="1:2">
      <c r="A98" s="7" t="s">
        <v>1614</v>
      </c>
      <c r="B98" s="4">
        <v>21.736986301369864</v>
      </c>
    </row>
    <row r="99" spans="1:2">
      <c r="A99" s="5" t="s">
        <v>1605</v>
      </c>
      <c r="B99" s="4">
        <v>19</v>
      </c>
    </row>
    <row r="100" spans="1:2">
      <c r="A100" s="6" t="s">
        <v>1922</v>
      </c>
      <c r="B100" s="4">
        <v>1</v>
      </c>
    </row>
    <row r="101" spans="1:2">
      <c r="A101" s="30" t="s">
        <v>1904</v>
      </c>
      <c r="B101" s="4">
        <v>1</v>
      </c>
    </row>
    <row r="102" spans="1:2">
      <c r="A102" s="31" t="s">
        <v>1723</v>
      </c>
      <c r="B102" s="4">
        <v>1</v>
      </c>
    </row>
    <row r="103" spans="1:2">
      <c r="A103" s="6" t="s">
        <v>1602</v>
      </c>
      <c r="B103" s="4">
        <v>10</v>
      </c>
    </row>
    <row r="104" spans="1:2">
      <c r="A104" s="30" t="s">
        <v>626</v>
      </c>
      <c r="B104" s="4">
        <v>8</v>
      </c>
    </row>
    <row r="105" spans="1:2">
      <c r="A105" s="31" t="s">
        <v>627</v>
      </c>
      <c r="B105" s="4">
        <v>4</v>
      </c>
    </row>
    <row r="106" spans="1:2">
      <c r="A106" s="31" t="s">
        <v>628</v>
      </c>
      <c r="B106" s="4">
        <v>4</v>
      </c>
    </row>
    <row r="107" spans="1:2">
      <c r="A107" s="30" t="s">
        <v>1888</v>
      </c>
      <c r="B107" s="4">
        <v>2</v>
      </c>
    </row>
    <row r="108" spans="1:2">
      <c r="A108" s="31" t="s">
        <v>1884</v>
      </c>
      <c r="B108" s="4">
        <v>2</v>
      </c>
    </row>
    <row r="109" spans="1:2">
      <c r="A109" s="6" t="s">
        <v>1603</v>
      </c>
      <c r="B109" s="4">
        <v>8</v>
      </c>
    </row>
    <row r="110" spans="1:2">
      <c r="A110" s="30" t="s">
        <v>1897</v>
      </c>
      <c r="B110" s="4">
        <v>2</v>
      </c>
    </row>
    <row r="111" spans="1:2">
      <c r="A111" s="31" t="s">
        <v>1893</v>
      </c>
      <c r="B111" s="4">
        <v>2</v>
      </c>
    </row>
    <row r="112" spans="1:2">
      <c r="A112" s="30" t="s">
        <v>22</v>
      </c>
      <c r="B112" s="4">
        <v>6</v>
      </c>
    </row>
    <row r="113" spans="1:2">
      <c r="A113" s="31" t="s">
        <v>23</v>
      </c>
      <c r="B113" s="4">
        <v>3</v>
      </c>
    </row>
    <row r="114" spans="1:2">
      <c r="A114" s="31" t="s">
        <v>24</v>
      </c>
      <c r="B114" s="4">
        <v>3</v>
      </c>
    </row>
    <row r="115" spans="1:2">
      <c r="A115" s="5" t="s">
        <v>2084</v>
      </c>
      <c r="B115" s="4">
        <v>2.7369863013698628</v>
      </c>
    </row>
    <row r="116" spans="1:2">
      <c r="A116" s="6">
        <v>2016</v>
      </c>
      <c r="B116" s="4">
        <v>2.7369863013698628</v>
      </c>
    </row>
    <row r="117" spans="1:2">
      <c r="A117" s="30" t="s">
        <v>2053</v>
      </c>
      <c r="B117" s="4">
        <v>2.7369863013698628</v>
      </c>
    </row>
    <row r="118" spans="1:2">
      <c r="A118" s="31" t="s">
        <v>2088</v>
      </c>
      <c r="B118" s="4">
        <v>2.7369863013698628</v>
      </c>
    </row>
    <row r="119" spans="1:2">
      <c r="A119" s="7" t="s">
        <v>116</v>
      </c>
      <c r="B119" s="4">
        <v>16</v>
      </c>
    </row>
    <row r="120" spans="1:2">
      <c r="A120" s="5" t="s">
        <v>1605</v>
      </c>
      <c r="B120" s="4">
        <v>16</v>
      </c>
    </row>
    <row r="121" spans="1:2">
      <c r="A121" s="6" t="s">
        <v>1602</v>
      </c>
      <c r="B121" s="4">
        <v>8</v>
      </c>
    </row>
    <row r="122" spans="1:2">
      <c r="A122" s="30" t="s">
        <v>697</v>
      </c>
      <c r="B122" s="4">
        <v>8</v>
      </c>
    </row>
    <row r="123" spans="1:2">
      <c r="A123" s="31" t="s">
        <v>698</v>
      </c>
      <c r="B123" s="4">
        <v>4</v>
      </c>
    </row>
    <row r="124" spans="1:2">
      <c r="A124" s="31" t="s">
        <v>699</v>
      </c>
      <c r="B124" s="4">
        <v>4</v>
      </c>
    </row>
    <row r="125" spans="1:2">
      <c r="A125" s="6" t="s">
        <v>1603</v>
      </c>
      <c r="B125" s="4">
        <v>8</v>
      </c>
    </row>
    <row r="126" spans="1:2">
      <c r="A126" s="30" t="s">
        <v>118</v>
      </c>
      <c r="B126" s="4">
        <v>6</v>
      </c>
    </row>
    <row r="127" spans="1:2">
      <c r="A127" s="31" t="s">
        <v>119</v>
      </c>
      <c r="B127" s="4">
        <v>3</v>
      </c>
    </row>
    <row r="128" spans="1:2">
      <c r="A128" s="31" t="s">
        <v>120</v>
      </c>
      <c r="B128" s="4">
        <v>3</v>
      </c>
    </row>
    <row r="129" spans="1:2">
      <c r="A129" s="30" t="s">
        <v>30</v>
      </c>
      <c r="B129" s="4">
        <v>2</v>
      </c>
    </row>
    <row r="130" spans="1:2">
      <c r="A130" s="31" t="s">
        <v>56</v>
      </c>
      <c r="B130" s="4">
        <v>2</v>
      </c>
    </row>
    <row r="131" spans="1:2">
      <c r="A131" s="7" t="s">
        <v>121</v>
      </c>
      <c r="B131" s="4">
        <v>19</v>
      </c>
    </row>
    <row r="132" spans="1:2">
      <c r="A132" s="5" t="s">
        <v>1605</v>
      </c>
      <c r="B132" s="4">
        <v>19</v>
      </c>
    </row>
    <row r="133" spans="1:2">
      <c r="A133" s="6" t="s">
        <v>1601</v>
      </c>
      <c r="B133" s="4">
        <v>4</v>
      </c>
    </row>
    <row r="134" spans="1:2">
      <c r="A134" s="30" t="s">
        <v>1170</v>
      </c>
      <c r="B134" s="4">
        <v>4</v>
      </c>
    </row>
    <row r="135" spans="1:2">
      <c r="A135" s="31" t="s">
        <v>1171</v>
      </c>
      <c r="B135" s="4">
        <v>4</v>
      </c>
    </row>
    <row r="136" spans="1:2">
      <c r="A136" s="6" t="s">
        <v>1602</v>
      </c>
      <c r="B136" s="4">
        <v>7</v>
      </c>
    </row>
    <row r="137" spans="1:2">
      <c r="A137" s="30" t="s">
        <v>166</v>
      </c>
      <c r="B137" s="4">
        <v>3</v>
      </c>
    </row>
    <row r="138" spans="1:2">
      <c r="A138" s="31" t="s">
        <v>703</v>
      </c>
      <c r="B138" s="4">
        <v>3</v>
      </c>
    </row>
    <row r="139" spans="1:2">
      <c r="A139" s="30" t="s">
        <v>701</v>
      </c>
      <c r="B139" s="4">
        <v>4</v>
      </c>
    </row>
    <row r="140" spans="1:2">
      <c r="A140" s="31" t="s">
        <v>702</v>
      </c>
      <c r="B140" s="4">
        <v>4</v>
      </c>
    </row>
    <row r="141" spans="1:2">
      <c r="A141" s="6" t="s">
        <v>1603</v>
      </c>
      <c r="B141" s="4">
        <v>8</v>
      </c>
    </row>
    <row r="142" spans="1:2">
      <c r="A142" s="30" t="s">
        <v>123</v>
      </c>
      <c r="B142" s="4">
        <v>8</v>
      </c>
    </row>
    <row r="143" spans="1:2">
      <c r="A143" s="31" t="s">
        <v>124</v>
      </c>
      <c r="B143" s="4">
        <v>4</v>
      </c>
    </row>
    <row r="144" spans="1:2">
      <c r="A144" s="31" t="s">
        <v>125</v>
      </c>
      <c r="B144" s="4">
        <v>4</v>
      </c>
    </row>
    <row r="145" spans="1:2">
      <c r="A145" s="7" t="s">
        <v>1615</v>
      </c>
      <c r="B145" s="4">
        <v>14.666666666666666</v>
      </c>
    </row>
    <row r="146" spans="1:2">
      <c r="A146" s="5" t="s">
        <v>1605</v>
      </c>
      <c r="B146" s="4">
        <v>12</v>
      </c>
    </row>
    <row r="147" spans="1:2">
      <c r="A147" s="6" t="s">
        <v>1601</v>
      </c>
      <c r="B147" s="4">
        <v>3</v>
      </c>
    </row>
    <row r="148" spans="1:2">
      <c r="A148" s="30" t="s">
        <v>630</v>
      </c>
      <c r="B148" s="4">
        <v>3</v>
      </c>
    </row>
    <row r="149" spans="1:2">
      <c r="A149" s="31" t="s">
        <v>1103</v>
      </c>
      <c r="B149" s="4">
        <v>3</v>
      </c>
    </row>
    <row r="150" spans="1:2">
      <c r="A150" s="6" t="s">
        <v>1602</v>
      </c>
      <c r="B150" s="4">
        <v>9</v>
      </c>
    </row>
    <row r="151" spans="1:2">
      <c r="A151" s="30" t="s">
        <v>633</v>
      </c>
      <c r="B151" s="4">
        <v>6</v>
      </c>
    </row>
    <row r="152" spans="1:2">
      <c r="A152" s="31" t="s">
        <v>634</v>
      </c>
      <c r="B152" s="4">
        <v>6</v>
      </c>
    </row>
    <row r="153" spans="1:2">
      <c r="A153" s="30" t="s">
        <v>630</v>
      </c>
      <c r="B153" s="4">
        <v>3</v>
      </c>
    </row>
    <row r="154" spans="1:2">
      <c r="A154" s="31" t="s">
        <v>631</v>
      </c>
      <c r="B154" s="4">
        <v>3</v>
      </c>
    </row>
    <row r="155" spans="1:2">
      <c r="A155" s="5" t="s">
        <v>1609</v>
      </c>
      <c r="B155" s="4">
        <v>2.6666666666666665</v>
      </c>
    </row>
    <row r="156" spans="1:2">
      <c r="A156" s="6" t="s">
        <v>1601</v>
      </c>
      <c r="B156" s="4">
        <v>2.6666666666666665</v>
      </c>
    </row>
    <row r="157" spans="1:2">
      <c r="A157" s="30" t="s">
        <v>1105</v>
      </c>
      <c r="B157" s="4">
        <v>2.6666666666666665</v>
      </c>
    </row>
    <row r="158" spans="1:2">
      <c r="A158" s="31" t="s">
        <v>1106</v>
      </c>
      <c r="B158" s="4">
        <v>2.6666666666666665</v>
      </c>
    </row>
    <row r="159" spans="1:2">
      <c r="A159" s="7" t="s">
        <v>1804</v>
      </c>
      <c r="B159" s="4">
        <v>10</v>
      </c>
    </row>
    <row r="160" spans="1:2">
      <c r="A160" s="5" t="s">
        <v>1605</v>
      </c>
      <c r="B160" s="4">
        <v>10</v>
      </c>
    </row>
    <row r="161" spans="1:2">
      <c r="A161" s="6" t="s">
        <v>1603</v>
      </c>
      <c r="B161" s="4">
        <v>10</v>
      </c>
    </row>
    <row r="162" spans="1:2">
      <c r="A162" s="30" t="s">
        <v>30</v>
      </c>
      <c r="B162" s="4">
        <v>2</v>
      </c>
    </row>
    <row r="163" spans="1:2">
      <c r="A163" s="31" t="s">
        <v>126</v>
      </c>
      <c r="B163" s="4">
        <v>2</v>
      </c>
    </row>
    <row r="164" spans="1:2">
      <c r="A164" s="30" t="s">
        <v>128</v>
      </c>
      <c r="B164" s="4">
        <v>8</v>
      </c>
    </row>
    <row r="165" spans="1:2">
      <c r="A165" s="31" t="s">
        <v>129</v>
      </c>
      <c r="B165" s="4">
        <v>4</v>
      </c>
    </row>
    <row r="166" spans="1:2">
      <c r="A166" s="31" t="s">
        <v>130</v>
      </c>
      <c r="B166" s="4">
        <v>4</v>
      </c>
    </row>
    <row r="167" spans="1:2">
      <c r="A167" s="7" t="s">
        <v>1616</v>
      </c>
      <c r="B167" s="4">
        <v>17.333333333333336</v>
      </c>
    </row>
    <row r="168" spans="1:2">
      <c r="A168" s="5" t="s">
        <v>1605</v>
      </c>
      <c r="B168" s="4">
        <v>16</v>
      </c>
    </row>
    <row r="169" spans="1:2">
      <c r="A169" s="6" t="s">
        <v>1601</v>
      </c>
      <c r="B169" s="4">
        <v>6</v>
      </c>
    </row>
    <row r="170" spans="1:2">
      <c r="A170" s="30" t="s">
        <v>1109</v>
      </c>
      <c r="B170" s="4">
        <v>4</v>
      </c>
    </row>
    <row r="171" spans="1:2">
      <c r="A171" s="31" t="s">
        <v>1110</v>
      </c>
      <c r="B171" s="4">
        <v>4</v>
      </c>
    </row>
    <row r="172" spans="1:2">
      <c r="A172" s="30" t="s">
        <v>636</v>
      </c>
      <c r="B172" s="4">
        <v>2</v>
      </c>
    </row>
    <row r="173" spans="1:2">
      <c r="A173" s="31" t="s">
        <v>1107</v>
      </c>
      <c r="B173" s="4">
        <v>2</v>
      </c>
    </row>
    <row r="174" spans="1:2">
      <c r="A174" s="6" t="s">
        <v>1602</v>
      </c>
      <c r="B174" s="4">
        <v>10</v>
      </c>
    </row>
    <row r="175" spans="1:2">
      <c r="A175" s="30" t="s">
        <v>647</v>
      </c>
      <c r="B175" s="4">
        <v>4</v>
      </c>
    </row>
    <row r="176" spans="1:2">
      <c r="A176" s="31" t="s">
        <v>648</v>
      </c>
      <c r="B176" s="4">
        <v>4</v>
      </c>
    </row>
    <row r="177" spans="1:2">
      <c r="A177" s="30" t="s">
        <v>636</v>
      </c>
      <c r="B177" s="4">
        <v>6</v>
      </c>
    </row>
    <row r="178" spans="1:2">
      <c r="A178" s="31" t="s">
        <v>637</v>
      </c>
      <c r="B178" s="4">
        <v>1</v>
      </c>
    </row>
    <row r="179" spans="1:2">
      <c r="A179" s="31" t="s">
        <v>638</v>
      </c>
      <c r="B179" s="4">
        <v>1</v>
      </c>
    </row>
    <row r="180" spans="1:2">
      <c r="A180" s="31" t="s">
        <v>639</v>
      </c>
      <c r="B180" s="4">
        <v>1</v>
      </c>
    </row>
    <row r="181" spans="1:2">
      <c r="A181" s="31" t="s">
        <v>640</v>
      </c>
      <c r="B181" s="4">
        <v>1.5</v>
      </c>
    </row>
    <row r="182" spans="1:2">
      <c r="A182" s="31" t="s">
        <v>641</v>
      </c>
      <c r="B182" s="4">
        <v>1.5</v>
      </c>
    </row>
    <row r="183" spans="1:2">
      <c r="A183" s="5" t="s">
        <v>1609</v>
      </c>
      <c r="B183" s="4">
        <v>1.3333333333333333</v>
      </c>
    </row>
    <row r="184" spans="1:2">
      <c r="A184" s="6" t="s">
        <v>1602</v>
      </c>
      <c r="B184" s="4">
        <v>1.3333333333333333</v>
      </c>
    </row>
    <row r="185" spans="1:2">
      <c r="A185" s="30" t="s">
        <v>643</v>
      </c>
      <c r="B185" s="4">
        <v>1.3333333333333333</v>
      </c>
    </row>
    <row r="186" spans="1:2">
      <c r="A186" s="31" t="s">
        <v>644</v>
      </c>
      <c r="B186" s="4">
        <v>0.66666666666666663</v>
      </c>
    </row>
    <row r="187" spans="1:2">
      <c r="A187" s="31" t="s">
        <v>645</v>
      </c>
      <c r="B187" s="4">
        <v>0.66666666666666663</v>
      </c>
    </row>
    <row r="188" spans="1:2">
      <c r="A188" s="7" t="s">
        <v>1617</v>
      </c>
      <c r="B188" s="4">
        <v>14</v>
      </c>
    </row>
    <row r="189" spans="1:2">
      <c r="A189" s="5" t="s">
        <v>1605</v>
      </c>
      <c r="B189" s="4">
        <v>14</v>
      </c>
    </row>
    <row r="190" spans="1:2">
      <c r="A190" s="6" t="s">
        <v>1601</v>
      </c>
      <c r="B190" s="4">
        <v>6</v>
      </c>
    </row>
    <row r="191" spans="1:2">
      <c r="A191" s="30" t="s">
        <v>11</v>
      </c>
      <c r="B191" s="4">
        <v>2</v>
      </c>
    </row>
    <row r="192" spans="1:2">
      <c r="A192" s="31" t="s">
        <v>1111</v>
      </c>
      <c r="B192" s="4">
        <v>1</v>
      </c>
    </row>
    <row r="193" spans="1:2">
      <c r="A193" s="31" t="s">
        <v>1112</v>
      </c>
      <c r="B193" s="4">
        <v>1</v>
      </c>
    </row>
    <row r="194" spans="1:2">
      <c r="A194" s="30" t="s">
        <v>1116</v>
      </c>
      <c r="B194" s="4">
        <v>4</v>
      </c>
    </row>
    <row r="195" spans="1:2">
      <c r="A195" s="31" t="s">
        <v>1117</v>
      </c>
      <c r="B195" s="4">
        <v>4</v>
      </c>
    </row>
    <row r="196" spans="1:2">
      <c r="A196" s="6" t="s">
        <v>1602</v>
      </c>
      <c r="B196" s="4">
        <v>4</v>
      </c>
    </row>
    <row r="197" spans="1:2">
      <c r="A197" s="30" t="s">
        <v>652</v>
      </c>
      <c r="B197" s="4">
        <v>4</v>
      </c>
    </row>
    <row r="198" spans="1:2">
      <c r="A198" s="31" t="s">
        <v>653</v>
      </c>
      <c r="B198" s="4">
        <v>4</v>
      </c>
    </row>
    <row r="199" spans="1:2">
      <c r="A199" s="6" t="s">
        <v>1603</v>
      </c>
      <c r="B199" s="4">
        <v>4</v>
      </c>
    </row>
    <row r="200" spans="1:2">
      <c r="A200" s="30" t="s">
        <v>8</v>
      </c>
      <c r="B200" s="4">
        <v>4</v>
      </c>
    </row>
    <row r="201" spans="1:2">
      <c r="A201" s="31" t="s">
        <v>25</v>
      </c>
      <c r="B201" s="4">
        <v>1</v>
      </c>
    </row>
    <row r="202" spans="1:2">
      <c r="A202" s="31" t="s">
        <v>26</v>
      </c>
      <c r="B202" s="4">
        <v>1</v>
      </c>
    </row>
    <row r="203" spans="1:2">
      <c r="A203" s="31" t="s">
        <v>27</v>
      </c>
      <c r="B203" s="4">
        <v>1</v>
      </c>
    </row>
    <row r="204" spans="1:2">
      <c r="A204" s="31" t="s">
        <v>28</v>
      </c>
      <c r="B204" s="4">
        <v>1</v>
      </c>
    </row>
    <row r="205" spans="1:2">
      <c r="A205" s="5" t="s">
        <v>1609</v>
      </c>
      <c r="B205" s="4">
        <v>0</v>
      </c>
    </row>
    <row r="206" spans="1:2">
      <c r="A206" s="6" t="s">
        <v>1601</v>
      </c>
      <c r="B206" s="4">
        <v>0</v>
      </c>
    </row>
    <row r="207" spans="1:2">
      <c r="A207" s="30" t="s">
        <v>611</v>
      </c>
      <c r="B207" s="4">
        <v>0</v>
      </c>
    </row>
    <row r="208" spans="1:2">
      <c r="A208" s="31" t="s">
        <v>1113</v>
      </c>
      <c r="B208" s="4">
        <v>0</v>
      </c>
    </row>
    <row r="209" spans="1:2">
      <c r="A209" s="31" t="s">
        <v>1114</v>
      </c>
      <c r="B209" s="4">
        <v>0</v>
      </c>
    </row>
    <row r="210" spans="1:2">
      <c r="A210" s="6" t="s">
        <v>1602</v>
      </c>
      <c r="B210" s="4">
        <v>0</v>
      </c>
    </row>
    <row r="211" spans="1:2">
      <c r="A211" s="30" t="s">
        <v>611</v>
      </c>
      <c r="B211" s="4">
        <v>0</v>
      </c>
    </row>
    <row r="212" spans="1:2">
      <c r="A212" s="31" t="s">
        <v>649</v>
      </c>
      <c r="B212" s="4">
        <v>0</v>
      </c>
    </row>
    <row r="213" spans="1:2">
      <c r="A213" s="30" t="s">
        <v>615</v>
      </c>
      <c r="B213" s="4">
        <v>0</v>
      </c>
    </row>
    <row r="214" spans="1:2">
      <c r="A214" s="31" t="s">
        <v>650</v>
      </c>
      <c r="B214" s="4">
        <v>0</v>
      </c>
    </row>
    <row r="215" spans="1:2">
      <c r="A215" s="7" t="s">
        <v>1618</v>
      </c>
      <c r="B215" s="4">
        <v>9</v>
      </c>
    </row>
    <row r="216" spans="1:2">
      <c r="A216" s="5" t="s">
        <v>1605</v>
      </c>
      <c r="B216" s="4">
        <v>9</v>
      </c>
    </row>
    <row r="217" spans="1:2">
      <c r="A217" s="6" t="s">
        <v>1602</v>
      </c>
      <c r="B217" s="4">
        <v>3</v>
      </c>
    </row>
    <row r="218" spans="1:2">
      <c r="A218" s="30" t="s">
        <v>655</v>
      </c>
      <c r="B218" s="4">
        <v>3</v>
      </c>
    </row>
    <row r="219" spans="1:2">
      <c r="A219" s="31" t="s">
        <v>656</v>
      </c>
      <c r="B219" s="4">
        <v>3</v>
      </c>
    </row>
    <row r="220" spans="1:2">
      <c r="A220" s="6" t="s">
        <v>1603</v>
      </c>
      <c r="B220" s="4">
        <v>6</v>
      </c>
    </row>
    <row r="221" spans="1:2">
      <c r="A221" s="30" t="s">
        <v>30</v>
      </c>
      <c r="B221" s="4">
        <v>6</v>
      </c>
    </row>
    <row r="222" spans="1:2">
      <c r="A222" s="31" t="s">
        <v>31</v>
      </c>
      <c r="B222" s="4">
        <v>1</v>
      </c>
    </row>
    <row r="223" spans="1:2">
      <c r="A223" s="31" t="s">
        <v>32</v>
      </c>
      <c r="B223" s="4">
        <v>1</v>
      </c>
    </row>
    <row r="224" spans="1:2">
      <c r="A224" s="31" t="s">
        <v>33</v>
      </c>
      <c r="B224" s="4">
        <v>1</v>
      </c>
    </row>
    <row r="225" spans="1:2">
      <c r="A225" s="31" t="s">
        <v>34</v>
      </c>
      <c r="B225" s="4">
        <v>1</v>
      </c>
    </row>
    <row r="226" spans="1:2">
      <c r="A226" s="31" t="s">
        <v>35</v>
      </c>
      <c r="B226" s="4">
        <v>1</v>
      </c>
    </row>
    <row r="227" spans="1:2">
      <c r="A227" s="31" t="s">
        <v>36</v>
      </c>
      <c r="B227" s="4">
        <v>1</v>
      </c>
    </row>
    <row r="228" spans="1:2">
      <c r="A228" s="7" t="s">
        <v>1805</v>
      </c>
      <c r="B228" s="4">
        <v>5</v>
      </c>
    </row>
    <row r="229" spans="1:2">
      <c r="A229" s="5" t="s">
        <v>1605</v>
      </c>
      <c r="B229" s="4">
        <v>5</v>
      </c>
    </row>
    <row r="230" spans="1:2">
      <c r="A230" s="6" t="s">
        <v>1603</v>
      </c>
      <c r="B230" s="4">
        <v>5</v>
      </c>
    </row>
    <row r="231" spans="1:2">
      <c r="A231" s="30" t="s">
        <v>11</v>
      </c>
      <c r="B231" s="4">
        <v>5</v>
      </c>
    </row>
    <row r="232" spans="1:2">
      <c r="A232" s="31" t="s">
        <v>1149</v>
      </c>
      <c r="B232" s="4">
        <v>2.5</v>
      </c>
    </row>
    <row r="233" spans="1:2">
      <c r="A233" s="31" t="s">
        <v>1150</v>
      </c>
      <c r="B233" s="4">
        <v>2.5</v>
      </c>
    </row>
    <row r="234" spans="1:2">
      <c r="A234" s="7" t="s">
        <v>1619</v>
      </c>
      <c r="B234" s="4">
        <v>20.5</v>
      </c>
    </row>
    <row r="235" spans="1:2">
      <c r="A235" s="5" t="s">
        <v>1605</v>
      </c>
      <c r="B235" s="4">
        <v>14</v>
      </c>
    </row>
    <row r="236" spans="1:2">
      <c r="A236" s="6" t="s">
        <v>1601</v>
      </c>
      <c r="B236" s="4">
        <v>2</v>
      </c>
    </row>
    <row r="237" spans="1:2">
      <c r="A237" s="30" t="s">
        <v>163</v>
      </c>
      <c r="B237" s="4">
        <v>2</v>
      </c>
    </row>
    <row r="238" spans="1:2">
      <c r="A238" s="31" t="s">
        <v>1121</v>
      </c>
      <c r="B238" s="4">
        <v>2</v>
      </c>
    </row>
    <row r="239" spans="1:2">
      <c r="A239" s="6" t="s">
        <v>1602</v>
      </c>
      <c r="B239" s="4">
        <v>6</v>
      </c>
    </row>
    <row r="240" spans="1:2">
      <c r="A240" s="30" t="s">
        <v>658</v>
      </c>
      <c r="B240" s="4">
        <v>6</v>
      </c>
    </row>
    <row r="241" spans="1:2">
      <c r="A241" s="31" t="s">
        <v>659</v>
      </c>
      <c r="B241" s="4">
        <v>6</v>
      </c>
    </row>
    <row r="242" spans="1:2">
      <c r="A242" s="6" t="s">
        <v>1603</v>
      </c>
      <c r="B242" s="4">
        <v>6</v>
      </c>
    </row>
    <row r="243" spans="1:2">
      <c r="A243" s="30" t="s">
        <v>30</v>
      </c>
      <c r="B243" s="4">
        <v>6</v>
      </c>
    </row>
    <row r="244" spans="1:2">
      <c r="A244" s="31" t="s">
        <v>37</v>
      </c>
      <c r="B244" s="4">
        <v>2</v>
      </c>
    </row>
    <row r="245" spans="1:2">
      <c r="A245" s="31" t="s">
        <v>38</v>
      </c>
      <c r="B245" s="4">
        <v>2</v>
      </c>
    </row>
    <row r="246" spans="1:2">
      <c r="A246" s="31" t="s">
        <v>32</v>
      </c>
      <c r="B246" s="4">
        <v>2</v>
      </c>
    </row>
    <row r="247" spans="1:2">
      <c r="A247" s="5" t="s">
        <v>1609</v>
      </c>
      <c r="B247" s="4">
        <v>6.5</v>
      </c>
    </row>
    <row r="248" spans="1:2">
      <c r="A248" s="6" t="s">
        <v>1601</v>
      </c>
      <c r="B248" s="4">
        <v>1</v>
      </c>
    </row>
    <row r="249" spans="1:2">
      <c r="A249" s="30" t="s">
        <v>40</v>
      </c>
      <c r="B249" s="4">
        <v>1</v>
      </c>
    </row>
    <row r="250" spans="1:2">
      <c r="A250" s="31" t="s">
        <v>1118</v>
      </c>
      <c r="B250" s="4">
        <v>1</v>
      </c>
    </row>
    <row r="251" spans="1:2">
      <c r="A251" s="31" t="s">
        <v>1119</v>
      </c>
      <c r="B251" s="4">
        <v>0</v>
      </c>
    </row>
    <row r="252" spans="1:2">
      <c r="A252" s="6" t="s">
        <v>1603</v>
      </c>
      <c r="B252" s="4">
        <v>5.5</v>
      </c>
    </row>
    <row r="253" spans="1:2">
      <c r="A253" s="30" t="s">
        <v>43</v>
      </c>
      <c r="B253" s="4">
        <v>4</v>
      </c>
    </row>
    <row r="254" spans="1:2">
      <c r="A254" s="31" t="s">
        <v>44</v>
      </c>
      <c r="B254" s="4">
        <v>4</v>
      </c>
    </row>
    <row r="255" spans="1:2">
      <c r="A255" s="31" t="s">
        <v>45</v>
      </c>
      <c r="B255" s="4">
        <v>0</v>
      </c>
    </row>
    <row r="256" spans="1:2">
      <c r="A256" s="30" t="s">
        <v>40</v>
      </c>
      <c r="B256" s="4">
        <v>1.5</v>
      </c>
    </row>
    <row r="257" spans="1:2">
      <c r="A257" s="31" t="s">
        <v>41</v>
      </c>
      <c r="B257" s="4">
        <v>1.5</v>
      </c>
    </row>
    <row r="258" spans="1:2">
      <c r="A258" s="7" t="s">
        <v>1620</v>
      </c>
      <c r="B258" s="4">
        <v>20</v>
      </c>
    </row>
    <row r="259" spans="1:2">
      <c r="A259" s="5" t="s">
        <v>1605</v>
      </c>
      <c r="B259" s="4">
        <v>20</v>
      </c>
    </row>
    <row r="260" spans="1:2">
      <c r="A260" s="6" t="s">
        <v>1601</v>
      </c>
      <c r="B260" s="4">
        <v>9</v>
      </c>
    </row>
    <row r="261" spans="1:2">
      <c r="A261" s="30" t="s">
        <v>8</v>
      </c>
      <c r="B261" s="4">
        <v>2</v>
      </c>
    </row>
    <row r="262" spans="1:2">
      <c r="A262" s="31" t="s">
        <v>242</v>
      </c>
      <c r="B262" s="4">
        <v>1</v>
      </c>
    </row>
    <row r="263" spans="1:2">
      <c r="A263" s="31" t="s">
        <v>261</v>
      </c>
      <c r="B263" s="4">
        <v>1</v>
      </c>
    </row>
    <row r="264" spans="1:2">
      <c r="A264" s="30" t="s">
        <v>11</v>
      </c>
      <c r="B264" s="4">
        <v>7</v>
      </c>
    </row>
    <row r="265" spans="1:2">
      <c r="A265" s="31" t="s">
        <v>12</v>
      </c>
      <c r="B265" s="4">
        <v>1</v>
      </c>
    </row>
    <row r="266" spans="1:2">
      <c r="A266" s="31" t="s">
        <v>13</v>
      </c>
      <c r="B266" s="4">
        <v>1</v>
      </c>
    </row>
    <row r="267" spans="1:2">
      <c r="A267" s="31" t="s">
        <v>1122</v>
      </c>
      <c r="B267" s="4">
        <v>1</v>
      </c>
    </row>
    <row r="268" spans="1:2">
      <c r="A268" s="31" t="s">
        <v>1123</v>
      </c>
      <c r="B268" s="4">
        <v>1</v>
      </c>
    </row>
    <row r="269" spans="1:2">
      <c r="A269" s="31" t="s">
        <v>309</v>
      </c>
      <c r="B269" s="4">
        <v>1</v>
      </c>
    </row>
    <row r="270" spans="1:2">
      <c r="A270" s="31" t="s">
        <v>528</v>
      </c>
      <c r="B270" s="4">
        <v>1</v>
      </c>
    </row>
    <row r="271" spans="1:2">
      <c r="A271" s="31" t="s">
        <v>1124</v>
      </c>
      <c r="B271" s="4">
        <v>1</v>
      </c>
    </row>
    <row r="272" spans="1:2">
      <c r="A272" s="6" t="s">
        <v>1603</v>
      </c>
      <c r="B272" s="4">
        <v>11</v>
      </c>
    </row>
    <row r="273" spans="1:2">
      <c r="A273" s="30" t="s">
        <v>8</v>
      </c>
      <c r="B273" s="4">
        <v>8</v>
      </c>
    </row>
    <row r="274" spans="1:2">
      <c r="A274" s="31" t="s">
        <v>46</v>
      </c>
      <c r="B274" s="4">
        <v>1</v>
      </c>
    </row>
    <row r="275" spans="1:2">
      <c r="A275" s="31" t="s">
        <v>47</v>
      </c>
      <c r="B275" s="4">
        <v>1</v>
      </c>
    </row>
    <row r="276" spans="1:2">
      <c r="A276" s="31" t="s">
        <v>48</v>
      </c>
      <c r="B276" s="4">
        <v>1</v>
      </c>
    </row>
    <row r="277" spans="1:2">
      <c r="A277" s="31" t="s">
        <v>49</v>
      </c>
      <c r="B277" s="4">
        <v>1</v>
      </c>
    </row>
    <row r="278" spans="1:2">
      <c r="A278" s="31" t="s">
        <v>50</v>
      </c>
      <c r="B278" s="4">
        <v>1</v>
      </c>
    </row>
    <row r="279" spans="1:2">
      <c r="A279" s="31" t="s">
        <v>51</v>
      </c>
      <c r="B279" s="4">
        <v>1</v>
      </c>
    </row>
    <row r="280" spans="1:2">
      <c r="A280" s="31" t="s">
        <v>52</v>
      </c>
      <c r="B280" s="4">
        <v>1</v>
      </c>
    </row>
    <row r="281" spans="1:2">
      <c r="A281" s="31" t="s">
        <v>53</v>
      </c>
      <c r="B281" s="4">
        <v>1</v>
      </c>
    </row>
    <row r="282" spans="1:2">
      <c r="A282" s="30" t="s">
        <v>11</v>
      </c>
      <c r="B282" s="4">
        <v>3</v>
      </c>
    </row>
    <row r="283" spans="1:2">
      <c r="A283" s="31" t="s">
        <v>14</v>
      </c>
      <c r="B283" s="4">
        <v>1</v>
      </c>
    </row>
    <row r="284" spans="1:2">
      <c r="A284" s="31" t="s">
        <v>54</v>
      </c>
      <c r="B284" s="4">
        <v>1</v>
      </c>
    </row>
    <row r="285" spans="1:2">
      <c r="A285" s="31" t="s">
        <v>55</v>
      </c>
      <c r="B285" s="4">
        <v>1</v>
      </c>
    </row>
    <row r="286" spans="1:2">
      <c r="A286" s="7" t="s">
        <v>1746</v>
      </c>
      <c r="B286" s="4">
        <v>26</v>
      </c>
    </row>
    <row r="287" spans="1:2">
      <c r="A287" s="5" t="s">
        <v>1606</v>
      </c>
      <c r="B287" s="4">
        <v>8</v>
      </c>
    </row>
    <row r="288" spans="1:2">
      <c r="A288" s="6">
        <v>2016</v>
      </c>
      <c r="B288" s="4">
        <v>8</v>
      </c>
    </row>
    <row r="289" spans="1:2">
      <c r="A289" s="30" t="s">
        <v>1562</v>
      </c>
      <c r="B289" s="4">
        <v>8</v>
      </c>
    </row>
    <row r="290" spans="1:2">
      <c r="A290" s="31" t="s">
        <v>1563</v>
      </c>
      <c r="B290" s="4">
        <v>1</v>
      </c>
    </row>
    <row r="291" spans="1:2">
      <c r="A291" s="31" t="s">
        <v>1564</v>
      </c>
      <c r="B291" s="4">
        <v>1</v>
      </c>
    </row>
    <row r="292" spans="1:2">
      <c r="A292" s="31" t="s">
        <v>1565</v>
      </c>
      <c r="B292" s="4">
        <v>1</v>
      </c>
    </row>
    <row r="293" spans="1:2">
      <c r="A293" s="31" t="s">
        <v>1566</v>
      </c>
      <c r="B293" s="4">
        <v>1</v>
      </c>
    </row>
    <row r="294" spans="1:2">
      <c r="A294" s="31" t="s">
        <v>1567</v>
      </c>
      <c r="B294" s="4">
        <v>1</v>
      </c>
    </row>
    <row r="295" spans="1:2">
      <c r="A295" s="31" t="s">
        <v>1568</v>
      </c>
      <c r="B295" s="4">
        <v>1</v>
      </c>
    </row>
    <row r="296" spans="1:2">
      <c r="A296" s="31" t="s">
        <v>1569</v>
      </c>
      <c r="B296" s="4">
        <v>1</v>
      </c>
    </row>
    <row r="297" spans="1:2">
      <c r="A297" s="31" t="s">
        <v>1570</v>
      </c>
      <c r="B297" s="4">
        <v>1</v>
      </c>
    </row>
    <row r="298" spans="1:2">
      <c r="A298" s="5" t="s">
        <v>1605</v>
      </c>
      <c r="B298" s="4">
        <v>18</v>
      </c>
    </row>
    <row r="299" spans="1:2">
      <c r="A299" s="6" t="s">
        <v>1601</v>
      </c>
      <c r="B299" s="4">
        <v>8</v>
      </c>
    </row>
    <row r="300" spans="1:2">
      <c r="A300" s="30" t="s">
        <v>1126</v>
      </c>
      <c r="B300" s="4">
        <v>4</v>
      </c>
    </row>
    <row r="301" spans="1:2">
      <c r="A301" s="31" t="s">
        <v>1127</v>
      </c>
      <c r="B301" s="4">
        <v>2</v>
      </c>
    </row>
    <row r="302" spans="1:2">
      <c r="A302" s="31" t="s">
        <v>1128</v>
      </c>
      <c r="B302" s="4">
        <v>2</v>
      </c>
    </row>
    <row r="303" spans="1:2">
      <c r="A303" s="30" t="s">
        <v>1130</v>
      </c>
      <c r="B303" s="4">
        <v>4</v>
      </c>
    </row>
    <row r="304" spans="1:2">
      <c r="A304" s="31" t="s">
        <v>1131</v>
      </c>
      <c r="B304" s="4">
        <v>4</v>
      </c>
    </row>
    <row r="305" spans="1:2">
      <c r="A305" s="6" t="s">
        <v>1603</v>
      </c>
      <c r="B305" s="4">
        <v>10</v>
      </c>
    </row>
    <row r="306" spans="1:2">
      <c r="A306" s="30" t="s">
        <v>30</v>
      </c>
      <c r="B306" s="4">
        <v>6</v>
      </c>
    </row>
    <row r="307" spans="1:2">
      <c r="A307" s="31" t="s">
        <v>56</v>
      </c>
      <c r="B307" s="4">
        <v>1</v>
      </c>
    </row>
    <row r="308" spans="1:2">
      <c r="A308" s="31" t="s">
        <v>37</v>
      </c>
      <c r="B308" s="4">
        <v>1</v>
      </c>
    </row>
    <row r="309" spans="1:2">
      <c r="A309" s="31" t="s">
        <v>57</v>
      </c>
      <c r="B309" s="4">
        <v>1</v>
      </c>
    </row>
    <row r="310" spans="1:2">
      <c r="A310" s="31" t="s">
        <v>58</v>
      </c>
      <c r="B310" s="4">
        <v>1</v>
      </c>
    </row>
    <row r="311" spans="1:2">
      <c r="A311" s="31" t="s">
        <v>59</v>
      </c>
      <c r="B311" s="4">
        <v>1</v>
      </c>
    </row>
    <row r="312" spans="1:2">
      <c r="A312" s="31" t="s">
        <v>38</v>
      </c>
      <c r="B312" s="4">
        <v>1</v>
      </c>
    </row>
    <row r="313" spans="1:2">
      <c r="A313" s="30" t="s">
        <v>61</v>
      </c>
      <c r="B313" s="4">
        <v>4</v>
      </c>
    </row>
    <row r="314" spans="1:2">
      <c r="A314" s="31" t="s">
        <v>62</v>
      </c>
      <c r="B314" s="4">
        <v>4</v>
      </c>
    </row>
    <row r="315" spans="1:2">
      <c r="A315" s="7" t="s">
        <v>704</v>
      </c>
      <c r="B315" s="4">
        <v>13.387945205479452</v>
      </c>
    </row>
    <row r="316" spans="1:2">
      <c r="A316" s="5" t="s">
        <v>1605</v>
      </c>
      <c r="B316" s="4">
        <v>6</v>
      </c>
    </row>
    <row r="317" spans="1:2">
      <c r="A317" s="6" t="s">
        <v>1602</v>
      </c>
      <c r="B317" s="4">
        <v>6</v>
      </c>
    </row>
    <row r="318" spans="1:2">
      <c r="A318" s="30" t="s">
        <v>166</v>
      </c>
      <c r="B318" s="4">
        <v>6</v>
      </c>
    </row>
    <row r="319" spans="1:2">
      <c r="A319" s="31" t="s">
        <v>705</v>
      </c>
      <c r="B319" s="4">
        <v>3</v>
      </c>
    </row>
    <row r="320" spans="1:2">
      <c r="A320" s="31" t="s">
        <v>706</v>
      </c>
      <c r="B320" s="4">
        <v>3</v>
      </c>
    </row>
    <row r="321" spans="1:2">
      <c r="A321" s="5" t="s">
        <v>1609</v>
      </c>
      <c r="B321" s="4">
        <v>4</v>
      </c>
    </row>
    <row r="322" spans="1:2">
      <c r="A322" s="6" t="s">
        <v>1601</v>
      </c>
      <c r="B322" s="4">
        <v>4</v>
      </c>
    </row>
    <row r="323" spans="1:2">
      <c r="A323" s="30" t="s">
        <v>189</v>
      </c>
      <c r="B323" s="4">
        <v>4</v>
      </c>
    </row>
    <row r="324" spans="1:2">
      <c r="A324" s="31" t="s">
        <v>1172</v>
      </c>
      <c r="B324" s="4">
        <v>4</v>
      </c>
    </row>
    <row r="325" spans="1:2">
      <c r="A325" s="5" t="s">
        <v>2084</v>
      </c>
      <c r="B325" s="4">
        <v>3.3879452054794519</v>
      </c>
    </row>
    <row r="326" spans="1:2">
      <c r="A326" s="6">
        <v>2016</v>
      </c>
      <c r="B326" s="4">
        <v>3.3879452054794519</v>
      </c>
    </row>
    <row r="327" spans="1:2">
      <c r="A327" s="30" t="s">
        <v>2054</v>
      </c>
      <c r="B327" s="4">
        <v>3.3879452054794519</v>
      </c>
    </row>
    <row r="328" spans="1:2">
      <c r="A328" s="31" t="s">
        <v>2088</v>
      </c>
      <c r="B328" s="4">
        <v>3.3879452054794519</v>
      </c>
    </row>
    <row r="329" spans="1:2">
      <c r="A329" s="7" t="s">
        <v>1621</v>
      </c>
      <c r="B329" s="4">
        <v>20</v>
      </c>
    </row>
    <row r="330" spans="1:2">
      <c r="A330" s="5" t="s">
        <v>1605</v>
      </c>
      <c r="B330" s="4">
        <v>20</v>
      </c>
    </row>
    <row r="331" spans="1:2">
      <c r="A331" s="6" t="s">
        <v>1602</v>
      </c>
      <c r="B331" s="4">
        <v>8</v>
      </c>
    </row>
    <row r="332" spans="1:2">
      <c r="A332" s="30" t="s">
        <v>664</v>
      </c>
      <c r="B332" s="4">
        <v>4</v>
      </c>
    </row>
    <row r="333" spans="1:2">
      <c r="A333" s="31" t="s">
        <v>665</v>
      </c>
      <c r="B333" s="4">
        <v>4</v>
      </c>
    </row>
    <row r="334" spans="1:2">
      <c r="A334" s="30" t="s">
        <v>661</v>
      </c>
      <c r="B334" s="4">
        <v>4</v>
      </c>
    </row>
    <row r="335" spans="1:2">
      <c r="A335" s="31" t="s">
        <v>662</v>
      </c>
      <c r="B335" s="4">
        <v>4</v>
      </c>
    </row>
    <row r="336" spans="1:2">
      <c r="A336" s="6" t="s">
        <v>1603</v>
      </c>
      <c r="B336" s="4">
        <v>12</v>
      </c>
    </row>
    <row r="337" spans="1:2">
      <c r="A337" s="30" t="s">
        <v>64</v>
      </c>
      <c r="B337" s="4">
        <v>8</v>
      </c>
    </row>
    <row r="338" spans="1:2">
      <c r="A338" s="31" t="s">
        <v>65</v>
      </c>
      <c r="B338" s="4">
        <v>4</v>
      </c>
    </row>
    <row r="339" spans="1:2">
      <c r="A339" s="31" t="s">
        <v>66</v>
      </c>
      <c r="B339" s="4">
        <v>4</v>
      </c>
    </row>
    <row r="340" spans="1:2">
      <c r="A340" s="30" t="s">
        <v>68</v>
      </c>
      <c r="B340" s="4">
        <v>4</v>
      </c>
    </row>
    <row r="341" spans="1:2">
      <c r="A341" s="31" t="s">
        <v>69</v>
      </c>
      <c r="B341" s="4">
        <v>4</v>
      </c>
    </row>
    <row r="342" spans="1:2">
      <c r="A342" s="7" t="s">
        <v>1622</v>
      </c>
      <c r="B342" s="4">
        <v>25</v>
      </c>
    </row>
    <row r="343" spans="1:2">
      <c r="A343" s="5" t="s">
        <v>1605</v>
      </c>
      <c r="B343" s="4">
        <v>13</v>
      </c>
    </row>
    <row r="344" spans="1:2">
      <c r="A344" s="6" t="s">
        <v>1921</v>
      </c>
      <c r="B344" s="4">
        <v>3</v>
      </c>
    </row>
    <row r="345" spans="1:2">
      <c r="A345" s="30" t="s">
        <v>1905</v>
      </c>
      <c r="B345" s="4">
        <v>3</v>
      </c>
    </row>
    <row r="346" spans="1:2">
      <c r="A346" s="31" t="s">
        <v>1723</v>
      </c>
      <c r="B346" s="4">
        <v>3</v>
      </c>
    </row>
    <row r="347" spans="1:2">
      <c r="A347" s="6" t="s">
        <v>1923</v>
      </c>
      <c r="B347" s="4">
        <v>1</v>
      </c>
    </row>
    <row r="348" spans="1:2">
      <c r="A348" s="30" t="s">
        <v>1905</v>
      </c>
      <c r="B348" s="4">
        <v>1</v>
      </c>
    </row>
    <row r="349" spans="1:2">
      <c r="A349" s="31" t="s">
        <v>1723</v>
      </c>
      <c r="B349" s="4">
        <v>1</v>
      </c>
    </row>
    <row r="350" spans="1:2">
      <c r="A350" s="6" t="s">
        <v>1601</v>
      </c>
      <c r="B350" s="4">
        <v>9</v>
      </c>
    </row>
    <row r="351" spans="1:2">
      <c r="A351" s="30" t="s">
        <v>626</v>
      </c>
      <c r="B351" s="4">
        <v>1</v>
      </c>
    </row>
    <row r="352" spans="1:2">
      <c r="A352" s="31" t="s">
        <v>1134</v>
      </c>
      <c r="B352" s="4">
        <v>1</v>
      </c>
    </row>
    <row r="353" spans="1:2">
      <c r="A353" s="30" t="s">
        <v>669</v>
      </c>
      <c r="B353" s="4">
        <v>1</v>
      </c>
    </row>
    <row r="354" spans="1:2">
      <c r="A354" s="31" t="s">
        <v>693</v>
      </c>
      <c r="B354" s="4">
        <v>1</v>
      </c>
    </row>
    <row r="355" spans="1:2">
      <c r="A355" s="30" t="s">
        <v>11</v>
      </c>
      <c r="B355" s="4">
        <v>1</v>
      </c>
    </row>
    <row r="356" spans="1:2">
      <c r="A356" s="31" t="s">
        <v>1133</v>
      </c>
      <c r="B356" s="4">
        <v>1</v>
      </c>
    </row>
    <row r="357" spans="1:2">
      <c r="A357" s="30" t="s">
        <v>1730</v>
      </c>
      <c r="B357" s="4">
        <v>1</v>
      </c>
    </row>
    <row r="358" spans="1:2">
      <c r="A358" s="31" t="s">
        <v>691</v>
      </c>
      <c r="B358" s="4">
        <v>1</v>
      </c>
    </row>
    <row r="359" spans="1:2">
      <c r="A359" s="30" t="s">
        <v>701</v>
      </c>
      <c r="B359" s="4">
        <v>1</v>
      </c>
    </row>
    <row r="360" spans="1:2">
      <c r="A360" s="31" t="s">
        <v>1132</v>
      </c>
      <c r="B360" s="4">
        <v>1</v>
      </c>
    </row>
    <row r="361" spans="1:2">
      <c r="A361" s="30" t="s">
        <v>1731</v>
      </c>
      <c r="B361" s="4">
        <v>1</v>
      </c>
    </row>
    <row r="362" spans="1:2">
      <c r="A362" s="31" t="s">
        <v>692</v>
      </c>
      <c r="B362" s="4">
        <v>1</v>
      </c>
    </row>
    <row r="363" spans="1:2">
      <c r="A363" s="30" t="s">
        <v>1725</v>
      </c>
      <c r="B363" s="4">
        <v>2</v>
      </c>
    </row>
    <row r="364" spans="1:2">
      <c r="A364" s="31" t="s">
        <v>1136</v>
      </c>
      <c r="B364" s="4">
        <v>1</v>
      </c>
    </row>
    <row r="365" spans="1:2">
      <c r="A365" s="31" t="s">
        <v>1137</v>
      </c>
      <c r="B365" s="4">
        <v>1</v>
      </c>
    </row>
    <row r="366" spans="1:2">
      <c r="A366" s="30" t="s">
        <v>1735</v>
      </c>
      <c r="B366" s="4">
        <v>1</v>
      </c>
    </row>
    <row r="367" spans="1:2">
      <c r="A367" s="31" t="s">
        <v>1135</v>
      </c>
      <c r="B367" s="4">
        <v>1</v>
      </c>
    </row>
    <row r="368" spans="1:2">
      <c r="A368" s="5" t="s">
        <v>1609</v>
      </c>
      <c r="B368" s="4">
        <v>12</v>
      </c>
    </row>
    <row r="369" spans="1:2">
      <c r="A369" s="6" t="s">
        <v>1603</v>
      </c>
      <c r="B369" s="4">
        <v>12</v>
      </c>
    </row>
    <row r="370" spans="1:2">
      <c r="A370" s="30" t="s">
        <v>1732</v>
      </c>
      <c r="B370" s="4">
        <v>4</v>
      </c>
    </row>
    <row r="371" spans="1:2">
      <c r="A371" s="31" t="s">
        <v>73</v>
      </c>
      <c r="B371" s="4">
        <v>4</v>
      </c>
    </row>
    <row r="372" spans="1:2">
      <c r="A372" s="30" t="s">
        <v>8</v>
      </c>
      <c r="B372" s="4">
        <v>4</v>
      </c>
    </row>
    <row r="373" spans="1:2">
      <c r="A373" s="31" t="s">
        <v>72</v>
      </c>
      <c r="B373" s="4">
        <v>4</v>
      </c>
    </row>
    <row r="374" spans="1:2">
      <c r="A374" s="30" t="s">
        <v>11</v>
      </c>
      <c r="B374" s="4">
        <v>4</v>
      </c>
    </row>
    <row r="375" spans="1:2">
      <c r="A375" s="31" t="s">
        <v>75</v>
      </c>
      <c r="B375" s="4">
        <v>4</v>
      </c>
    </row>
    <row r="376" spans="1:2">
      <c r="A376" s="7" t="s">
        <v>1747</v>
      </c>
      <c r="B376" s="4">
        <v>16</v>
      </c>
    </row>
    <row r="377" spans="1:2">
      <c r="A377" s="5" t="s">
        <v>1605</v>
      </c>
      <c r="B377" s="4">
        <v>16</v>
      </c>
    </row>
    <row r="378" spans="1:2">
      <c r="A378" s="6" t="s">
        <v>1601</v>
      </c>
      <c r="B378" s="4">
        <v>4</v>
      </c>
    </row>
    <row r="379" spans="1:2">
      <c r="A379" s="30" t="s">
        <v>166</v>
      </c>
      <c r="B379" s="4">
        <v>4</v>
      </c>
    </row>
    <row r="380" spans="1:2">
      <c r="A380" s="31" t="s">
        <v>1140</v>
      </c>
      <c r="B380" s="4">
        <v>4</v>
      </c>
    </row>
    <row r="381" spans="1:2">
      <c r="A381" s="6" t="s">
        <v>1602</v>
      </c>
      <c r="B381" s="4">
        <v>6</v>
      </c>
    </row>
    <row r="382" spans="1:2">
      <c r="A382" s="30" t="s">
        <v>166</v>
      </c>
      <c r="B382" s="4">
        <v>6</v>
      </c>
    </row>
    <row r="383" spans="1:2">
      <c r="A383" s="31" t="s">
        <v>666</v>
      </c>
      <c r="B383" s="4">
        <v>3</v>
      </c>
    </row>
    <row r="384" spans="1:2">
      <c r="A384" s="31" t="s">
        <v>667</v>
      </c>
      <c r="B384" s="4">
        <v>3</v>
      </c>
    </row>
    <row r="385" spans="1:2">
      <c r="A385" s="6" t="s">
        <v>1603</v>
      </c>
      <c r="B385" s="4">
        <v>6</v>
      </c>
    </row>
    <row r="386" spans="1:2">
      <c r="A386" s="30" t="s">
        <v>655</v>
      </c>
      <c r="B386" s="4">
        <v>3</v>
      </c>
    </row>
    <row r="387" spans="1:2">
      <c r="A387" s="31" t="s">
        <v>78</v>
      </c>
      <c r="B387" s="4">
        <v>3</v>
      </c>
    </row>
    <row r="388" spans="1:2">
      <c r="A388" s="30" t="s">
        <v>11</v>
      </c>
      <c r="B388" s="4">
        <v>3</v>
      </c>
    </row>
    <row r="389" spans="1:2">
      <c r="A389" s="31" t="s">
        <v>79</v>
      </c>
      <c r="B389" s="4">
        <v>3</v>
      </c>
    </row>
    <row r="390" spans="1:2">
      <c r="A390" s="7" t="s">
        <v>1748</v>
      </c>
      <c r="B390" s="4">
        <v>25.9</v>
      </c>
    </row>
    <row r="391" spans="1:2">
      <c r="A391" s="5" t="s">
        <v>1605</v>
      </c>
      <c r="B391" s="4">
        <v>12.5</v>
      </c>
    </row>
    <row r="392" spans="1:2">
      <c r="A392" s="6" t="s">
        <v>1602</v>
      </c>
      <c r="B392" s="4">
        <v>10.5</v>
      </c>
    </row>
    <row r="393" spans="1:2">
      <c r="A393" s="30" t="s">
        <v>1279</v>
      </c>
      <c r="B393" s="4">
        <v>1</v>
      </c>
    </row>
    <row r="394" spans="1:2">
      <c r="A394" s="31" t="s">
        <v>670</v>
      </c>
      <c r="B394" s="4">
        <v>1</v>
      </c>
    </row>
    <row r="395" spans="1:2">
      <c r="A395" s="30" t="s">
        <v>8</v>
      </c>
      <c r="B395" s="4">
        <v>4</v>
      </c>
    </row>
    <row r="396" spans="1:2">
      <c r="A396" s="31" t="s">
        <v>672</v>
      </c>
      <c r="B396" s="4">
        <v>2</v>
      </c>
    </row>
    <row r="397" spans="1:2">
      <c r="A397" s="31" t="s">
        <v>675</v>
      </c>
      <c r="B397" s="4">
        <v>2</v>
      </c>
    </row>
    <row r="398" spans="1:2">
      <c r="A398" s="30" t="s">
        <v>11</v>
      </c>
      <c r="B398" s="4">
        <v>2.5</v>
      </c>
    </row>
    <row r="399" spans="1:2">
      <c r="A399" s="31" t="s">
        <v>674</v>
      </c>
      <c r="B399" s="4">
        <v>2.5</v>
      </c>
    </row>
    <row r="400" spans="1:2">
      <c r="A400" s="30" t="s">
        <v>132</v>
      </c>
      <c r="B400" s="4">
        <v>1</v>
      </c>
    </row>
    <row r="401" spans="1:2">
      <c r="A401" s="31" t="s">
        <v>671</v>
      </c>
      <c r="B401" s="4">
        <v>1</v>
      </c>
    </row>
    <row r="402" spans="1:2">
      <c r="A402" s="30" t="s">
        <v>630</v>
      </c>
      <c r="B402" s="4">
        <v>2</v>
      </c>
    </row>
    <row r="403" spans="1:2">
      <c r="A403" s="31" t="s">
        <v>673</v>
      </c>
      <c r="B403" s="4">
        <v>2</v>
      </c>
    </row>
    <row r="404" spans="1:2">
      <c r="A404" s="6" t="s">
        <v>1603</v>
      </c>
      <c r="B404" s="4">
        <v>2</v>
      </c>
    </row>
    <row r="405" spans="1:2">
      <c r="A405" s="30" t="s">
        <v>455</v>
      </c>
      <c r="B405" s="4">
        <v>1</v>
      </c>
    </row>
    <row r="406" spans="1:2">
      <c r="A406" s="31" t="s">
        <v>81</v>
      </c>
      <c r="B406" s="4">
        <v>1</v>
      </c>
    </row>
    <row r="407" spans="1:2">
      <c r="A407" s="30" t="s">
        <v>669</v>
      </c>
      <c r="B407" s="4">
        <v>1</v>
      </c>
    </row>
    <row r="408" spans="1:2">
      <c r="A408" s="31" t="s">
        <v>80</v>
      </c>
      <c r="B408" s="4">
        <v>1</v>
      </c>
    </row>
    <row r="409" spans="1:2">
      <c r="A409" s="5" t="s">
        <v>1609</v>
      </c>
      <c r="B409" s="4">
        <v>8</v>
      </c>
    </row>
    <row r="410" spans="1:2">
      <c r="A410" s="6" t="s">
        <v>1603</v>
      </c>
      <c r="B410" s="4">
        <v>8</v>
      </c>
    </row>
    <row r="411" spans="1:2">
      <c r="A411" s="30" t="s">
        <v>455</v>
      </c>
      <c r="B411" s="4">
        <v>4</v>
      </c>
    </row>
    <row r="412" spans="1:2">
      <c r="A412" s="31" t="s">
        <v>83</v>
      </c>
      <c r="B412" s="4">
        <v>4</v>
      </c>
    </row>
    <row r="413" spans="1:2">
      <c r="A413" s="30" t="s">
        <v>8</v>
      </c>
      <c r="B413" s="4">
        <v>4</v>
      </c>
    </row>
    <row r="414" spans="1:2">
      <c r="A414" s="31" t="s">
        <v>84</v>
      </c>
      <c r="B414" s="4">
        <v>4</v>
      </c>
    </row>
    <row r="415" spans="1:2">
      <c r="A415" s="5" t="s">
        <v>2084</v>
      </c>
      <c r="B415" s="4">
        <v>5.3999999999999995</v>
      </c>
    </row>
    <row r="416" spans="1:2">
      <c r="A416" s="6">
        <v>2016</v>
      </c>
      <c r="B416" s="4">
        <v>5.3999999999999995</v>
      </c>
    </row>
    <row r="417" spans="1:2">
      <c r="A417" s="30" t="s">
        <v>2055</v>
      </c>
      <c r="B417" s="4">
        <v>5.3999999999999995</v>
      </c>
    </row>
    <row r="418" spans="1:2">
      <c r="A418" s="31" t="s">
        <v>2088</v>
      </c>
      <c r="B418" s="4">
        <v>5.3999999999999995</v>
      </c>
    </row>
    <row r="419" spans="1:2">
      <c r="A419" s="7" t="s">
        <v>1623</v>
      </c>
      <c r="B419" s="4">
        <v>19.834520547945207</v>
      </c>
    </row>
    <row r="420" spans="1:2">
      <c r="A420" s="5" t="s">
        <v>1605</v>
      </c>
      <c r="B420" s="4">
        <v>18</v>
      </c>
    </row>
    <row r="421" spans="1:2">
      <c r="A421" s="6" t="s">
        <v>1601</v>
      </c>
      <c r="B421" s="4">
        <v>10</v>
      </c>
    </row>
    <row r="422" spans="1:2">
      <c r="A422" s="30" t="s">
        <v>1836</v>
      </c>
      <c r="B422" s="4">
        <v>4</v>
      </c>
    </row>
    <row r="423" spans="1:2">
      <c r="A423" s="31" t="s">
        <v>1860</v>
      </c>
      <c r="B423" s="4">
        <v>2</v>
      </c>
    </row>
    <row r="424" spans="1:2">
      <c r="A424" s="31" t="s">
        <v>1861</v>
      </c>
      <c r="B424" s="4">
        <v>2</v>
      </c>
    </row>
    <row r="425" spans="1:2">
      <c r="A425" s="30" t="s">
        <v>1142</v>
      </c>
      <c r="B425" s="4">
        <v>6</v>
      </c>
    </row>
    <row r="426" spans="1:2">
      <c r="A426" s="31" t="s">
        <v>1143</v>
      </c>
      <c r="B426" s="4">
        <v>3</v>
      </c>
    </row>
    <row r="427" spans="1:2">
      <c r="A427" s="31" t="s">
        <v>1144</v>
      </c>
      <c r="B427" s="4">
        <v>3</v>
      </c>
    </row>
    <row r="428" spans="1:2">
      <c r="A428" s="6" t="s">
        <v>1603</v>
      </c>
      <c r="B428" s="4">
        <v>8</v>
      </c>
    </row>
    <row r="429" spans="1:2">
      <c r="A429" s="30" t="s">
        <v>1897</v>
      </c>
      <c r="B429" s="4">
        <v>2</v>
      </c>
    </row>
    <row r="430" spans="1:2">
      <c r="A430" s="31" t="s">
        <v>1894</v>
      </c>
      <c r="B430" s="4">
        <v>2</v>
      </c>
    </row>
    <row r="431" spans="1:2">
      <c r="A431" s="30" t="s">
        <v>86</v>
      </c>
      <c r="B431" s="4">
        <v>6</v>
      </c>
    </row>
    <row r="432" spans="1:2">
      <c r="A432" s="31" t="s">
        <v>87</v>
      </c>
      <c r="B432" s="4">
        <v>3</v>
      </c>
    </row>
    <row r="433" spans="1:2">
      <c r="A433" s="31" t="s">
        <v>88</v>
      </c>
      <c r="B433" s="4">
        <v>3</v>
      </c>
    </row>
    <row r="434" spans="1:2">
      <c r="A434" s="5" t="s">
        <v>2084</v>
      </c>
      <c r="B434" s="4">
        <v>1.8345205479452056</v>
      </c>
    </row>
    <row r="435" spans="1:2">
      <c r="A435" s="6">
        <v>2016</v>
      </c>
      <c r="B435" s="4">
        <v>1.8345205479452056</v>
      </c>
    </row>
    <row r="436" spans="1:2">
      <c r="A436" s="30" t="s">
        <v>2057</v>
      </c>
      <c r="B436" s="4">
        <v>1.006027397260274</v>
      </c>
    </row>
    <row r="437" spans="1:2">
      <c r="A437" s="31" t="s">
        <v>2088</v>
      </c>
      <c r="B437" s="4">
        <v>1.006027397260274</v>
      </c>
    </row>
    <row r="438" spans="1:2">
      <c r="A438" s="30" t="s">
        <v>2086</v>
      </c>
      <c r="B438" s="4">
        <v>0.82849315068493157</v>
      </c>
    </row>
    <row r="439" spans="1:2">
      <c r="A439" s="31" t="s">
        <v>2088</v>
      </c>
      <c r="B439" s="4">
        <v>0.82849315068493157</v>
      </c>
    </row>
    <row r="440" spans="1:2">
      <c r="A440" s="7" t="s">
        <v>1806</v>
      </c>
      <c r="B440" s="4">
        <v>20</v>
      </c>
    </row>
    <row r="441" spans="1:2">
      <c r="A441" s="5" t="s">
        <v>1605</v>
      </c>
      <c r="B441" s="4">
        <v>20</v>
      </c>
    </row>
    <row r="442" spans="1:2">
      <c r="A442" s="6" t="s">
        <v>1601</v>
      </c>
      <c r="B442" s="4">
        <v>7</v>
      </c>
    </row>
    <row r="443" spans="1:2">
      <c r="A443" s="30" t="s">
        <v>8</v>
      </c>
      <c r="B443" s="4">
        <v>7</v>
      </c>
    </row>
    <row r="444" spans="1:2">
      <c r="A444" s="31" t="s">
        <v>46</v>
      </c>
      <c r="B444" s="4">
        <v>2</v>
      </c>
    </row>
    <row r="445" spans="1:2">
      <c r="A445" s="31" t="s">
        <v>47</v>
      </c>
      <c r="B445" s="4">
        <v>3.5</v>
      </c>
    </row>
    <row r="446" spans="1:2">
      <c r="A446" s="31" t="s">
        <v>242</v>
      </c>
      <c r="B446" s="4">
        <v>1.5</v>
      </c>
    </row>
    <row r="447" spans="1:2">
      <c r="A447" s="6" t="s">
        <v>1602</v>
      </c>
      <c r="B447" s="4">
        <v>6</v>
      </c>
    </row>
    <row r="448" spans="1:2">
      <c r="A448" s="30" t="s">
        <v>709</v>
      </c>
      <c r="B448" s="4">
        <v>2</v>
      </c>
    </row>
    <row r="449" spans="1:2">
      <c r="A449" s="31" t="s">
        <v>710</v>
      </c>
      <c r="B449" s="4">
        <v>2</v>
      </c>
    </row>
    <row r="450" spans="1:2">
      <c r="A450" s="30" t="s">
        <v>669</v>
      </c>
      <c r="B450" s="4">
        <v>4</v>
      </c>
    </row>
    <row r="451" spans="1:2">
      <c r="A451" s="31" t="s">
        <v>681</v>
      </c>
      <c r="B451" s="4">
        <v>1</v>
      </c>
    </row>
    <row r="452" spans="1:2">
      <c r="A452" s="31" t="s">
        <v>682</v>
      </c>
      <c r="B452" s="4">
        <v>1</v>
      </c>
    </row>
    <row r="453" spans="1:2">
      <c r="A453" s="31" t="s">
        <v>707</v>
      </c>
      <c r="B453" s="4">
        <v>2</v>
      </c>
    </row>
    <row r="454" spans="1:2">
      <c r="A454" s="6" t="s">
        <v>1603</v>
      </c>
      <c r="B454" s="4">
        <v>7</v>
      </c>
    </row>
    <row r="455" spans="1:2">
      <c r="A455" s="30" t="s">
        <v>8</v>
      </c>
      <c r="B455" s="4">
        <v>1</v>
      </c>
    </row>
    <row r="456" spans="1:2">
      <c r="A456" s="31" t="s">
        <v>263</v>
      </c>
      <c r="B456" s="4">
        <v>1</v>
      </c>
    </row>
    <row r="457" spans="1:2">
      <c r="A457" s="30" t="s">
        <v>132</v>
      </c>
      <c r="B457" s="4">
        <v>6</v>
      </c>
    </row>
    <row r="458" spans="1:2">
      <c r="A458" s="31" t="s">
        <v>133</v>
      </c>
      <c r="B458" s="4">
        <v>3</v>
      </c>
    </row>
    <row r="459" spans="1:2">
      <c r="A459" s="31" t="s">
        <v>134</v>
      </c>
      <c r="B459" s="4">
        <v>3</v>
      </c>
    </row>
    <row r="460" spans="1:2">
      <c r="A460" s="7" t="s">
        <v>1749</v>
      </c>
      <c r="B460" s="4">
        <v>30.307945205479456</v>
      </c>
    </row>
    <row r="461" spans="1:2">
      <c r="A461" s="5" t="s">
        <v>1606</v>
      </c>
      <c r="B461" s="4">
        <v>8</v>
      </c>
    </row>
    <row r="462" spans="1:2">
      <c r="A462" s="6">
        <v>2016</v>
      </c>
      <c r="B462" s="4">
        <v>8</v>
      </c>
    </row>
    <row r="463" spans="1:2">
      <c r="A463" s="30" t="s">
        <v>1572</v>
      </c>
      <c r="B463" s="4">
        <v>8</v>
      </c>
    </row>
    <row r="464" spans="1:2">
      <c r="A464" s="31" t="s">
        <v>1573</v>
      </c>
      <c r="B464" s="4">
        <v>1</v>
      </c>
    </row>
    <row r="465" spans="1:2">
      <c r="A465" s="31" t="s">
        <v>1574</v>
      </c>
      <c r="B465" s="4">
        <v>1</v>
      </c>
    </row>
    <row r="466" spans="1:2">
      <c r="A466" s="31" t="s">
        <v>1575</v>
      </c>
      <c r="B466" s="4">
        <v>1</v>
      </c>
    </row>
    <row r="467" spans="1:2">
      <c r="A467" s="31" t="s">
        <v>1576</v>
      </c>
      <c r="B467" s="4">
        <v>1</v>
      </c>
    </row>
    <row r="468" spans="1:2">
      <c r="A468" s="31" t="s">
        <v>1577</v>
      </c>
      <c r="B468" s="4">
        <v>1</v>
      </c>
    </row>
    <row r="469" spans="1:2">
      <c r="A469" s="31" t="s">
        <v>1578</v>
      </c>
      <c r="B469" s="4">
        <v>1</v>
      </c>
    </row>
    <row r="470" spans="1:2">
      <c r="A470" s="31" t="s">
        <v>1579</v>
      </c>
      <c r="B470" s="4">
        <v>1</v>
      </c>
    </row>
    <row r="471" spans="1:2">
      <c r="A471" s="31" t="s">
        <v>1580</v>
      </c>
      <c r="B471" s="4">
        <v>1</v>
      </c>
    </row>
    <row r="472" spans="1:2">
      <c r="A472" s="5" t="s">
        <v>1605</v>
      </c>
      <c r="B472" s="4">
        <v>20</v>
      </c>
    </row>
    <row r="473" spans="1:2">
      <c r="A473" s="6" t="s">
        <v>1601</v>
      </c>
      <c r="B473" s="4">
        <v>8</v>
      </c>
    </row>
    <row r="474" spans="1:2">
      <c r="A474" s="30" t="s">
        <v>636</v>
      </c>
      <c r="B474" s="4">
        <v>8</v>
      </c>
    </row>
    <row r="475" spans="1:2">
      <c r="A475" s="31" t="s">
        <v>1145</v>
      </c>
      <c r="B475" s="4">
        <v>2</v>
      </c>
    </row>
    <row r="476" spans="1:2">
      <c r="A476" s="31" t="s">
        <v>1146</v>
      </c>
      <c r="B476" s="4">
        <v>2</v>
      </c>
    </row>
    <row r="477" spans="1:2">
      <c r="A477" s="31" t="s">
        <v>1147</v>
      </c>
      <c r="B477" s="4">
        <v>2</v>
      </c>
    </row>
    <row r="478" spans="1:2">
      <c r="A478" s="31" t="s">
        <v>1148</v>
      </c>
      <c r="B478" s="4">
        <v>2</v>
      </c>
    </row>
    <row r="479" spans="1:2">
      <c r="A479" s="6" t="s">
        <v>1602</v>
      </c>
      <c r="B479" s="4">
        <v>12</v>
      </c>
    </row>
    <row r="480" spans="1:2">
      <c r="A480" s="30" t="s">
        <v>677</v>
      </c>
      <c r="B480" s="4">
        <v>8</v>
      </c>
    </row>
    <row r="481" spans="1:2">
      <c r="A481" s="31" t="s">
        <v>678</v>
      </c>
      <c r="B481" s="4">
        <v>4</v>
      </c>
    </row>
    <row r="482" spans="1:2">
      <c r="A482" s="31" t="s">
        <v>679</v>
      </c>
      <c r="B482" s="4">
        <v>4</v>
      </c>
    </row>
    <row r="483" spans="1:2">
      <c r="A483" s="30" t="s">
        <v>561</v>
      </c>
      <c r="B483" s="4">
        <v>4</v>
      </c>
    </row>
    <row r="484" spans="1:2">
      <c r="A484" s="31" t="s">
        <v>562</v>
      </c>
      <c r="B484" s="4">
        <v>2</v>
      </c>
    </row>
    <row r="485" spans="1:2">
      <c r="A485" s="31" t="s">
        <v>680</v>
      </c>
      <c r="B485" s="4">
        <v>2</v>
      </c>
    </row>
    <row r="486" spans="1:2">
      <c r="A486" s="5" t="s">
        <v>2084</v>
      </c>
      <c r="B486" s="4">
        <v>2.3079452054794523</v>
      </c>
    </row>
    <row r="487" spans="1:2">
      <c r="A487" s="6">
        <v>2016</v>
      </c>
      <c r="B487" s="4">
        <v>2.3079452054794523</v>
      </c>
    </row>
    <row r="488" spans="1:2">
      <c r="A488" s="30" t="s">
        <v>2059</v>
      </c>
      <c r="B488" s="4">
        <v>1.006027397260274</v>
      </c>
    </row>
    <row r="489" spans="1:2">
      <c r="A489" s="31" t="s">
        <v>2088</v>
      </c>
      <c r="B489" s="4">
        <v>1.006027397260274</v>
      </c>
    </row>
    <row r="490" spans="1:2">
      <c r="A490" s="30" t="s">
        <v>2087</v>
      </c>
      <c r="B490" s="4">
        <v>1.3019178082191782</v>
      </c>
    </row>
    <row r="491" spans="1:2">
      <c r="A491" s="31" t="s">
        <v>2088</v>
      </c>
      <c r="B491" s="4">
        <v>1.3019178082191782</v>
      </c>
    </row>
    <row r="492" spans="1:2">
      <c r="A492" s="7" t="s">
        <v>1726</v>
      </c>
      <c r="B492" s="4">
        <v>8.3999999999999986</v>
      </c>
    </row>
    <row r="493" spans="1:2">
      <c r="A493" s="5" t="s">
        <v>1605</v>
      </c>
      <c r="B493" s="4">
        <v>3</v>
      </c>
    </row>
    <row r="494" spans="1:2">
      <c r="A494" s="6" t="s">
        <v>1923</v>
      </c>
      <c r="B494" s="4">
        <v>3</v>
      </c>
    </row>
    <row r="495" spans="1:2">
      <c r="A495" s="30" t="s">
        <v>1906</v>
      </c>
      <c r="B495" s="4">
        <v>3</v>
      </c>
    </row>
    <row r="496" spans="1:2">
      <c r="A496" s="31" t="s">
        <v>1723</v>
      </c>
      <c r="B496" s="4">
        <v>3</v>
      </c>
    </row>
    <row r="497" spans="1:2">
      <c r="A497" s="5" t="s">
        <v>2084</v>
      </c>
      <c r="B497" s="4">
        <v>5.3999999999999995</v>
      </c>
    </row>
    <row r="498" spans="1:2">
      <c r="A498" s="6">
        <v>2016</v>
      </c>
      <c r="B498" s="4">
        <v>5.3999999999999995</v>
      </c>
    </row>
    <row r="499" spans="1:2">
      <c r="A499" s="30" t="s">
        <v>1957</v>
      </c>
      <c r="B499" s="4">
        <v>5.3999999999999995</v>
      </c>
    </row>
    <row r="500" spans="1:2">
      <c r="A500" s="31" t="s">
        <v>2088</v>
      </c>
      <c r="B500" s="4">
        <v>5.3999999999999995</v>
      </c>
    </row>
    <row r="501" spans="1:2">
      <c r="A501" s="7" t="s">
        <v>1807</v>
      </c>
      <c r="B501" s="4">
        <v>3</v>
      </c>
    </row>
    <row r="502" spans="1:2">
      <c r="A502" s="5" t="s">
        <v>1605</v>
      </c>
      <c r="B502" s="4">
        <v>3</v>
      </c>
    </row>
    <row r="503" spans="1:2">
      <c r="A503" s="6" t="s">
        <v>1603</v>
      </c>
      <c r="B503" s="4">
        <v>3</v>
      </c>
    </row>
    <row r="504" spans="1:2">
      <c r="A504" s="30" t="s">
        <v>77</v>
      </c>
      <c r="B504" s="4">
        <v>3</v>
      </c>
    </row>
    <row r="505" spans="1:2">
      <c r="A505" s="31" t="s">
        <v>1827</v>
      </c>
      <c r="B505" s="4">
        <v>3</v>
      </c>
    </row>
    <row r="506" spans="1:2">
      <c r="A506" s="7" t="s">
        <v>1624</v>
      </c>
      <c r="B506" s="4">
        <v>17</v>
      </c>
    </row>
    <row r="507" spans="1:2">
      <c r="A507" s="5" t="s">
        <v>1605</v>
      </c>
      <c r="B507" s="4">
        <v>16</v>
      </c>
    </row>
    <row r="508" spans="1:2">
      <c r="A508" s="6" t="s">
        <v>1601</v>
      </c>
      <c r="B508" s="4">
        <v>9</v>
      </c>
    </row>
    <row r="509" spans="1:2">
      <c r="A509" s="30" t="s">
        <v>11</v>
      </c>
      <c r="B509" s="4">
        <v>6</v>
      </c>
    </row>
    <row r="510" spans="1:2">
      <c r="A510" s="31" t="s">
        <v>1149</v>
      </c>
      <c r="B510" s="4">
        <v>1</v>
      </c>
    </row>
    <row r="511" spans="1:2">
      <c r="A511" s="31" t="s">
        <v>1150</v>
      </c>
      <c r="B511" s="4">
        <v>1</v>
      </c>
    </row>
    <row r="512" spans="1:2">
      <c r="A512" s="31" t="s">
        <v>1151</v>
      </c>
      <c r="B512" s="4">
        <v>1</v>
      </c>
    </row>
    <row r="513" spans="1:2">
      <c r="A513" s="31" t="s">
        <v>1152</v>
      </c>
      <c r="B513" s="4">
        <v>1</v>
      </c>
    </row>
    <row r="514" spans="1:2">
      <c r="A514" s="31" t="s">
        <v>1153</v>
      </c>
      <c r="B514" s="4">
        <v>1</v>
      </c>
    </row>
    <row r="515" spans="1:2">
      <c r="A515" s="31" t="s">
        <v>1154</v>
      </c>
      <c r="B515" s="4">
        <v>1</v>
      </c>
    </row>
    <row r="516" spans="1:2">
      <c r="A516" s="30" t="s">
        <v>1156</v>
      </c>
      <c r="B516" s="4">
        <v>3</v>
      </c>
    </row>
    <row r="517" spans="1:2">
      <c r="A517" s="31" t="s">
        <v>1157</v>
      </c>
      <c r="B517" s="4">
        <v>3</v>
      </c>
    </row>
    <row r="518" spans="1:2">
      <c r="A518" s="6" t="s">
        <v>1602</v>
      </c>
      <c r="B518" s="4">
        <v>6</v>
      </c>
    </row>
    <row r="519" spans="1:2">
      <c r="A519" s="30" t="s">
        <v>669</v>
      </c>
      <c r="B519" s="4">
        <v>3</v>
      </c>
    </row>
    <row r="520" spans="1:2">
      <c r="A520" s="31" t="s">
        <v>681</v>
      </c>
      <c r="B520" s="4">
        <v>1</v>
      </c>
    </row>
    <row r="521" spans="1:2">
      <c r="A521" s="31" t="s">
        <v>682</v>
      </c>
      <c r="B521" s="4">
        <v>1</v>
      </c>
    </row>
    <row r="522" spans="1:2">
      <c r="A522" s="31" t="s">
        <v>683</v>
      </c>
      <c r="B522" s="4">
        <v>1</v>
      </c>
    </row>
    <row r="523" spans="1:2">
      <c r="A523" s="30" t="s">
        <v>685</v>
      </c>
      <c r="B523" s="4">
        <v>3</v>
      </c>
    </row>
    <row r="524" spans="1:2">
      <c r="A524" s="31" t="s">
        <v>686</v>
      </c>
      <c r="B524" s="4">
        <v>3</v>
      </c>
    </row>
    <row r="525" spans="1:2">
      <c r="A525" s="6" t="s">
        <v>1603</v>
      </c>
      <c r="B525" s="4">
        <v>1</v>
      </c>
    </row>
    <row r="526" spans="1:2">
      <c r="A526" s="30" t="s">
        <v>1910</v>
      </c>
      <c r="B526" s="4">
        <v>1</v>
      </c>
    </row>
    <row r="527" spans="1:2">
      <c r="A527" s="31" t="s">
        <v>90</v>
      </c>
      <c r="B527" s="4">
        <v>1</v>
      </c>
    </row>
    <row r="528" spans="1:2">
      <c r="A528" s="5" t="s">
        <v>1609</v>
      </c>
      <c r="B528" s="4">
        <v>1</v>
      </c>
    </row>
    <row r="529" spans="1:2">
      <c r="A529" s="6" t="s">
        <v>1603</v>
      </c>
      <c r="B529" s="4">
        <v>1</v>
      </c>
    </row>
    <row r="530" spans="1:2">
      <c r="A530" s="30" t="s">
        <v>2030</v>
      </c>
      <c r="B530" s="4">
        <v>1</v>
      </c>
    </row>
    <row r="531" spans="1:2">
      <c r="A531" s="31" t="s">
        <v>90</v>
      </c>
      <c r="B531" s="4">
        <v>1</v>
      </c>
    </row>
    <row r="532" spans="1:2">
      <c r="A532" s="31" t="s">
        <v>91</v>
      </c>
      <c r="B532" s="4">
        <v>0</v>
      </c>
    </row>
    <row r="533" spans="1:2">
      <c r="A533" s="7" t="s">
        <v>1750</v>
      </c>
      <c r="B533" s="4">
        <v>19</v>
      </c>
    </row>
    <row r="534" spans="1:2">
      <c r="A534" s="5" t="s">
        <v>1605</v>
      </c>
      <c r="B534" s="4">
        <v>15</v>
      </c>
    </row>
    <row r="535" spans="1:2">
      <c r="A535" s="6" t="s">
        <v>1602</v>
      </c>
      <c r="B535" s="4">
        <v>7</v>
      </c>
    </row>
    <row r="536" spans="1:2">
      <c r="A536" s="30" t="s">
        <v>502</v>
      </c>
      <c r="B536" s="4">
        <v>3</v>
      </c>
    </row>
    <row r="537" spans="1:2">
      <c r="A537" s="31" t="s">
        <v>687</v>
      </c>
      <c r="B537" s="4">
        <v>3</v>
      </c>
    </row>
    <row r="538" spans="1:2">
      <c r="A538" s="30" t="s">
        <v>2032</v>
      </c>
      <c r="B538" s="4">
        <v>4</v>
      </c>
    </row>
    <row r="539" spans="1:2">
      <c r="A539" s="31" t="s">
        <v>689</v>
      </c>
      <c r="B539" s="4">
        <v>4</v>
      </c>
    </row>
    <row r="540" spans="1:2">
      <c r="A540" s="6" t="s">
        <v>1603</v>
      </c>
      <c r="B540" s="4">
        <v>8</v>
      </c>
    </row>
    <row r="541" spans="1:2">
      <c r="A541" s="30" t="s">
        <v>95</v>
      </c>
      <c r="B541" s="4">
        <v>4</v>
      </c>
    </row>
    <row r="542" spans="1:2">
      <c r="A542" s="31" t="s">
        <v>96</v>
      </c>
      <c r="B542" s="4">
        <v>4</v>
      </c>
    </row>
    <row r="543" spans="1:2">
      <c r="A543" s="30" t="s">
        <v>98</v>
      </c>
      <c r="B543" s="4">
        <v>4</v>
      </c>
    </row>
    <row r="544" spans="1:2">
      <c r="A544" s="31" t="s">
        <v>99</v>
      </c>
      <c r="B544" s="4">
        <v>4</v>
      </c>
    </row>
    <row r="545" spans="1:2">
      <c r="A545" s="5" t="s">
        <v>1609</v>
      </c>
      <c r="B545" s="4">
        <v>4</v>
      </c>
    </row>
    <row r="546" spans="1:2">
      <c r="A546" s="6" t="s">
        <v>1603</v>
      </c>
      <c r="B546" s="4">
        <v>4</v>
      </c>
    </row>
    <row r="547" spans="1:2">
      <c r="A547" s="30" t="s">
        <v>2031</v>
      </c>
      <c r="B547" s="4">
        <v>4</v>
      </c>
    </row>
    <row r="548" spans="1:2">
      <c r="A548" s="31" t="s">
        <v>93</v>
      </c>
      <c r="B548" s="4">
        <v>4</v>
      </c>
    </row>
    <row r="549" spans="1:2">
      <c r="A549" s="7" t="s">
        <v>1625</v>
      </c>
      <c r="B549" s="4">
        <v>19</v>
      </c>
    </row>
    <row r="550" spans="1:2">
      <c r="A550" s="5" t="s">
        <v>1605</v>
      </c>
      <c r="B550" s="4">
        <v>15</v>
      </c>
    </row>
    <row r="551" spans="1:2">
      <c r="A551" s="6" t="s">
        <v>1601</v>
      </c>
      <c r="B551" s="4">
        <v>4</v>
      </c>
    </row>
    <row r="552" spans="1:2">
      <c r="A552" s="30" t="s">
        <v>1162</v>
      </c>
      <c r="B552" s="4">
        <v>4</v>
      </c>
    </row>
    <row r="553" spans="1:2">
      <c r="A553" s="31" t="s">
        <v>1163</v>
      </c>
      <c r="B553" s="4">
        <v>2</v>
      </c>
    </row>
    <row r="554" spans="1:2">
      <c r="A554" s="31" t="s">
        <v>1164</v>
      </c>
      <c r="B554" s="4">
        <v>2</v>
      </c>
    </row>
    <row r="555" spans="1:2">
      <c r="A555" s="6" t="s">
        <v>1602</v>
      </c>
      <c r="B555" s="4">
        <v>3</v>
      </c>
    </row>
    <row r="556" spans="1:2">
      <c r="A556" s="30" t="s">
        <v>502</v>
      </c>
      <c r="B556" s="4">
        <v>3</v>
      </c>
    </row>
    <row r="557" spans="1:2">
      <c r="A557" s="31" t="s">
        <v>690</v>
      </c>
      <c r="B557" s="4">
        <v>3</v>
      </c>
    </row>
    <row r="558" spans="1:2">
      <c r="A558" s="6" t="s">
        <v>1603</v>
      </c>
      <c r="B558" s="4">
        <v>8</v>
      </c>
    </row>
    <row r="559" spans="1:2">
      <c r="A559" s="30" t="s">
        <v>102</v>
      </c>
      <c r="B559" s="4">
        <v>6</v>
      </c>
    </row>
    <row r="560" spans="1:2">
      <c r="A560" s="31" t="s">
        <v>103</v>
      </c>
      <c r="B560" s="4">
        <v>6</v>
      </c>
    </row>
    <row r="561" spans="1:2">
      <c r="A561" s="30" t="s">
        <v>30</v>
      </c>
      <c r="B561" s="4">
        <v>2</v>
      </c>
    </row>
    <row r="562" spans="1:2">
      <c r="A562" s="31" t="s">
        <v>100</v>
      </c>
      <c r="B562" s="4">
        <v>2</v>
      </c>
    </row>
    <row r="563" spans="1:2">
      <c r="A563" s="5" t="s">
        <v>1609</v>
      </c>
      <c r="B563" s="4">
        <v>4</v>
      </c>
    </row>
    <row r="564" spans="1:2">
      <c r="A564" s="6" t="s">
        <v>1601</v>
      </c>
      <c r="B564" s="4">
        <v>4</v>
      </c>
    </row>
    <row r="565" spans="1:2">
      <c r="A565" s="30" t="s">
        <v>885</v>
      </c>
      <c r="B565" s="4">
        <v>4</v>
      </c>
    </row>
    <row r="566" spans="1:2">
      <c r="A566" s="31" t="s">
        <v>1159</v>
      </c>
      <c r="B566" s="4">
        <v>4</v>
      </c>
    </row>
    <row r="567" spans="1:2">
      <c r="A567" s="31" t="s">
        <v>1160</v>
      </c>
      <c r="B567" s="4">
        <v>0</v>
      </c>
    </row>
    <row r="568" spans="1:2">
      <c r="A568" s="7" t="s">
        <v>1626</v>
      </c>
      <c r="B568" s="4">
        <v>13</v>
      </c>
    </row>
    <row r="569" spans="1:2">
      <c r="A569" s="5" t="s">
        <v>1605</v>
      </c>
      <c r="B569" s="4">
        <v>13</v>
      </c>
    </row>
    <row r="570" spans="1:2">
      <c r="A570" s="6" t="s">
        <v>1602</v>
      </c>
      <c r="B570" s="4">
        <v>7</v>
      </c>
    </row>
    <row r="571" spans="1:2">
      <c r="A571" s="30" t="s">
        <v>636</v>
      </c>
      <c r="B571" s="4">
        <v>7</v>
      </c>
    </row>
    <row r="572" spans="1:2">
      <c r="A572" s="31" t="s">
        <v>691</v>
      </c>
      <c r="B572" s="4">
        <v>3</v>
      </c>
    </row>
    <row r="573" spans="1:2">
      <c r="A573" s="31" t="s">
        <v>692</v>
      </c>
      <c r="B573" s="4">
        <v>1</v>
      </c>
    </row>
    <row r="574" spans="1:2">
      <c r="A574" s="31" t="s">
        <v>693</v>
      </c>
      <c r="B574" s="4">
        <v>1</v>
      </c>
    </row>
    <row r="575" spans="1:2">
      <c r="A575" s="31" t="s">
        <v>694</v>
      </c>
      <c r="B575" s="4">
        <v>2</v>
      </c>
    </row>
    <row r="576" spans="1:2">
      <c r="A576" s="6" t="s">
        <v>1603</v>
      </c>
      <c r="B576" s="4">
        <v>6</v>
      </c>
    </row>
    <row r="577" spans="1:2">
      <c r="A577" s="30" t="s">
        <v>105</v>
      </c>
      <c r="B577" s="4">
        <v>6</v>
      </c>
    </row>
    <row r="578" spans="1:2">
      <c r="A578" s="31" t="s">
        <v>106</v>
      </c>
      <c r="B578" s="4">
        <v>3</v>
      </c>
    </row>
    <row r="579" spans="1:2">
      <c r="A579" s="31" t="s">
        <v>107</v>
      </c>
      <c r="B579" s="4">
        <v>3</v>
      </c>
    </row>
    <row r="580" spans="1:2">
      <c r="A580" s="7" t="s">
        <v>135</v>
      </c>
      <c r="B580" s="4">
        <v>18.926027397260274</v>
      </c>
    </row>
    <row r="581" spans="1:2">
      <c r="A581" s="5" t="s">
        <v>1605</v>
      </c>
      <c r="B581" s="4">
        <v>8</v>
      </c>
    </row>
    <row r="582" spans="1:2">
      <c r="A582" s="6" t="s">
        <v>1602</v>
      </c>
      <c r="B582" s="4">
        <v>8</v>
      </c>
    </row>
    <row r="583" spans="1:2">
      <c r="A583" s="30" t="s">
        <v>712</v>
      </c>
      <c r="B583" s="4">
        <v>4</v>
      </c>
    </row>
    <row r="584" spans="1:2">
      <c r="A584" s="31" t="s">
        <v>713</v>
      </c>
      <c r="B584" s="4">
        <v>4</v>
      </c>
    </row>
    <row r="585" spans="1:2">
      <c r="A585" s="30" t="s">
        <v>386</v>
      </c>
      <c r="B585" s="4">
        <v>4</v>
      </c>
    </row>
    <row r="586" spans="1:2">
      <c r="A586" s="31" t="s">
        <v>387</v>
      </c>
      <c r="B586" s="4">
        <v>4</v>
      </c>
    </row>
    <row r="587" spans="1:2">
      <c r="A587" s="5" t="s">
        <v>1609</v>
      </c>
      <c r="B587" s="4">
        <v>2</v>
      </c>
    </row>
    <row r="588" spans="1:2">
      <c r="A588" s="6" t="s">
        <v>1603</v>
      </c>
      <c r="B588" s="4">
        <v>2</v>
      </c>
    </row>
    <row r="589" spans="1:2">
      <c r="A589" s="30" t="s">
        <v>137</v>
      </c>
      <c r="B589" s="4">
        <v>2</v>
      </c>
    </row>
    <row r="590" spans="1:2">
      <c r="A590" s="31" t="s">
        <v>138</v>
      </c>
      <c r="B590" s="4">
        <v>2</v>
      </c>
    </row>
    <row r="591" spans="1:2">
      <c r="A591" s="5" t="s">
        <v>2084</v>
      </c>
      <c r="B591" s="4">
        <v>8.9260273972602739</v>
      </c>
    </row>
    <row r="592" spans="1:2">
      <c r="A592" s="6">
        <v>2016</v>
      </c>
      <c r="B592" s="4">
        <v>8.9260273972602739</v>
      </c>
    </row>
    <row r="593" spans="1:2">
      <c r="A593" s="30" t="s">
        <v>1968</v>
      </c>
      <c r="B593" s="4">
        <v>8.9260273972602739</v>
      </c>
    </row>
    <row r="594" spans="1:2">
      <c r="A594" s="31" t="s">
        <v>2088</v>
      </c>
      <c r="B594" s="4">
        <v>8.9260273972602739</v>
      </c>
    </row>
    <row r="595" spans="1:2">
      <c r="A595" s="7" t="s">
        <v>142</v>
      </c>
      <c r="B595" s="4">
        <v>20.666666666666668</v>
      </c>
    </row>
    <row r="596" spans="1:2">
      <c r="A596" s="5" t="s">
        <v>1605</v>
      </c>
      <c r="B596" s="4">
        <v>16</v>
      </c>
    </row>
    <row r="597" spans="1:2">
      <c r="A597" s="6" t="s">
        <v>1601</v>
      </c>
      <c r="B597" s="4">
        <v>6</v>
      </c>
    </row>
    <row r="598" spans="1:2">
      <c r="A598" s="30" t="s">
        <v>200</v>
      </c>
      <c r="B598" s="4">
        <v>2</v>
      </c>
    </row>
    <row r="599" spans="1:2">
      <c r="A599" s="31" t="s">
        <v>593</v>
      </c>
      <c r="B599" s="4">
        <v>2</v>
      </c>
    </row>
    <row r="600" spans="1:2">
      <c r="A600" s="30" t="s">
        <v>636</v>
      </c>
      <c r="B600" s="4">
        <v>4</v>
      </c>
    </row>
    <row r="601" spans="1:2">
      <c r="A601" s="31" t="s">
        <v>1173</v>
      </c>
      <c r="B601" s="4">
        <v>2</v>
      </c>
    </row>
    <row r="602" spans="1:2">
      <c r="A602" s="31" t="s">
        <v>1174</v>
      </c>
      <c r="B602" s="4">
        <v>2</v>
      </c>
    </row>
    <row r="603" spans="1:2">
      <c r="A603" s="6" t="s">
        <v>1602</v>
      </c>
      <c r="B603" s="4">
        <v>4</v>
      </c>
    </row>
    <row r="604" spans="1:2">
      <c r="A604" s="30" t="s">
        <v>697</v>
      </c>
      <c r="B604" s="4">
        <v>4</v>
      </c>
    </row>
    <row r="605" spans="1:2">
      <c r="A605" s="31" t="s">
        <v>698</v>
      </c>
      <c r="B605" s="4">
        <v>2</v>
      </c>
    </row>
    <row r="606" spans="1:2">
      <c r="A606" s="31" t="s">
        <v>699</v>
      </c>
      <c r="B606" s="4">
        <v>2</v>
      </c>
    </row>
    <row r="607" spans="1:2">
      <c r="A607" s="6" t="s">
        <v>1603</v>
      </c>
      <c r="B607" s="4">
        <v>6</v>
      </c>
    </row>
    <row r="608" spans="1:2">
      <c r="A608" s="30" t="s">
        <v>148</v>
      </c>
      <c r="B608" s="4">
        <v>6</v>
      </c>
    </row>
    <row r="609" spans="1:2">
      <c r="A609" s="31" t="s">
        <v>149</v>
      </c>
      <c r="B609" s="4">
        <v>6</v>
      </c>
    </row>
    <row r="610" spans="1:2">
      <c r="A610" s="5" t="s">
        <v>1609</v>
      </c>
      <c r="B610" s="4">
        <v>4.6666666666666661</v>
      </c>
    </row>
    <row r="611" spans="1:2">
      <c r="A611" s="6" t="s">
        <v>1601</v>
      </c>
      <c r="B611" s="4">
        <v>2.6666666666666665</v>
      </c>
    </row>
    <row r="612" spans="1:2">
      <c r="A612" s="30" t="s">
        <v>481</v>
      </c>
      <c r="B612" s="4">
        <v>2.6666666666666665</v>
      </c>
    </row>
    <row r="613" spans="1:2">
      <c r="A613" s="31" t="s">
        <v>1175</v>
      </c>
      <c r="B613" s="4">
        <v>2.6666666666666665</v>
      </c>
    </row>
    <row r="614" spans="1:2">
      <c r="A614" s="31" t="s">
        <v>1176</v>
      </c>
      <c r="B614" s="4">
        <v>0</v>
      </c>
    </row>
    <row r="615" spans="1:2">
      <c r="A615" s="6" t="s">
        <v>1603</v>
      </c>
      <c r="B615" s="4">
        <v>2</v>
      </c>
    </row>
    <row r="616" spans="1:2">
      <c r="A616" s="30" t="s">
        <v>144</v>
      </c>
      <c r="B616" s="4">
        <v>2</v>
      </c>
    </row>
    <row r="617" spans="1:2">
      <c r="A617" s="31" t="s">
        <v>145</v>
      </c>
      <c r="B617" s="4">
        <v>2</v>
      </c>
    </row>
    <row r="618" spans="1:2">
      <c r="A618" s="31" t="s">
        <v>146</v>
      </c>
      <c r="B618" s="4">
        <v>0</v>
      </c>
    </row>
    <row r="619" spans="1:2">
      <c r="A619" s="7" t="s">
        <v>150</v>
      </c>
      <c r="B619" s="4">
        <v>22.824657534246576</v>
      </c>
    </row>
    <row r="620" spans="1:2">
      <c r="A620" s="5" t="s">
        <v>1605</v>
      </c>
      <c r="B620" s="4">
        <v>17</v>
      </c>
    </row>
    <row r="621" spans="1:2">
      <c r="A621" s="6" t="s">
        <v>1923</v>
      </c>
      <c r="B621" s="4">
        <v>1</v>
      </c>
    </row>
    <row r="622" spans="1:2">
      <c r="A622" s="30" t="s">
        <v>1907</v>
      </c>
      <c r="B622" s="4">
        <v>1</v>
      </c>
    </row>
    <row r="623" spans="1:2">
      <c r="A623" s="31" t="s">
        <v>1723</v>
      </c>
      <c r="B623" s="4">
        <v>1</v>
      </c>
    </row>
    <row r="624" spans="1:2">
      <c r="A624" s="6" t="s">
        <v>1602</v>
      </c>
      <c r="B624" s="4">
        <v>8</v>
      </c>
    </row>
    <row r="625" spans="1:2">
      <c r="A625" s="30" t="s">
        <v>715</v>
      </c>
      <c r="B625" s="4">
        <v>8</v>
      </c>
    </row>
    <row r="626" spans="1:2">
      <c r="A626" s="31" t="s">
        <v>716</v>
      </c>
      <c r="B626" s="4">
        <v>4</v>
      </c>
    </row>
    <row r="627" spans="1:2">
      <c r="A627" s="31" t="s">
        <v>717</v>
      </c>
      <c r="B627" s="4">
        <v>4</v>
      </c>
    </row>
    <row r="628" spans="1:2">
      <c r="A628" s="6" t="s">
        <v>1603</v>
      </c>
      <c r="B628" s="4">
        <v>8</v>
      </c>
    </row>
    <row r="629" spans="1:2">
      <c r="A629" s="30" t="s">
        <v>155</v>
      </c>
      <c r="B629" s="4">
        <v>8</v>
      </c>
    </row>
    <row r="630" spans="1:2">
      <c r="A630" s="31" t="s">
        <v>156</v>
      </c>
      <c r="B630" s="4">
        <v>4</v>
      </c>
    </row>
    <row r="631" spans="1:2">
      <c r="A631" s="31" t="s">
        <v>157</v>
      </c>
      <c r="B631" s="4">
        <v>4</v>
      </c>
    </row>
    <row r="632" spans="1:2">
      <c r="A632" s="5" t="s">
        <v>1609</v>
      </c>
      <c r="B632" s="4">
        <v>4</v>
      </c>
    </row>
    <row r="633" spans="1:2">
      <c r="A633" s="6" t="s">
        <v>1603</v>
      </c>
      <c r="B633" s="4">
        <v>4</v>
      </c>
    </row>
    <row r="634" spans="1:2">
      <c r="A634" s="30" t="s">
        <v>152</v>
      </c>
      <c r="B634" s="4">
        <v>4</v>
      </c>
    </row>
    <row r="635" spans="1:2">
      <c r="A635" s="31" t="s">
        <v>153</v>
      </c>
      <c r="B635" s="4">
        <v>4</v>
      </c>
    </row>
    <row r="636" spans="1:2">
      <c r="A636" s="5" t="s">
        <v>2084</v>
      </c>
      <c r="B636" s="4">
        <v>1.8246575342465754</v>
      </c>
    </row>
    <row r="637" spans="1:2">
      <c r="A637" s="6">
        <v>2016</v>
      </c>
      <c r="B637" s="4">
        <v>1.8246575342465754</v>
      </c>
    </row>
    <row r="638" spans="1:2">
      <c r="A638" s="30" t="s">
        <v>2063</v>
      </c>
      <c r="B638" s="4">
        <v>1.8246575342465754</v>
      </c>
    </row>
    <row r="639" spans="1:2">
      <c r="A639" s="31" t="s">
        <v>2088</v>
      </c>
      <c r="B639" s="4">
        <v>1.8246575342465754</v>
      </c>
    </row>
    <row r="640" spans="1:2">
      <c r="A640" s="7" t="s">
        <v>1627</v>
      </c>
      <c r="B640" s="4">
        <v>18</v>
      </c>
    </row>
    <row r="641" spans="1:2">
      <c r="A641" s="5" t="s">
        <v>1605</v>
      </c>
      <c r="B641" s="4">
        <v>18</v>
      </c>
    </row>
    <row r="642" spans="1:2">
      <c r="A642" s="6" t="s">
        <v>1602</v>
      </c>
      <c r="B642" s="4">
        <v>10</v>
      </c>
    </row>
    <row r="643" spans="1:2">
      <c r="A643" s="30" t="s">
        <v>655</v>
      </c>
      <c r="B643" s="4">
        <v>6</v>
      </c>
    </row>
    <row r="644" spans="1:2">
      <c r="A644" s="31" t="s">
        <v>718</v>
      </c>
      <c r="B644" s="4">
        <v>3</v>
      </c>
    </row>
    <row r="645" spans="1:2">
      <c r="A645" s="31" t="s">
        <v>719</v>
      </c>
      <c r="B645" s="4">
        <v>3</v>
      </c>
    </row>
    <row r="646" spans="1:2">
      <c r="A646" s="30" t="s">
        <v>721</v>
      </c>
      <c r="B646" s="4">
        <v>4</v>
      </c>
    </row>
    <row r="647" spans="1:2">
      <c r="A647" s="31" t="s">
        <v>722</v>
      </c>
      <c r="B647" s="4">
        <v>4</v>
      </c>
    </row>
    <row r="648" spans="1:2">
      <c r="A648" s="6" t="s">
        <v>1603</v>
      </c>
      <c r="B648" s="4">
        <v>8</v>
      </c>
    </row>
    <row r="649" spans="1:2">
      <c r="A649" s="30" t="s">
        <v>159</v>
      </c>
      <c r="B649" s="4">
        <v>8</v>
      </c>
    </row>
    <row r="650" spans="1:2">
      <c r="A650" s="31" t="s">
        <v>160</v>
      </c>
      <c r="B650" s="4">
        <v>4</v>
      </c>
    </row>
    <row r="651" spans="1:2">
      <c r="A651" s="31" t="s">
        <v>161</v>
      </c>
      <c r="B651" s="4">
        <v>4</v>
      </c>
    </row>
    <row r="652" spans="1:2">
      <c r="A652" s="7" t="s">
        <v>1628</v>
      </c>
      <c r="B652" s="4">
        <v>19.399999999999999</v>
      </c>
    </row>
    <row r="653" spans="1:2">
      <c r="A653" s="5" t="s">
        <v>1605</v>
      </c>
      <c r="B653" s="4">
        <v>14</v>
      </c>
    </row>
    <row r="654" spans="1:2">
      <c r="A654" s="6" t="s">
        <v>1602</v>
      </c>
      <c r="B654" s="4">
        <v>12</v>
      </c>
    </row>
    <row r="655" spans="1:2">
      <c r="A655" s="30" t="s">
        <v>655</v>
      </c>
      <c r="B655" s="4">
        <v>12</v>
      </c>
    </row>
    <row r="656" spans="1:2">
      <c r="A656" s="31" t="s">
        <v>723</v>
      </c>
      <c r="B656" s="4">
        <v>3</v>
      </c>
    </row>
    <row r="657" spans="1:2">
      <c r="A657" s="31" t="s">
        <v>724</v>
      </c>
      <c r="B657" s="4">
        <v>3</v>
      </c>
    </row>
    <row r="658" spans="1:2">
      <c r="A658" s="31" t="s">
        <v>725</v>
      </c>
      <c r="B658" s="4">
        <v>3</v>
      </c>
    </row>
    <row r="659" spans="1:2">
      <c r="A659" s="31" t="s">
        <v>726</v>
      </c>
      <c r="B659" s="4">
        <v>3</v>
      </c>
    </row>
    <row r="660" spans="1:2">
      <c r="A660" s="6" t="s">
        <v>1603</v>
      </c>
      <c r="B660" s="4">
        <v>2</v>
      </c>
    </row>
    <row r="661" spans="1:2">
      <c r="A661" s="30" t="s">
        <v>163</v>
      </c>
      <c r="B661" s="4">
        <v>2</v>
      </c>
    </row>
    <row r="662" spans="1:2">
      <c r="A662" s="31" t="s">
        <v>164</v>
      </c>
      <c r="B662" s="4">
        <v>2</v>
      </c>
    </row>
    <row r="663" spans="1:2">
      <c r="A663" s="5" t="s">
        <v>2084</v>
      </c>
      <c r="B663" s="4">
        <v>5.3999999999999995</v>
      </c>
    </row>
    <row r="664" spans="1:2">
      <c r="A664" s="6">
        <v>2016</v>
      </c>
      <c r="B664" s="4">
        <v>5.3999999999999995</v>
      </c>
    </row>
    <row r="665" spans="1:2">
      <c r="A665" s="30" t="s">
        <v>1961</v>
      </c>
      <c r="B665" s="4">
        <v>5.3999999999999995</v>
      </c>
    </row>
    <row r="666" spans="1:2">
      <c r="A666" s="31" t="s">
        <v>2088</v>
      </c>
      <c r="B666" s="4">
        <v>5.3999999999999995</v>
      </c>
    </row>
    <row r="667" spans="1:2">
      <c r="A667" s="7" t="s">
        <v>1808</v>
      </c>
      <c r="B667" s="4">
        <v>6</v>
      </c>
    </row>
    <row r="668" spans="1:2">
      <c r="A668" s="5" t="s">
        <v>1605</v>
      </c>
      <c r="B668" s="4">
        <v>6</v>
      </c>
    </row>
    <row r="669" spans="1:2">
      <c r="A669" s="6" t="s">
        <v>1603</v>
      </c>
      <c r="B669" s="4">
        <v>6</v>
      </c>
    </row>
    <row r="670" spans="1:2">
      <c r="A670" s="30" t="s">
        <v>166</v>
      </c>
      <c r="B670" s="4">
        <v>6</v>
      </c>
    </row>
    <row r="671" spans="1:2">
      <c r="A671" s="31" t="s">
        <v>167</v>
      </c>
      <c r="B671" s="4">
        <v>3</v>
      </c>
    </row>
    <row r="672" spans="1:2">
      <c r="A672" s="31" t="s">
        <v>168</v>
      </c>
      <c r="B672" s="4">
        <v>3</v>
      </c>
    </row>
    <row r="673" spans="1:2">
      <c r="A673" s="7" t="s">
        <v>1629</v>
      </c>
      <c r="B673" s="4">
        <v>18</v>
      </c>
    </row>
    <row r="674" spans="1:2">
      <c r="A674" s="5" t="s">
        <v>1605</v>
      </c>
      <c r="B674" s="4">
        <v>18</v>
      </c>
    </row>
    <row r="675" spans="1:2">
      <c r="A675" s="6" t="s">
        <v>1601</v>
      </c>
      <c r="B675" s="4">
        <v>2</v>
      </c>
    </row>
    <row r="676" spans="1:2">
      <c r="A676" s="30" t="s">
        <v>200</v>
      </c>
      <c r="B676" s="4">
        <v>2</v>
      </c>
    </row>
    <row r="677" spans="1:2">
      <c r="A677" s="31" t="s">
        <v>555</v>
      </c>
      <c r="B677" s="4">
        <v>2</v>
      </c>
    </row>
    <row r="678" spans="1:2">
      <c r="A678" s="6" t="s">
        <v>1602</v>
      </c>
      <c r="B678" s="4">
        <v>10</v>
      </c>
    </row>
    <row r="679" spans="1:2">
      <c r="A679" s="30" t="s">
        <v>730</v>
      </c>
      <c r="B679" s="4">
        <v>4</v>
      </c>
    </row>
    <row r="680" spans="1:2">
      <c r="A680" s="31" t="s">
        <v>731</v>
      </c>
      <c r="B680" s="4">
        <v>2</v>
      </c>
    </row>
    <row r="681" spans="1:2">
      <c r="A681" s="31" t="s">
        <v>732</v>
      </c>
      <c r="B681" s="4">
        <v>2</v>
      </c>
    </row>
    <row r="682" spans="1:2">
      <c r="A682" s="30" t="s">
        <v>502</v>
      </c>
      <c r="B682" s="4">
        <v>6</v>
      </c>
    </row>
    <row r="683" spans="1:2">
      <c r="A683" s="31" t="s">
        <v>727</v>
      </c>
      <c r="B683" s="4">
        <v>3</v>
      </c>
    </row>
    <row r="684" spans="1:2">
      <c r="A684" s="31" t="s">
        <v>728</v>
      </c>
      <c r="B684" s="4">
        <v>3</v>
      </c>
    </row>
    <row r="685" spans="1:2">
      <c r="A685" s="6" t="s">
        <v>1603</v>
      </c>
      <c r="B685" s="4">
        <v>6</v>
      </c>
    </row>
    <row r="686" spans="1:2">
      <c r="A686" s="30" t="s">
        <v>77</v>
      </c>
      <c r="B686" s="4">
        <v>6</v>
      </c>
    </row>
    <row r="687" spans="1:2">
      <c r="A687" s="31" t="s">
        <v>169</v>
      </c>
      <c r="B687" s="4">
        <v>3</v>
      </c>
    </row>
    <row r="688" spans="1:2">
      <c r="A688" s="31" t="s">
        <v>170</v>
      </c>
      <c r="B688" s="4">
        <v>3</v>
      </c>
    </row>
    <row r="689" spans="1:2">
      <c r="A689" s="7" t="s">
        <v>1809</v>
      </c>
      <c r="B689" s="4">
        <v>10</v>
      </c>
    </row>
    <row r="690" spans="1:2">
      <c r="A690" s="5" t="s">
        <v>1605</v>
      </c>
      <c r="B690" s="4">
        <v>10</v>
      </c>
    </row>
    <row r="691" spans="1:2">
      <c r="A691" s="6" t="s">
        <v>1603</v>
      </c>
      <c r="B691" s="4">
        <v>10</v>
      </c>
    </row>
    <row r="692" spans="1:2">
      <c r="A692" s="30" t="s">
        <v>8</v>
      </c>
      <c r="B692" s="4">
        <v>10</v>
      </c>
    </row>
    <row r="693" spans="1:2">
      <c r="A693" s="31" t="s">
        <v>171</v>
      </c>
      <c r="B693" s="4">
        <v>1</v>
      </c>
    </row>
    <row r="694" spans="1:2">
      <c r="A694" s="31" t="s">
        <v>172</v>
      </c>
      <c r="B694" s="4">
        <v>1</v>
      </c>
    </row>
    <row r="695" spans="1:2">
      <c r="A695" s="31" t="s">
        <v>51</v>
      </c>
      <c r="B695" s="4">
        <v>1.3333333333333333</v>
      </c>
    </row>
    <row r="696" spans="1:2">
      <c r="A696" s="31" t="s">
        <v>80</v>
      </c>
      <c r="B696" s="4">
        <v>1.3333333333333333</v>
      </c>
    </row>
    <row r="697" spans="1:2">
      <c r="A697" s="31" t="s">
        <v>81</v>
      </c>
      <c r="B697" s="4">
        <v>1.3333333333333333</v>
      </c>
    </row>
    <row r="698" spans="1:2">
      <c r="A698" s="31" t="s">
        <v>52</v>
      </c>
      <c r="B698" s="4">
        <v>1.3333333333333333</v>
      </c>
    </row>
    <row r="699" spans="1:2">
      <c r="A699" s="31" t="s">
        <v>53</v>
      </c>
      <c r="B699" s="4">
        <v>1.3333333333333333</v>
      </c>
    </row>
    <row r="700" spans="1:2">
      <c r="A700" s="31" t="s">
        <v>173</v>
      </c>
      <c r="B700" s="4">
        <v>1.3333333333333333</v>
      </c>
    </row>
    <row r="701" spans="1:2">
      <c r="A701" s="7" t="s">
        <v>1810</v>
      </c>
      <c r="B701" s="4">
        <v>21</v>
      </c>
    </row>
    <row r="702" spans="1:2">
      <c r="A702" s="5" t="s">
        <v>1605</v>
      </c>
      <c r="B702" s="4">
        <v>17</v>
      </c>
    </row>
    <row r="703" spans="1:2">
      <c r="A703" s="6" t="s">
        <v>1602</v>
      </c>
      <c r="B703" s="4">
        <v>9</v>
      </c>
    </row>
    <row r="704" spans="1:2">
      <c r="A704" s="30" t="s">
        <v>655</v>
      </c>
      <c r="B704" s="4">
        <v>9</v>
      </c>
    </row>
    <row r="705" spans="1:2">
      <c r="A705" s="31" t="s">
        <v>736</v>
      </c>
      <c r="B705" s="4">
        <v>3</v>
      </c>
    </row>
    <row r="706" spans="1:2">
      <c r="A706" s="31" t="s">
        <v>737</v>
      </c>
      <c r="B706" s="4">
        <v>3</v>
      </c>
    </row>
    <row r="707" spans="1:2">
      <c r="A707" s="31" t="s">
        <v>738</v>
      </c>
      <c r="B707" s="4">
        <v>3</v>
      </c>
    </row>
    <row r="708" spans="1:2">
      <c r="A708" s="6" t="s">
        <v>1603</v>
      </c>
      <c r="B708" s="4">
        <v>8</v>
      </c>
    </row>
    <row r="709" spans="1:2">
      <c r="A709" s="30" t="s">
        <v>30</v>
      </c>
      <c r="B709" s="4">
        <v>8</v>
      </c>
    </row>
    <row r="710" spans="1:2">
      <c r="A710" s="31" t="s">
        <v>100</v>
      </c>
      <c r="B710" s="4">
        <v>1</v>
      </c>
    </row>
    <row r="711" spans="1:2">
      <c r="A711" s="31" t="s">
        <v>191</v>
      </c>
      <c r="B711" s="4">
        <v>1</v>
      </c>
    </row>
    <row r="712" spans="1:2">
      <c r="A712" s="31" t="s">
        <v>192</v>
      </c>
      <c r="B712" s="4">
        <v>1</v>
      </c>
    </row>
    <row r="713" spans="1:2">
      <c r="A713" s="31" t="s">
        <v>193</v>
      </c>
      <c r="B713" s="4">
        <v>3</v>
      </c>
    </row>
    <row r="714" spans="1:2">
      <c r="A714" s="31" t="s">
        <v>194</v>
      </c>
      <c r="B714" s="4">
        <v>1</v>
      </c>
    </row>
    <row r="715" spans="1:2">
      <c r="A715" s="31" t="s">
        <v>195</v>
      </c>
      <c r="B715" s="4">
        <v>1</v>
      </c>
    </row>
    <row r="716" spans="1:2">
      <c r="A716" s="5" t="s">
        <v>1609</v>
      </c>
      <c r="B716" s="4">
        <v>4</v>
      </c>
    </row>
    <row r="717" spans="1:2">
      <c r="A717" s="6" t="s">
        <v>1602</v>
      </c>
      <c r="B717" s="4">
        <v>4</v>
      </c>
    </row>
    <row r="718" spans="1:2">
      <c r="A718" s="30" t="s">
        <v>740</v>
      </c>
      <c r="B718" s="4">
        <v>4</v>
      </c>
    </row>
    <row r="719" spans="1:2">
      <c r="A719" s="31" t="s">
        <v>741</v>
      </c>
      <c r="B719" s="4">
        <v>4</v>
      </c>
    </row>
    <row r="720" spans="1:2">
      <c r="A720" s="31" t="s">
        <v>742</v>
      </c>
      <c r="B720" s="4">
        <v>0</v>
      </c>
    </row>
    <row r="721" spans="1:2">
      <c r="A721" s="7" t="s">
        <v>1630</v>
      </c>
      <c r="B721" s="4">
        <v>30.333333333333332</v>
      </c>
    </row>
    <row r="722" spans="1:2">
      <c r="A722" s="5" t="s">
        <v>1605</v>
      </c>
      <c r="B722" s="4">
        <v>10</v>
      </c>
    </row>
    <row r="723" spans="1:2">
      <c r="A723" s="6" t="s">
        <v>1601</v>
      </c>
      <c r="B723" s="4">
        <v>2</v>
      </c>
    </row>
    <row r="724" spans="1:2">
      <c r="A724" s="30" t="s">
        <v>163</v>
      </c>
      <c r="B724" s="4">
        <v>2</v>
      </c>
    </row>
    <row r="725" spans="1:2">
      <c r="A725" s="31" t="s">
        <v>1179</v>
      </c>
      <c r="B725" s="4">
        <v>2</v>
      </c>
    </row>
    <row r="726" spans="1:2">
      <c r="A726" s="6" t="s">
        <v>1603</v>
      </c>
      <c r="B726" s="4">
        <v>8</v>
      </c>
    </row>
    <row r="727" spans="1:2">
      <c r="A727" s="30" t="s">
        <v>185</v>
      </c>
      <c r="B727" s="4">
        <v>8</v>
      </c>
    </row>
    <row r="728" spans="1:2">
      <c r="A728" s="31" t="s">
        <v>186</v>
      </c>
      <c r="B728" s="4">
        <v>4</v>
      </c>
    </row>
    <row r="729" spans="1:2">
      <c r="A729" s="31" t="s">
        <v>187</v>
      </c>
      <c r="B729" s="4">
        <v>4</v>
      </c>
    </row>
    <row r="730" spans="1:2">
      <c r="A730" s="5" t="s">
        <v>1609</v>
      </c>
      <c r="B730" s="4">
        <v>11.333333333333332</v>
      </c>
    </row>
    <row r="731" spans="1:2">
      <c r="A731" s="6" t="s">
        <v>1601</v>
      </c>
      <c r="B731" s="4">
        <v>1.3333333333333333</v>
      </c>
    </row>
    <row r="732" spans="1:2">
      <c r="A732" s="30" t="s">
        <v>175</v>
      </c>
      <c r="B732" s="4">
        <v>1.3333333333333333</v>
      </c>
    </row>
    <row r="733" spans="1:2">
      <c r="A733" s="31" t="s">
        <v>1177</v>
      </c>
      <c r="B733" s="4">
        <v>0.66666666666666663</v>
      </c>
    </row>
    <row r="734" spans="1:2">
      <c r="A734" s="31" t="s">
        <v>1178</v>
      </c>
      <c r="B734" s="4">
        <v>0.66666666666666663</v>
      </c>
    </row>
    <row r="735" spans="1:2">
      <c r="A735" s="6" t="s">
        <v>1602</v>
      </c>
      <c r="B735" s="4">
        <v>2</v>
      </c>
    </row>
    <row r="736" spans="1:2">
      <c r="A736" s="30" t="s">
        <v>178</v>
      </c>
      <c r="B736" s="4">
        <v>2</v>
      </c>
    </row>
    <row r="737" spans="1:2">
      <c r="A737" s="31" t="s">
        <v>733</v>
      </c>
      <c r="B737" s="4">
        <v>2</v>
      </c>
    </row>
    <row r="738" spans="1:2">
      <c r="A738" s="6" t="s">
        <v>1603</v>
      </c>
      <c r="B738" s="4">
        <v>8</v>
      </c>
    </row>
    <row r="739" spans="1:2">
      <c r="A739" s="30" t="s">
        <v>181</v>
      </c>
      <c r="B739" s="4">
        <v>4</v>
      </c>
    </row>
    <row r="740" spans="1:2">
      <c r="A740" s="31" t="s">
        <v>182</v>
      </c>
      <c r="B740" s="4">
        <v>4</v>
      </c>
    </row>
    <row r="741" spans="1:2">
      <c r="A741" s="31" t="s">
        <v>183</v>
      </c>
      <c r="B741" s="4">
        <v>0</v>
      </c>
    </row>
    <row r="742" spans="1:2">
      <c r="A742" s="30" t="s">
        <v>175</v>
      </c>
      <c r="B742" s="4">
        <v>2</v>
      </c>
    </row>
    <row r="743" spans="1:2">
      <c r="A743" s="31" t="s">
        <v>176</v>
      </c>
      <c r="B743" s="4">
        <v>2</v>
      </c>
    </row>
    <row r="744" spans="1:2">
      <c r="A744" s="30" t="s">
        <v>178</v>
      </c>
      <c r="B744" s="4">
        <v>2</v>
      </c>
    </row>
    <row r="745" spans="1:2">
      <c r="A745" s="31" t="s">
        <v>179</v>
      </c>
      <c r="B745" s="4">
        <v>2</v>
      </c>
    </row>
    <row r="746" spans="1:2">
      <c r="A746" s="5" t="s">
        <v>2084</v>
      </c>
      <c r="B746" s="4">
        <v>9</v>
      </c>
    </row>
    <row r="747" spans="1:2">
      <c r="A747" s="6">
        <v>2016</v>
      </c>
      <c r="B747" s="4">
        <v>9</v>
      </c>
    </row>
    <row r="748" spans="1:2">
      <c r="A748" s="30" t="s">
        <v>1970</v>
      </c>
      <c r="B748" s="4">
        <v>9</v>
      </c>
    </row>
    <row r="749" spans="1:2">
      <c r="A749" s="31" t="s">
        <v>2088</v>
      </c>
      <c r="B749" s="4">
        <v>9</v>
      </c>
    </row>
    <row r="750" spans="1:2">
      <c r="A750" s="7" t="s">
        <v>196</v>
      </c>
      <c r="B750" s="4">
        <v>19</v>
      </c>
    </row>
    <row r="751" spans="1:2">
      <c r="A751" s="5" t="s">
        <v>1605</v>
      </c>
      <c r="B751" s="4">
        <v>14</v>
      </c>
    </row>
    <row r="752" spans="1:2">
      <c r="A752" s="6" t="s">
        <v>1601</v>
      </c>
      <c r="B752" s="4">
        <v>6</v>
      </c>
    </row>
    <row r="753" spans="1:2">
      <c r="A753" s="30" t="s">
        <v>77</v>
      </c>
      <c r="B753" s="4">
        <v>6</v>
      </c>
    </row>
    <row r="754" spans="1:2">
      <c r="A754" s="31" t="s">
        <v>580</v>
      </c>
      <c r="B754" s="4">
        <v>3</v>
      </c>
    </row>
    <row r="755" spans="1:2">
      <c r="A755" s="31" t="s">
        <v>291</v>
      </c>
      <c r="B755" s="4">
        <v>3</v>
      </c>
    </row>
    <row r="756" spans="1:2">
      <c r="A756" s="6" t="s">
        <v>1603</v>
      </c>
      <c r="B756" s="4">
        <v>8</v>
      </c>
    </row>
    <row r="757" spans="1:2">
      <c r="A757" s="30" t="s">
        <v>77</v>
      </c>
      <c r="B757" s="4">
        <v>6</v>
      </c>
    </row>
    <row r="758" spans="1:2">
      <c r="A758" s="31" t="s">
        <v>197</v>
      </c>
      <c r="B758" s="4">
        <v>3</v>
      </c>
    </row>
    <row r="759" spans="1:2">
      <c r="A759" s="31" t="s">
        <v>198</v>
      </c>
      <c r="B759" s="4">
        <v>3</v>
      </c>
    </row>
    <row r="760" spans="1:2">
      <c r="A760" s="30" t="s">
        <v>200</v>
      </c>
      <c r="B760" s="4">
        <v>2</v>
      </c>
    </row>
    <row r="761" spans="1:2">
      <c r="A761" s="31" t="s">
        <v>201</v>
      </c>
      <c r="B761" s="4">
        <v>2</v>
      </c>
    </row>
    <row r="762" spans="1:2">
      <c r="A762" s="5" t="s">
        <v>1609</v>
      </c>
      <c r="B762" s="4">
        <v>5</v>
      </c>
    </row>
    <row r="763" spans="1:2">
      <c r="A763" s="6" t="s">
        <v>1601</v>
      </c>
      <c r="B763" s="4">
        <v>2</v>
      </c>
    </row>
    <row r="764" spans="1:2">
      <c r="A764" s="30" t="s">
        <v>1185</v>
      </c>
      <c r="B764" s="4">
        <v>2</v>
      </c>
    </row>
    <row r="765" spans="1:2">
      <c r="A765" s="31" t="s">
        <v>1186</v>
      </c>
      <c r="B765" s="4">
        <v>2</v>
      </c>
    </row>
    <row r="766" spans="1:2">
      <c r="A766" s="31" t="s">
        <v>1187</v>
      </c>
      <c r="B766" s="4">
        <v>0</v>
      </c>
    </row>
    <row r="767" spans="1:2">
      <c r="A767" s="6" t="s">
        <v>1603</v>
      </c>
      <c r="B767" s="4">
        <v>3</v>
      </c>
    </row>
    <row r="768" spans="1:2">
      <c r="A768" s="30" t="s">
        <v>203</v>
      </c>
      <c r="B768" s="4">
        <v>3</v>
      </c>
    </row>
    <row r="769" spans="1:2">
      <c r="A769" s="31" t="s">
        <v>204</v>
      </c>
      <c r="B769" s="4">
        <v>3</v>
      </c>
    </row>
    <row r="770" spans="1:2">
      <c r="A770" s="31" t="s">
        <v>205</v>
      </c>
      <c r="B770" s="4">
        <v>0</v>
      </c>
    </row>
    <row r="771" spans="1:2">
      <c r="A771" s="7" t="s">
        <v>1188</v>
      </c>
      <c r="B771" s="4">
        <v>1</v>
      </c>
    </row>
    <row r="772" spans="1:2">
      <c r="A772" s="5" t="s">
        <v>1605</v>
      </c>
      <c r="B772" s="4">
        <v>1</v>
      </c>
    </row>
    <row r="773" spans="1:2">
      <c r="A773" s="6" t="s">
        <v>1601</v>
      </c>
      <c r="B773" s="4">
        <v>1</v>
      </c>
    </row>
    <row r="774" spans="1:2">
      <c r="A774" s="30" t="s">
        <v>11</v>
      </c>
      <c r="B774" s="4">
        <v>1</v>
      </c>
    </row>
    <row r="775" spans="1:2">
      <c r="A775" s="31" t="s">
        <v>1189</v>
      </c>
      <c r="B775" s="4">
        <v>1</v>
      </c>
    </row>
    <row r="776" spans="1:2">
      <c r="A776" s="7" t="s">
        <v>1631</v>
      </c>
      <c r="B776" s="4">
        <v>20</v>
      </c>
    </row>
    <row r="777" spans="1:2">
      <c r="A777" s="5" t="s">
        <v>1605</v>
      </c>
      <c r="B777" s="4">
        <v>16</v>
      </c>
    </row>
    <row r="778" spans="1:2">
      <c r="A778" s="6" t="s">
        <v>1601</v>
      </c>
      <c r="B778" s="4">
        <v>8</v>
      </c>
    </row>
    <row r="779" spans="1:2">
      <c r="A779" s="30" t="s">
        <v>1181</v>
      </c>
      <c r="B779" s="4">
        <v>8</v>
      </c>
    </row>
    <row r="780" spans="1:2">
      <c r="A780" s="31" t="s">
        <v>1182</v>
      </c>
      <c r="B780" s="4">
        <v>4</v>
      </c>
    </row>
    <row r="781" spans="1:2">
      <c r="A781" s="31" t="s">
        <v>1183</v>
      </c>
      <c r="B781" s="4">
        <v>4</v>
      </c>
    </row>
    <row r="782" spans="1:2">
      <c r="A782" s="6" t="s">
        <v>1602</v>
      </c>
      <c r="B782" s="4">
        <v>8</v>
      </c>
    </row>
    <row r="783" spans="1:2">
      <c r="A783" s="30" t="s">
        <v>701</v>
      </c>
      <c r="B783" s="4">
        <v>8</v>
      </c>
    </row>
    <row r="784" spans="1:2">
      <c r="A784" s="31" t="s">
        <v>734</v>
      </c>
      <c r="B784" s="4">
        <v>4</v>
      </c>
    </row>
    <row r="785" spans="1:2">
      <c r="A785" s="31" t="s">
        <v>735</v>
      </c>
      <c r="B785" s="4">
        <v>4</v>
      </c>
    </row>
    <row r="786" spans="1:2">
      <c r="A786" s="5" t="s">
        <v>1609</v>
      </c>
      <c r="B786" s="4">
        <v>4</v>
      </c>
    </row>
    <row r="787" spans="1:2">
      <c r="A787" s="6" t="s">
        <v>1603</v>
      </c>
      <c r="B787" s="4">
        <v>4</v>
      </c>
    </row>
    <row r="788" spans="1:2">
      <c r="A788" s="30" t="s">
        <v>189</v>
      </c>
      <c r="B788" s="4">
        <v>4</v>
      </c>
    </row>
    <row r="789" spans="1:2">
      <c r="A789" s="31" t="s">
        <v>190</v>
      </c>
      <c r="B789" s="4">
        <v>4</v>
      </c>
    </row>
    <row r="790" spans="1:2">
      <c r="A790" s="7" t="s">
        <v>1632</v>
      </c>
      <c r="B790" s="4">
        <v>21</v>
      </c>
    </row>
    <row r="791" spans="1:2">
      <c r="A791" s="5" t="s">
        <v>1605</v>
      </c>
      <c r="B791" s="4">
        <v>15</v>
      </c>
    </row>
    <row r="792" spans="1:2">
      <c r="A792" s="6" t="s">
        <v>1601</v>
      </c>
      <c r="B792" s="4">
        <v>7</v>
      </c>
    </row>
    <row r="793" spans="1:2">
      <c r="A793" s="30" t="s">
        <v>636</v>
      </c>
      <c r="B793" s="4">
        <v>7</v>
      </c>
    </row>
    <row r="794" spans="1:2">
      <c r="A794" s="31" t="s">
        <v>1190</v>
      </c>
      <c r="B794" s="4">
        <v>3</v>
      </c>
    </row>
    <row r="795" spans="1:2">
      <c r="A795" s="31" t="s">
        <v>1191</v>
      </c>
      <c r="B795" s="4">
        <v>1</v>
      </c>
    </row>
    <row r="796" spans="1:2">
      <c r="A796" s="31" t="s">
        <v>1107</v>
      </c>
      <c r="B796" s="4">
        <v>1</v>
      </c>
    </row>
    <row r="797" spans="1:2">
      <c r="A797" s="31" t="s">
        <v>1136</v>
      </c>
      <c r="B797" s="4">
        <v>2</v>
      </c>
    </row>
    <row r="798" spans="1:2">
      <c r="A798" s="6" t="s">
        <v>1602</v>
      </c>
      <c r="B798" s="4">
        <v>8</v>
      </c>
    </row>
    <row r="799" spans="1:2">
      <c r="A799" s="30" t="s">
        <v>744</v>
      </c>
      <c r="B799" s="4">
        <v>8</v>
      </c>
    </row>
    <row r="800" spans="1:2">
      <c r="A800" s="31" t="s">
        <v>745</v>
      </c>
      <c r="B800" s="4">
        <v>4</v>
      </c>
    </row>
    <row r="801" spans="1:2">
      <c r="A801" s="31" t="s">
        <v>746</v>
      </c>
      <c r="B801" s="4">
        <v>4</v>
      </c>
    </row>
    <row r="802" spans="1:2">
      <c r="A802" s="5" t="s">
        <v>1609</v>
      </c>
      <c r="B802" s="4">
        <v>6</v>
      </c>
    </row>
    <row r="803" spans="1:2">
      <c r="A803" s="6" t="s">
        <v>1601</v>
      </c>
      <c r="B803" s="4">
        <v>3</v>
      </c>
    </row>
    <row r="804" spans="1:2">
      <c r="A804" s="30" t="s">
        <v>1193</v>
      </c>
      <c r="B804" s="4">
        <v>1</v>
      </c>
    </row>
    <row r="805" spans="1:2">
      <c r="A805" s="31" t="s">
        <v>1194</v>
      </c>
      <c r="B805" s="4">
        <v>1</v>
      </c>
    </row>
    <row r="806" spans="1:2">
      <c r="A806" s="31" t="s">
        <v>1195</v>
      </c>
      <c r="B806" s="4">
        <v>0</v>
      </c>
    </row>
    <row r="807" spans="1:2">
      <c r="A807" s="30" t="s">
        <v>1197</v>
      </c>
      <c r="B807" s="4">
        <v>2</v>
      </c>
    </row>
    <row r="808" spans="1:2">
      <c r="A808" s="31" t="s">
        <v>1198</v>
      </c>
      <c r="B808" s="4">
        <v>2</v>
      </c>
    </row>
    <row r="809" spans="1:2">
      <c r="A809" s="31" t="s">
        <v>1199</v>
      </c>
      <c r="B809" s="4">
        <v>0</v>
      </c>
    </row>
    <row r="810" spans="1:2">
      <c r="A810" s="6" t="s">
        <v>1603</v>
      </c>
      <c r="B810" s="4">
        <v>3</v>
      </c>
    </row>
    <row r="811" spans="1:2">
      <c r="A811" s="30" t="s">
        <v>207</v>
      </c>
      <c r="B811" s="4">
        <v>3</v>
      </c>
    </row>
    <row r="812" spans="1:2">
      <c r="A812" s="31" t="s">
        <v>208</v>
      </c>
      <c r="B812" s="4">
        <v>3</v>
      </c>
    </row>
    <row r="813" spans="1:2">
      <c r="A813" s="31" t="s">
        <v>209</v>
      </c>
      <c r="B813" s="4">
        <v>0</v>
      </c>
    </row>
    <row r="814" spans="1:2">
      <c r="A814" s="7" t="s">
        <v>1752</v>
      </c>
      <c r="B814" s="4">
        <v>17.666666666666664</v>
      </c>
    </row>
    <row r="815" spans="1:2">
      <c r="A815" s="5" t="s">
        <v>1605</v>
      </c>
      <c r="B815" s="4">
        <v>15</v>
      </c>
    </row>
    <row r="816" spans="1:2">
      <c r="A816" s="6" t="s">
        <v>1602</v>
      </c>
      <c r="B816" s="4">
        <v>9</v>
      </c>
    </row>
    <row r="817" spans="1:2">
      <c r="A817" s="30" t="s">
        <v>502</v>
      </c>
      <c r="B817" s="4">
        <v>3</v>
      </c>
    </row>
    <row r="818" spans="1:2">
      <c r="A818" s="31" t="s">
        <v>747</v>
      </c>
      <c r="B818" s="4">
        <v>3</v>
      </c>
    </row>
    <row r="819" spans="1:2">
      <c r="A819" s="30" t="s">
        <v>749</v>
      </c>
      <c r="B819" s="4">
        <v>6</v>
      </c>
    </row>
    <row r="820" spans="1:2">
      <c r="A820" s="31" t="s">
        <v>750</v>
      </c>
      <c r="B820" s="4">
        <v>6</v>
      </c>
    </row>
    <row r="821" spans="1:2">
      <c r="A821" s="6" t="s">
        <v>1603</v>
      </c>
      <c r="B821" s="4">
        <v>6</v>
      </c>
    </row>
    <row r="822" spans="1:2">
      <c r="A822" s="30" t="s">
        <v>219</v>
      </c>
      <c r="B822" s="4">
        <v>4</v>
      </c>
    </row>
    <row r="823" spans="1:2">
      <c r="A823" s="31" t="s">
        <v>220</v>
      </c>
      <c r="B823" s="4">
        <v>4</v>
      </c>
    </row>
    <row r="824" spans="1:2">
      <c r="A824" s="30" t="s">
        <v>200</v>
      </c>
      <c r="B824" s="4">
        <v>2</v>
      </c>
    </row>
    <row r="825" spans="1:2">
      <c r="A825" s="31" t="s">
        <v>210</v>
      </c>
      <c r="B825" s="4">
        <v>2</v>
      </c>
    </row>
    <row r="826" spans="1:2">
      <c r="A826" s="5" t="s">
        <v>1609</v>
      </c>
      <c r="B826" s="4">
        <v>2.6666666666666665</v>
      </c>
    </row>
    <row r="827" spans="1:2">
      <c r="A827" s="6" t="s">
        <v>1603</v>
      </c>
      <c r="B827" s="4">
        <v>2.6666666666666665</v>
      </c>
    </row>
    <row r="828" spans="1:2">
      <c r="A828" s="30" t="s">
        <v>212</v>
      </c>
      <c r="B828" s="4">
        <v>1.3333333333333333</v>
      </c>
    </row>
    <row r="829" spans="1:2">
      <c r="A829" s="31" t="s">
        <v>213</v>
      </c>
      <c r="B829" s="4">
        <v>1.3333333333333333</v>
      </c>
    </row>
    <row r="830" spans="1:2">
      <c r="A830" s="31" t="s">
        <v>214</v>
      </c>
      <c r="B830" s="4">
        <v>0</v>
      </c>
    </row>
    <row r="831" spans="1:2">
      <c r="A831" s="30" t="s">
        <v>216</v>
      </c>
      <c r="B831" s="4">
        <v>1.3333333333333333</v>
      </c>
    </row>
    <row r="832" spans="1:2">
      <c r="A832" s="31" t="s">
        <v>217</v>
      </c>
      <c r="B832" s="4">
        <v>1.3333333333333333</v>
      </c>
    </row>
    <row r="833" spans="1:2">
      <c r="A833" s="7" t="s">
        <v>1633</v>
      </c>
      <c r="B833" s="4">
        <v>22</v>
      </c>
    </row>
    <row r="834" spans="1:2">
      <c r="A834" s="5" t="s">
        <v>1605</v>
      </c>
      <c r="B834" s="4">
        <v>2</v>
      </c>
    </row>
    <row r="835" spans="1:2">
      <c r="A835" s="6" t="s">
        <v>1602</v>
      </c>
      <c r="B835" s="4">
        <v>2</v>
      </c>
    </row>
    <row r="836" spans="1:2">
      <c r="A836" s="30" t="s">
        <v>752</v>
      </c>
      <c r="B836" s="4">
        <v>2</v>
      </c>
    </row>
    <row r="837" spans="1:2">
      <c r="A837" s="31" t="s">
        <v>753</v>
      </c>
      <c r="B837" s="4">
        <v>2</v>
      </c>
    </row>
    <row r="838" spans="1:2">
      <c r="A838" s="5" t="s">
        <v>1609</v>
      </c>
      <c r="B838" s="4">
        <v>2</v>
      </c>
    </row>
    <row r="839" spans="1:2">
      <c r="A839" s="6" t="s">
        <v>1603</v>
      </c>
      <c r="B839" s="4">
        <v>2</v>
      </c>
    </row>
    <row r="840" spans="1:2">
      <c r="A840" s="30" t="s">
        <v>222</v>
      </c>
      <c r="B840" s="4">
        <v>2</v>
      </c>
    </row>
    <row r="841" spans="1:2">
      <c r="A841" s="31" t="s">
        <v>223</v>
      </c>
      <c r="B841" s="4">
        <v>2</v>
      </c>
    </row>
    <row r="842" spans="1:2">
      <c r="A842" s="5" t="s">
        <v>2084</v>
      </c>
      <c r="B842" s="4">
        <v>18</v>
      </c>
    </row>
    <row r="843" spans="1:2">
      <c r="A843" s="6">
        <v>2016</v>
      </c>
      <c r="B843" s="4">
        <v>18</v>
      </c>
    </row>
    <row r="844" spans="1:2">
      <c r="A844" s="30" t="s">
        <v>1943</v>
      </c>
      <c r="B844" s="4">
        <v>18</v>
      </c>
    </row>
    <row r="845" spans="1:2">
      <c r="A845" s="31" t="s">
        <v>2088</v>
      </c>
      <c r="B845" s="4">
        <v>18</v>
      </c>
    </row>
    <row r="846" spans="1:2">
      <c r="A846" s="7" t="s">
        <v>1753</v>
      </c>
      <c r="B846" s="4">
        <v>25</v>
      </c>
    </row>
    <row r="847" spans="1:2">
      <c r="A847" s="5" t="s">
        <v>1605</v>
      </c>
      <c r="B847" s="4">
        <v>10</v>
      </c>
    </row>
    <row r="848" spans="1:2">
      <c r="A848" s="6" t="s">
        <v>1601</v>
      </c>
      <c r="B848" s="4">
        <v>6</v>
      </c>
    </row>
    <row r="849" spans="1:2">
      <c r="A849" s="30" t="s">
        <v>1201</v>
      </c>
      <c r="B849" s="4">
        <v>6</v>
      </c>
    </row>
    <row r="850" spans="1:2">
      <c r="A850" s="31" t="s">
        <v>1202</v>
      </c>
      <c r="B850" s="4">
        <v>6</v>
      </c>
    </row>
    <row r="851" spans="1:2">
      <c r="A851" s="6" t="s">
        <v>1603</v>
      </c>
      <c r="B851" s="4">
        <v>4</v>
      </c>
    </row>
    <row r="852" spans="1:2">
      <c r="A852" s="30" t="s">
        <v>30</v>
      </c>
      <c r="B852" s="4">
        <v>2</v>
      </c>
    </row>
    <row r="853" spans="1:2">
      <c r="A853" s="31" t="s">
        <v>57</v>
      </c>
      <c r="B853" s="4">
        <v>2</v>
      </c>
    </row>
    <row r="854" spans="1:2">
      <c r="A854" s="30" t="s">
        <v>229</v>
      </c>
      <c r="B854" s="4">
        <v>2</v>
      </c>
    </row>
    <row r="855" spans="1:2">
      <c r="A855" s="31" t="s">
        <v>230</v>
      </c>
      <c r="B855" s="4">
        <v>2</v>
      </c>
    </row>
    <row r="856" spans="1:2">
      <c r="A856" s="5" t="s">
        <v>1609</v>
      </c>
      <c r="B856" s="4">
        <v>6</v>
      </c>
    </row>
    <row r="857" spans="1:2">
      <c r="A857" s="6" t="s">
        <v>1601</v>
      </c>
      <c r="B857" s="4">
        <v>1</v>
      </c>
    </row>
    <row r="858" spans="1:2">
      <c r="A858" s="30" t="s">
        <v>40</v>
      </c>
      <c r="B858" s="4">
        <v>1</v>
      </c>
    </row>
    <row r="859" spans="1:2">
      <c r="A859" s="31" t="s">
        <v>1118</v>
      </c>
      <c r="B859" s="4">
        <v>1</v>
      </c>
    </row>
    <row r="860" spans="1:2">
      <c r="A860" s="31" t="s">
        <v>1119</v>
      </c>
      <c r="B860" s="4">
        <v>0</v>
      </c>
    </row>
    <row r="861" spans="1:2">
      <c r="A861" s="6" t="s">
        <v>1602</v>
      </c>
      <c r="B861" s="4">
        <v>4</v>
      </c>
    </row>
    <row r="862" spans="1:2">
      <c r="A862" s="30" t="s">
        <v>755</v>
      </c>
      <c r="B862" s="4">
        <v>4</v>
      </c>
    </row>
    <row r="863" spans="1:2">
      <c r="A863" s="31" t="s">
        <v>756</v>
      </c>
      <c r="B863" s="4">
        <v>4</v>
      </c>
    </row>
    <row r="864" spans="1:2">
      <c r="A864" s="31" t="s">
        <v>757</v>
      </c>
      <c r="B864" s="4">
        <v>0</v>
      </c>
    </row>
    <row r="865" spans="1:2">
      <c r="A865" s="6" t="s">
        <v>1603</v>
      </c>
      <c r="B865" s="4">
        <v>1</v>
      </c>
    </row>
    <row r="866" spans="1:2">
      <c r="A866" s="30" t="s">
        <v>225</v>
      </c>
      <c r="B866" s="4">
        <v>1</v>
      </c>
    </row>
    <row r="867" spans="1:2">
      <c r="A867" s="31" t="s">
        <v>226</v>
      </c>
      <c r="B867" s="4">
        <v>1</v>
      </c>
    </row>
    <row r="868" spans="1:2">
      <c r="A868" s="31" t="s">
        <v>227</v>
      </c>
      <c r="B868" s="4">
        <v>0</v>
      </c>
    </row>
    <row r="869" spans="1:2">
      <c r="A869" s="5" t="s">
        <v>2084</v>
      </c>
      <c r="B869" s="4">
        <v>9</v>
      </c>
    </row>
    <row r="870" spans="1:2">
      <c r="A870" s="6">
        <v>2016</v>
      </c>
      <c r="B870" s="4">
        <v>9</v>
      </c>
    </row>
    <row r="871" spans="1:2">
      <c r="A871" s="30" t="s">
        <v>1971</v>
      </c>
      <c r="B871" s="4">
        <v>9</v>
      </c>
    </row>
    <row r="872" spans="1:2">
      <c r="A872" s="31" t="s">
        <v>2088</v>
      </c>
      <c r="B872" s="4">
        <v>9</v>
      </c>
    </row>
    <row r="873" spans="1:2">
      <c r="A873" s="7" t="s">
        <v>1811</v>
      </c>
      <c r="B873" s="4">
        <v>2</v>
      </c>
    </row>
    <row r="874" spans="1:2">
      <c r="A874" s="5" t="s">
        <v>1605</v>
      </c>
      <c r="B874" s="4">
        <v>2</v>
      </c>
    </row>
    <row r="875" spans="1:2">
      <c r="A875" s="6" t="s">
        <v>1603</v>
      </c>
      <c r="B875" s="4">
        <v>2</v>
      </c>
    </row>
    <row r="876" spans="1:2">
      <c r="A876" s="30" t="s">
        <v>30</v>
      </c>
      <c r="B876" s="4">
        <v>2</v>
      </c>
    </row>
    <row r="877" spans="1:2">
      <c r="A877" s="31" t="s">
        <v>361</v>
      </c>
      <c r="B877" s="4">
        <v>2</v>
      </c>
    </row>
    <row r="878" spans="1:2">
      <c r="A878" s="7" t="s">
        <v>1634</v>
      </c>
      <c r="B878" s="4">
        <v>24</v>
      </c>
    </row>
    <row r="879" spans="1:2">
      <c r="A879" s="5" t="s">
        <v>1605</v>
      </c>
      <c r="B879" s="4">
        <v>14</v>
      </c>
    </row>
    <row r="880" spans="1:2">
      <c r="A880" s="6" t="s">
        <v>1601</v>
      </c>
      <c r="B880" s="4">
        <v>6</v>
      </c>
    </row>
    <row r="881" spans="1:2">
      <c r="A881" s="30" t="s">
        <v>30</v>
      </c>
      <c r="B881" s="4">
        <v>2</v>
      </c>
    </row>
    <row r="882" spans="1:2">
      <c r="A882" s="31" t="s">
        <v>100</v>
      </c>
      <c r="B882" s="4">
        <v>2</v>
      </c>
    </row>
    <row r="883" spans="1:2">
      <c r="A883" s="30" t="s">
        <v>1208</v>
      </c>
      <c r="B883" s="4">
        <v>4</v>
      </c>
    </row>
    <row r="884" spans="1:2">
      <c r="A884" s="31" t="s">
        <v>1209</v>
      </c>
      <c r="B884" s="4">
        <v>4</v>
      </c>
    </row>
    <row r="885" spans="1:2">
      <c r="A885" s="6" t="s">
        <v>1602</v>
      </c>
      <c r="B885" s="4">
        <v>6</v>
      </c>
    </row>
    <row r="886" spans="1:2">
      <c r="A886" s="30" t="s">
        <v>759</v>
      </c>
      <c r="B886" s="4">
        <v>6</v>
      </c>
    </row>
    <row r="887" spans="1:2">
      <c r="A887" s="31" t="s">
        <v>760</v>
      </c>
      <c r="B887" s="4">
        <v>6</v>
      </c>
    </row>
    <row r="888" spans="1:2">
      <c r="A888" s="6" t="s">
        <v>1603</v>
      </c>
      <c r="B888" s="4">
        <v>2</v>
      </c>
    </row>
    <row r="889" spans="1:2">
      <c r="A889" s="30" t="s">
        <v>30</v>
      </c>
      <c r="B889" s="4">
        <v>2</v>
      </c>
    </row>
    <row r="890" spans="1:2">
      <c r="A890" s="31" t="s">
        <v>192</v>
      </c>
      <c r="B890" s="4">
        <v>2</v>
      </c>
    </row>
    <row r="891" spans="1:2">
      <c r="A891" s="5" t="s">
        <v>1609</v>
      </c>
      <c r="B891" s="4">
        <v>10</v>
      </c>
    </row>
    <row r="892" spans="1:2">
      <c r="A892" s="6" t="s">
        <v>1601</v>
      </c>
      <c r="B892" s="4">
        <v>4</v>
      </c>
    </row>
    <row r="893" spans="1:2">
      <c r="A893" s="30" t="s">
        <v>1204</v>
      </c>
      <c r="B893" s="4">
        <v>4</v>
      </c>
    </row>
    <row r="894" spans="1:2">
      <c r="A894" s="31" t="s">
        <v>1205</v>
      </c>
      <c r="B894" s="4">
        <v>4</v>
      </c>
    </row>
    <row r="895" spans="1:2">
      <c r="A895" s="31" t="s">
        <v>1206</v>
      </c>
      <c r="B895" s="4">
        <v>0</v>
      </c>
    </row>
    <row r="896" spans="1:2">
      <c r="A896" s="6" t="s">
        <v>1603</v>
      </c>
      <c r="B896" s="4">
        <v>6</v>
      </c>
    </row>
    <row r="897" spans="1:2">
      <c r="A897" s="30" t="s">
        <v>232</v>
      </c>
      <c r="B897" s="4">
        <v>6</v>
      </c>
    </row>
    <row r="898" spans="1:2">
      <c r="A898" s="31" t="s">
        <v>233</v>
      </c>
      <c r="B898" s="4">
        <v>6</v>
      </c>
    </row>
    <row r="899" spans="1:2">
      <c r="A899" s="7" t="s">
        <v>1635</v>
      </c>
      <c r="B899" s="4">
        <v>18</v>
      </c>
    </row>
    <row r="900" spans="1:2">
      <c r="A900" s="5" t="s">
        <v>1605</v>
      </c>
      <c r="B900" s="4">
        <v>14</v>
      </c>
    </row>
    <row r="901" spans="1:2">
      <c r="A901" s="6" t="s">
        <v>1602</v>
      </c>
      <c r="B901" s="4">
        <v>8</v>
      </c>
    </row>
    <row r="902" spans="1:2">
      <c r="A902" s="30" t="s">
        <v>669</v>
      </c>
      <c r="B902" s="4">
        <v>4</v>
      </c>
    </row>
    <row r="903" spans="1:2">
      <c r="A903" s="31" t="s">
        <v>761</v>
      </c>
      <c r="B903" s="4">
        <v>1</v>
      </c>
    </row>
    <row r="904" spans="1:2">
      <c r="A904" s="31" t="s">
        <v>762</v>
      </c>
      <c r="B904" s="4">
        <v>1</v>
      </c>
    </row>
    <row r="905" spans="1:2">
      <c r="A905" s="31" t="s">
        <v>763</v>
      </c>
      <c r="B905" s="4">
        <v>1</v>
      </c>
    </row>
    <row r="906" spans="1:2">
      <c r="A906" s="31" t="s">
        <v>764</v>
      </c>
      <c r="B906" s="4">
        <v>1</v>
      </c>
    </row>
    <row r="907" spans="1:2">
      <c r="A907" s="30" t="s">
        <v>766</v>
      </c>
      <c r="B907" s="4">
        <v>4</v>
      </c>
    </row>
    <row r="908" spans="1:2">
      <c r="A908" s="31" t="s">
        <v>767</v>
      </c>
      <c r="B908" s="4">
        <v>4</v>
      </c>
    </row>
    <row r="909" spans="1:2">
      <c r="A909" s="6" t="s">
        <v>1603</v>
      </c>
      <c r="B909" s="4">
        <v>6</v>
      </c>
    </row>
    <row r="910" spans="1:2">
      <c r="A910" s="30" t="s">
        <v>8</v>
      </c>
      <c r="B910" s="4">
        <v>6</v>
      </c>
    </row>
    <row r="911" spans="1:2">
      <c r="A911" s="31" t="s">
        <v>234</v>
      </c>
      <c r="B911" s="4">
        <v>3</v>
      </c>
    </row>
    <row r="912" spans="1:2">
      <c r="A912" s="31" t="s">
        <v>235</v>
      </c>
      <c r="B912" s="4">
        <v>3</v>
      </c>
    </row>
    <row r="913" spans="1:2">
      <c r="A913" s="5" t="s">
        <v>1609</v>
      </c>
      <c r="B913" s="4">
        <v>4</v>
      </c>
    </row>
    <row r="914" spans="1:2">
      <c r="A914" s="6" t="s">
        <v>1603</v>
      </c>
      <c r="B914" s="4">
        <v>4</v>
      </c>
    </row>
    <row r="915" spans="1:2">
      <c r="A915" s="30" t="s">
        <v>237</v>
      </c>
      <c r="B915" s="4">
        <v>4</v>
      </c>
    </row>
    <row r="916" spans="1:2">
      <c r="A916" s="31" t="s">
        <v>238</v>
      </c>
      <c r="B916" s="4">
        <v>4</v>
      </c>
    </row>
    <row r="917" spans="1:2">
      <c r="A917" s="7" t="s">
        <v>1812</v>
      </c>
      <c r="B917" s="4">
        <v>3.5</v>
      </c>
    </row>
    <row r="918" spans="1:2">
      <c r="A918" s="5" t="s">
        <v>1605</v>
      </c>
      <c r="B918" s="4">
        <v>3.5</v>
      </c>
    </row>
    <row r="919" spans="1:2">
      <c r="A919" s="6" t="s">
        <v>1602</v>
      </c>
      <c r="B919" s="4">
        <v>1.5</v>
      </c>
    </row>
    <row r="920" spans="1:2">
      <c r="A920" s="30" t="s">
        <v>630</v>
      </c>
      <c r="B920" s="4">
        <v>1.5</v>
      </c>
    </row>
    <row r="921" spans="1:2">
      <c r="A921" s="31" t="s">
        <v>768</v>
      </c>
      <c r="B921" s="4">
        <v>1.5</v>
      </c>
    </row>
    <row r="922" spans="1:2">
      <c r="A922" s="6" t="s">
        <v>1603</v>
      </c>
      <c r="B922" s="4">
        <v>2</v>
      </c>
    </row>
    <row r="923" spans="1:2">
      <c r="A923" s="30" t="s">
        <v>8</v>
      </c>
      <c r="B923" s="4">
        <v>2</v>
      </c>
    </row>
    <row r="924" spans="1:2">
      <c r="A924" s="31" t="s">
        <v>239</v>
      </c>
      <c r="B924" s="4">
        <v>1</v>
      </c>
    </row>
    <row r="925" spans="1:2">
      <c r="A925" s="31" t="s">
        <v>240</v>
      </c>
      <c r="B925" s="4">
        <v>1</v>
      </c>
    </row>
    <row r="926" spans="1:2">
      <c r="A926" s="7" t="s">
        <v>1637</v>
      </c>
      <c r="B926" s="4">
        <v>16</v>
      </c>
    </row>
    <row r="927" spans="1:2">
      <c r="A927" s="5" t="s">
        <v>1605</v>
      </c>
      <c r="B927" s="4">
        <v>16</v>
      </c>
    </row>
    <row r="928" spans="1:2">
      <c r="A928" s="6" t="s">
        <v>1601</v>
      </c>
      <c r="B928" s="4">
        <v>10</v>
      </c>
    </row>
    <row r="929" spans="1:2">
      <c r="A929" s="30" t="s">
        <v>1213</v>
      </c>
      <c r="B929" s="4">
        <v>6</v>
      </c>
    </row>
    <row r="930" spans="1:2">
      <c r="A930" s="31" t="s">
        <v>1214</v>
      </c>
      <c r="B930" s="4">
        <v>6</v>
      </c>
    </row>
    <row r="931" spans="1:2">
      <c r="A931" s="30" t="s">
        <v>636</v>
      </c>
      <c r="B931" s="4">
        <v>4</v>
      </c>
    </row>
    <row r="932" spans="1:2">
      <c r="A932" s="31" t="s">
        <v>1210</v>
      </c>
      <c r="B932" s="4">
        <v>2</v>
      </c>
    </row>
    <row r="933" spans="1:2">
      <c r="A933" s="31" t="s">
        <v>1211</v>
      </c>
      <c r="B933" s="4">
        <v>2</v>
      </c>
    </row>
    <row r="934" spans="1:2">
      <c r="A934" s="6" t="s">
        <v>1603</v>
      </c>
      <c r="B934" s="4">
        <v>6</v>
      </c>
    </row>
    <row r="935" spans="1:2">
      <c r="A935" s="30" t="s">
        <v>148</v>
      </c>
      <c r="B935" s="4">
        <v>6</v>
      </c>
    </row>
    <row r="936" spans="1:2">
      <c r="A936" s="31" t="s">
        <v>241</v>
      </c>
      <c r="B936" s="4">
        <v>6</v>
      </c>
    </row>
    <row r="937" spans="1:2">
      <c r="A937" s="7" t="s">
        <v>1638</v>
      </c>
      <c r="B937" s="4">
        <v>19.999999999999996</v>
      </c>
    </row>
    <row r="938" spans="1:2">
      <c r="A938" s="5" t="s">
        <v>1605</v>
      </c>
      <c r="B938" s="4">
        <v>19.999999999999996</v>
      </c>
    </row>
    <row r="939" spans="1:2">
      <c r="A939" s="6" t="s">
        <v>1602</v>
      </c>
      <c r="B939" s="4">
        <v>12</v>
      </c>
    </row>
    <row r="940" spans="1:2">
      <c r="A940" s="30" t="s">
        <v>669</v>
      </c>
      <c r="B940" s="4">
        <v>12</v>
      </c>
    </row>
    <row r="941" spans="1:2">
      <c r="A941" s="31" t="s">
        <v>769</v>
      </c>
      <c r="B941" s="4">
        <v>2</v>
      </c>
    </row>
    <row r="942" spans="1:2">
      <c r="A942" s="31" t="s">
        <v>770</v>
      </c>
      <c r="B942" s="4">
        <v>2</v>
      </c>
    </row>
    <row r="943" spans="1:2">
      <c r="A943" s="31" t="s">
        <v>771</v>
      </c>
      <c r="B943" s="4">
        <v>2</v>
      </c>
    </row>
    <row r="944" spans="1:2">
      <c r="A944" s="31" t="s">
        <v>772</v>
      </c>
      <c r="B944" s="4">
        <v>1</v>
      </c>
    </row>
    <row r="945" spans="1:2">
      <c r="A945" s="31" t="s">
        <v>773</v>
      </c>
      <c r="B945" s="4">
        <v>1</v>
      </c>
    </row>
    <row r="946" spans="1:2">
      <c r="A946" s="31" t="s">
        <v>774</v>
      </c>
      <c r="B946" s="4">
        <v>2</v>
      </c>
    </row>
    <row r="947" spans="1:2">
      <c r="A947" s="31" t="s">
        <v>775</v>
      </c>
      <c r="B947" s="4">
        <v>1</v>
      </c>
    </row>
    <row r="948" spans="1:2">
      <c r="A948" s="31" t="s">
        <v>776</v>
      </c>
      <c r="B948" s="4">
        <v>1</v>
      </c>
    </row>
    <row r="949" spans="1:2">
      <c r="A949" s="6" t="s">
        <v>1603</v>
      </c>
      <c r="B949" s="4">
        <v>7.9999999999999991</v>
      </c>
    </row>
    <row r="950" spans="1:2">
      <c r="A950" s="30" t="s">
        <v>8</v>
      </c>
      <c r="B950" s="4">
        <v>7.9999999999999991</v>
      </c>
    </row>
    <row r="951" spans="1:2">
      <c r="A951" s="31" t="s">
        <v>46</v>
      </c>
      <c r="B951" s="4">
        <v>1.3333333333333333</v>
      </c>
    </row>
    <row r="952" spans="1:2">
      <c r="A952" s="31" t="s">
        <v>47</v>
      </c>
      <c r="B952" s="4">
        <v>1.3333333333333333</v>
      </c>
    </row>
    <row r="953" spans="1:2">
      <c r="A953" s="31" t="s">
        <v>242</v>
      </c>
      <c r="B953" s="4">
        <v>1.3333333333333333</v>
      </c>
    </row>
    <row r="954" spans="1:2">
      <c r="A954" s="31" t="s">
        <v>243</v>
      </c>
      <c r="B954" s="4">
        <v>1.3333333333333333</v>
      </c>
    </row>
    <row r="955" spans="1:2">
      <c r="A955" s="31" t="s">
        <v>244</v>
      </c>
      <c r="B955" s="4">
        <v>1.3333333333333333</v>
      </c>
    </row>
    <row r="956" spans="1:2">
      <c r="A956" s="31" t="s">
        <v>49</v>
      </c>
      <c r="B956" s="4">
        <v>1.3333333333333333</v>
      </c>
    </row>
    <row r="957" spans="1:2">
      <c r="A957" s="7" t="s">
        <v>1754</v>
      </c>
      <c r="B957" s="4">
        <v>32</v>
      </c>
    </row>
    <row r="958" spans="1:2">
      <c r="A958" s="5" t="s">
        <v>1605</v>
      </c>
      <c r="B958" s="4">
        <v>20</v>
      </c>
    </row>
    <row r="959" spans="1:2">
      <c r="A959" s="6" t="s">
        <v>1923</v>
      </c>
      <c r="B959" s="4">
        <v>1.5</v>
      </c>
    </row>
    <row r="960" spans="1:2">
      <c r="A960" s="30" t="s">
        <v>1908</v>
      </c>
      <c r="B960" s="4">
        <v>1.5</v>
      </c>
    </row>
    <row r="961" spans="1:2">
      <c r="A961" s="31" t="s">
        <v>1723</v>
      </c>
      <c r="B961" s="4">
        <v>1.5</v>
      </c>
    </row>
    <row r="962" spans="1:2">
      <c r="A962" s="6" t="s">
        <v>1601</v>
      </c>
      <c r="B962" s="4">
        <v>2</v>
      </c>
    </row>
    <row r="963" spans="1:2">
      <c r="A963" s="30" t="s">
        <v>11</v>
      </c>
      <c r="B963" s="4">
        <v>2</v>
      </c>
    </row>
    <row r="964" spans="1:2">
      <c r="A964" s="31" t="s">
        <v>1217</v>
      </c>
      <c r="B964" s="4">
        <v>2</v>
      </c>
    </row>
    <row r="965" spans="1:2">
      <c r="A965" s="6" t="s">
        <v>1602</v>
      </c>
      <c r="B965" s="4">
        <v>16.5</v>
      </c>
    </row>
    <row r="966" spans="1:2">
      <c r="A966" s="30" t="s">
        <v>655</v>
      </c>
      <c r="B966" s="4">
        <v>2</v>
      </c>
    </row>
    <row r="967" spans="1:2">
      <c r="A967" s="31" t="s">
        <v>784</v>
      </c>
      <c r="B967" s="4">
        <v>2</v>
      </c>
    </row>
    <row r="968" spans="1:2">
      <c r="A968" s="30" t="s">
        <v>626</v>
      </c>
      <c r="B968" s="4">
        <v>2</v>
      </c>
    </row>
    <row r="969" spans="1:2">
      <c r="A969" s="31" t="s">
        <v>778</v>
      </c>
      <c r="B969" s="4">
        <v>2</v>
      </c>
    </row>
    <row r="970" spans="1:2">
      <c r="A970" s="30" t="s">
        <v>11</v>
      </c>
      <c r="B970" s="4">
        <v>6</v>
      </c>
    </row>
    <row r="971" spans="1:2">
      <c r="A971" s="31" t="s">
        <v>786</v>
      </c>
      <c r="B971" s="4">
        <v>4</v>
      </c>
    </row>
    <row r="972" spans="1:2">
      <c r="A972" s="31" t="s">
        <v>777</v>
      </c>
      <c r="B972" s="4">
        <v>2</v>
      </c>
    </row>
    <row r="973" spans="1:2">
      <c r="A973" s="30" t="s">
        <v>701</v>
      </c>
      <c r="B973" s="4">
        <v>2.5</v>
      </c>
    </row>
    <row r="974" spans="1:2">
      <c r="A974" s="31" t="s">
        <v>780</v>
      </c>
      <c r="B974" s="4">
        <v>2.5</v>
      </c>
    </row>
    <row r="975" spans="1:2">
      <c r="A975" s="30" t="s">
        <v>1725</v>
      </c>
      <c r="B975" s="4">
        <v>2</v>
      </c>
    </row>
    <row r="976" spans="1:2">
      <c r="A976" s="31" t="s">
        <v>781</v>
      </c>
      <c r="B976" s="4">
        <v>1</v>
      </c>
    </row>
    <row r="977" spans="1:2">
      <c r="A977" s="31" t="s">
        <v>782</v>
      </c>
      <c r="B977" s="4">
        <v>1</v>
      </c>
    </row>
    <row r="978" spans="1:2">
      <c r="A978" s="30" t="s">
        <v>1735</v>
      </c>
      <c r="B978" s="4">
        <v>2</v>
      </c>
    </row>
    <row r="979" spans="1:2">
      <c r="A979" s="31" t="s">
        <v>779</v>
      </c>
      <c r="B979" s="4">
        <v>2</v>
      </c>
    </row>
    <row r="980" spans="1:2">
      <c r="A980" s="5" t="s">
        <v>1609</v>
      </c>
      <c r="B980" s="4">
        <v>12</v>
      </c>
    </row>
    <row r="981" spans="1:2">
      <c r="A981" s="6" t="s">
        <v>1601</v>
      </c>
      <c r="B981" s="4">
        <v>12</v>
      </c>
    </row>
    <row r="982" spans="1:2">
      <c r="A982" s="30" t="s">
        <v>1732</v>
      </c>
      <c r="B982" s="4">
        <v>6</v>
      </c>
    </row>
    <row r="983" spans="1:2">
      <c r="A983" s="31" t="s">
        <v>1216</v>
      </c>
      <c r="B983" s="4">
        <v>6</v>
      </c>
    </row>
    <row r="984" spans="1:2">
      <c r="A984" s="30" t="s">
        <v>8</v>
      </c>
      <c r="B984" s="4">
        <v>6</v>
      </c>
    </row>
    <row r="985" spans="1:2">
      <c r="A985" s="31" t="s">
        <v>1215</v>
      </c>
      <c r="B985" s="4">
        <v>6</v>
      </c>
    </row>
    <row r="986" spans="1:2">
      <c r="A986" s="7" t="s">
        <v>1755</v>
      </c>
      <c r="B986" s="4">
        <v>14</v>
      </c>
    </row>
    <row r="987" spans="1:2">
      <c r="A987" s="5" t="s">
        <v>1605</v>
      </c>
      <c r="B987" s="4">
        <v>12</v>
      </c>
    </row>
    <row r="988" spans="1:2">
      <c r="A988" s="6" t="s">
        <v>1601</v>
      </c>
      <c r="B988" s="4">
        <v>4</v>
      </c>
    </row>
    <row r="989" spans="1:2">
      <c r="A989" s="30" t="s">
        <v>8</v>
      </c>
      <c r="B989" s="4">
        <v>2</v>
      </c>
    </row>
    <row r="990" spans="1:2">
      <c r="A990" s="31" t="s">
        <v>478</v>
      </c>
      <c r="B990" s="4">
        <v>2</v>
      </c>
    </row>
    <row r="991" spans="1:2">
      <c r="A991" s="30" t="s">
        <v>11</v>
      </c>
      <c r="B991" s="4">
        <v>2</v>
      </c>
    </row>
    <row r="992" spans="1:2">
      <c r="A992" s="31" t="s">
        <v>32</v>
      </c>
      <c r="B992" s="4">
        <v>2</v>
      </c>
    </row>
    <row r="993" spans="1:2">
      <c r="A993" s="6" t="s">
        <v>1603</v>
      </c>
      <c r="B993" s="4">
        <v>8</v>
      </c>
    </row>
    <row r="994" spans="1:2">
      <c r="A994" s="30" t="s">
        <v>166</v>
      </c>
      <c r="B994" s="4">
        <v>4</v>
      </c>
    </row>
    <row r="995" spans="1:2">
      <c r="A995" s="31" t="s">
        <v>59</v>
      </c>
      <c r="B995" s="4">
        <v>2</v>
      </c>
    </row>
    <row r="996" spans="1:2">
      <c r="A996" s="31" t="s">
        <v>245</v>
      </c>
      <c r="B996" s="4">
        <v>1</v>
      </c>
    </row>
    <row r="997" spans="1:2">
      <c r="A997" s="31" t="s">
        <v>246</v>
      </c>
      <c r="B997" s="4">
        <v>1</v>
      </c>
    </row>
    <row r="998" spans="1:2">
      <c r="A998" s="30" t="s">
        <v>1279</v>
      </c>
      <c r="B998" s="4">
        <v>1</v>
      </c>
    </row>
    <row r="999" spans="1:2">
      <c r="A999" s="31" t="s">
        <v>247</v>
      </c>
      <c r="B999" s="4">
        <v>1</v>
      </c>
    </row>
    <row r="1000" spans="1:2">
      <c r="A1000" s="30" t="s">
        <v>8</v>
      </c>
      <c r="B1000" s="4">
        <v>1</v>
      </c>
    </row>
    <row r="1001" spans="1:2">
      <c r="A1001" s="31" t="s">
        <v>249</v>
      </c>
      <c r="B1001" s="4">
        <v>1</v>
      </c>
    </row>
    <row r="1002" spans="1:2">
      <c r="A1002" s="30" t="s">
        <v>132</v>
      </c>
      <c r="B1002" s="4">
        <v>1</v>
      </c>
    </row>
    <row r="1003" spans="1:2">
      <c r="A1003" s="31" t="s">
        <v>248</v>
      </c>
      <c r="B1003" s="4">
        <v>1</v>
      </c>
    </row>
    <row r="1004" spans="1:2">
      <c r="A1004" s="30" t="s">
        <v>630</v>
      </c>
      <c r="B1004" s="4">
        <v>1</v>
      </c>
    </row>
    <row r="1005" spans="1:2">
      <c r="A1005" s="31" t="s">
        <v>250</v>
      </c>
      <c r="B1005" s="4">
        <v>1</v>
      </c>
    </row>
    <row r="1006" spans="1:2">
      <c r="A1006" s="5" t="s">
        <v>1609</v>
      </c>
      <c r="B1006" s="4">
        <v>2</v>
      </c>
    </row>
    <row r="1007" spans="1:2">
      <c r="A1007" s="6" t="s">
        <v>1601</v>
      </c>
      <c r="B1007" s="4">
        <v>2</v>
      </c>
    </row>
    <row r="1008" spans="1:2">
      <c r="A1008" s="30" t="s">
        <v>669</v>
      </c>
      <c r="B1008" s="4">
        <v>2</v>
      </c>
    </row>
    <row r="1009" spans="1:2">
      <c r="A1009" s="31" t="s">
        <v>1220</v>
      </c>
      <c r="B1009" s="4">
        <v>2</v>
      </c>
    </row>
    <row r="1010" spans="1:2">
      <c r="A1010" s="7" t="s">
        <v>1222</v>
      </c>
      <c r="B1010" s="4">
        <v>8</v>
      </c>
    </row>
    <row r="1011" spans="1:2">
      <c r="A1011" s="5" t="s">
        <v>1605</v>
      </c>
      <c r="B1011" s="4">
        <v>8</v>
      </c>
    </row>
    <row r="1012" spans="1:2">
      <c r="A1012" s="6" t="s">
        <v>1601</v>
      </c>
      <c r="B1012" s="4">
        <v>8</v>
      </c>
    </row>
    <row r="1013" spans="1:2">
      <c r="A1013" s="30" t="s">
        <v>1835</v>
      </c>
      <c r="B1013" s="4">
        <v>2</v>
      </c>
    </row>
    <row r="1014" spans="1:2">
      <c r="A1014" s="31" t="s">
        <v>1859</v>
      </c>
      <c r="B1014" s="4">
        <v>2</v>
      </c>
    </row>
    <row r="1015" spans="1:2">
      <c r="A1015" s="30" t="s">
        <v>455</v>
      </c>
      <c r="B1015" s="4">
        <v>4</v>
      </c>
    </row>
    <row r="1016" spans="1:2">
      <c r="A1016" s="31" t="s">
        <v>1224</v>
      </c>
      <c r="B1016" s="4">
        <v>2</v>
      </c>
    </row>
    <row r="1017" spans="1:2">
      <c r="A1017" s="31" t="s">
        <v>1225</v>
      </c>
      <c r="B1017" s="4">
        <v>2</v>
      </c>
    </row>
    <row r="1018" spans="1:2">
      <c r="A1018" s="30" t="s">
        <v>8</v>
      </c>
      <c r="B1018" s="4">
        <v>2</v>
      </c>
    </row>
    <row r="1019" spans="1:2">
      <c r="A1019" s="31" t="s">
        <v>1858</v>
      </c>
      <c r="B1019" s="4">
        <v>2</v>
      </c>
    </row>
    <row r="1020" spans="1:2">
      <c r="A1020" s="7" t="s">
        <v>259</v>
      </c>
      <c r="B1020" s="4">
        <v>18</v>
      </c>
    </row>
    <row r="1021" spans="1:2">
      <c r="A1021" s="5" t="s">
        <v>1605</v>
      </c>
      <c r="B1021" s="4">
        <v>18</v>
      </c>
    </row>
    <row r="1022" spans="1:2">
      <c r="A1022" s="6" t="s">
        <v>1601</v>
      </c>
      <c r="B1022" s="4">
        <v>6</v>
      </c>
    </row>
    <row r="1023" spans="1:2">
      <c r="A1023" s="30" t="s">
        <v>132</v>
      </c>
      <c r="B1023" s="4">
        <v>6</v>
      </c>
    </row>
    <row r="1024" spans="1:2">
      <c r="A1024" s="31" t="s">
        <v>1226</v>
      </c>
      <c r="B1024" s="4">
        <v>3</v>
      </c>
    </row>
    <row r="1025" spans="1:2">
      <c r="A1025" s="31" t="s">
        <v>1227</v>
      </c>
      <c r="B1025" s="4">
        <v>3</v>
      </c>
    </row>
    <row r="1026" spans="1:2">
      <c r="A1026" s="6" t="s">
        <v>1603</v>
      </c>
      <c r="B1026" s="4">
        <v>12</v>
      </c>
    </row>
    <row r="1027" spans="1:2">
      <c r="A1027" s="30" t="s">
        <v>8</v>
      </c>
      <c r="B1027" s="4">
        <v>12</v>
      </c>
    </row>
    <row r="1028" spans="1:2">
      <c r="A1028" s="31" t="s">
        <v>171</v>
      </c>
      <c r="B1028" s="4">
        <v>1.3333333333333333</v>
      </c>
    </row>
    <row r="1029" spans="1:2">
      <c r="A1029" s="31" t="s">
        <v>172</v>
      </c>
      <c r="B1029" s="4">
        <v>1.3333333333333333</v>
      </c>
    </row>
    <row r="1030" spans="1:2">
      <c r="A1030" s="31" t="s">
        <v>260</v>
      </c>
      <c r="B1030" s="4">
        <v>1.3333333333333333</v>
      </c>
    </row>
    <row r="1031" spans="1:2">
      <c r="A1031" s="31" t="s">
        <v>261</v>
      </c>
      <c r="B1031" s="4">
        <v>1.3333333333333333</v>
      </c>
    </row>
    <row r="1032" spans="1:2">
      <c r="A1032" s="31" t="s">
        <v>262</v>
      </c>
      <c r="B1032" s="4">
        <v>1.3333333333333333</v>
      </c>
    </row>
    <row r="1033" spans="1:2">
      <c r="A1033" s="31" t="s">
        <v>48</v>
      </c>
      <c r="B1033" s="4">
        <v>1.3333333333333333</v>
      </c>
    </row>
    <row r="1034" spans="1:2">
      <c r="A1034" s="31" t="s">
        <v>27</v>
      </c>
      <c r="B1034" s="4">
        <v>1.3333333333333333</v>
      </c>
    </row>
    <row r="1035" spans="1:2">
      <c r="A1035" s="31" t="s">
        <v>28</v>
      </c>
      <c r="B1035" s="4">
        <v>1.3333333333333333</v>
      </c>
    </row>
    <row r="1036" spans="1:2">
      <c r="A1036" s="31" t="s">
        <v>263</v>
      </c>
      <c r="B1036" s="4">
        <v>1.3333333333333333</v>
      </c>
    </row>
    <row r="1037" spans="1:2">
      <c r="A1037" s="7" t="s">
        <v>264</v>
      </c>
      <c r="B1037" s="4">
        <v>10</v>
      </c>
    </row>
    <row r="1038" spans="1:2">
      <c r="A1038" s="5" t="s">
        <v>1605</v>
      </c>
      <c r="B1038" s="4">
        <v>10</v>
      </c>
    </row>
    <row r="1039" spans="1:2">
      <c r="A1039" s="6" t="s">
        <v>1602</v>
      </c>
      <c r="B1039" s="4">
        <v>6</v>
      </c>
    </row>
    <row r="1040" spans="1:2">
      <c r="A1040" s="30" t="s">
        <v>455</v>
      </c>
      <c r="B1040" s="4">
        <v>6</v>
      </c>
    </row>
    <row r="1041" spans="1:2">
      <c r="A1041" s="31" t="s">
        <v>796</v>
      </c>
      <c r="B1041" s="4">
        <v>3</v>
      </c>
    </row>
    <row r="1042" spans="1:2">
      <c r="A1042" s="31" t="s">
        <v>797</v>
      </c>
      <c r="B1042" s="4">
        <v>3</v>
      </c>
    </row>
    <row r="1043" spans="1:2">
      <c r="A1043" s="6" t="s">
        <v>1603</v>
      </c>
      <c r="B1043" s="4">
        <v>4</v>
      </c>
    </row>
    <row r="1044" spans="1:2">
      <c r="A1044" s="30" t="s">
        <v>8</v>
      </c>
      <c r="B1044" s="4">
        <v>4</v>
      </c>
    </row>
    <row r="1045" spans="1:2">
      <c r="A1045" s="31" t="s">
        <v>242</v>
      </c>
      <c r="B1045" s="4">
        <v>1</v>
      </c>
    </row>
    <row r="1046" spans="1:2">
      <c r="A1046" s="31" t="s">
        <v>260</v>
      </c>
      <c r="B1046" s="4">
        <v>1</v>
      </c>
    </row>
    <row r="1047" spans="1:2">
      <c r="A1047" s="31" t="s">
        <v>243</v>
      </c>
      <c r="B1047" s="4">
        <v>1</v>
      </c>
    </row>
    <row r="1048" spans="1:2">
      <c r="A1048" s="31" t="s">
        <v>244</v>
      </c>
      <c r="B1048" s="4">
        <v>1</v>
      </c>
    </row>
    <row r="1049" spans="1:2">
      <c r="A1049" s="7" t="s">
        <v>1756</v>
      </c>
      <c r="B1049" s="4">
        <v>18</v>
      </c>
    </row>
    <row r="1050" spans="1:2">
      <c r="A1050" s="5" t="s">
        <v>1605</v>
      </c>
      <c r="B1050" s="4">
        <v>18</v>
      </c>
    </row>
    <row r="1051" spans="1:2">
      <c r="A1051" s="6" t="s">
        <v>1602</v>
      </c>
      <c r="B1051" s="4">
        <v>9</v>
      </c>
    </row>
    <row r="1052" spans="1:2">
      <c r="A1052" s="30" t="s">
        <v>502</v>
      </c>
      <c r="B1052" s="4">
        <v>9</v>
      </c>
    </row>
    <row r="1053" spans="1:2">
      <c r="A1053" s="31" t="s">
        <v>791</v>
      </c>
      <c r="B1053" s="4">
        <v>3</v>
      </c>
    </row>
    <row r="1054" spans="1:2">
      <c r="A1054" s="31" t="s">
        <v>792</v>
      </c>
      <c r="B1054" s="4">
        <v>3</v>
      </c>
    </row>
    <row r="1055" spans="1:2">
      <c r="A1055" s="31" t="s">
        <v>793</v>
      </c>
      <c r="B1055" s="4">
        <v>3</v>
      </c>
    </row>
    <row r="1056" spans="1:2">
      <c r="A1056" s="6" t="s">
        <v>1603</v>
      </c>
      <c r="B1056" s="4">
        <v>9</v>
      </c>
    </row>
    <row r="1057" spans="1:2">
      <c r="A1057" s="30" t="s">
        <v>77</v>
      </c>
      <c r="B1057" s="4">
        <v>3</v>
      </c>
    </row>
    <row r="1058" spans="1:2">
      <c r="A1058" s="31" t="s">
        <v>251</v>
      </c>
      <c r="B1058" s="4">
        <v>3</v>
      </c>
    </row>
    <row r="1059" spans="1:2">
      <c r="A1059" s="30" t="s">
        <v>253</v>
      </c>
      <c r="B1059" s="4">
        <v>6</v>
      </c>
    </row>
    <row r="1060" spans="1:2">
      <c r="A1060" s="31" t="s">
        <v>254</v>
      </c>
      <c r="B1060" s="4">
        <v>6</v>
      </c>
    </row>
    <row r="1061" spans="1:2">
      <c r="A1061" s="7" t="s">
        <v>1813</v>
      </c>
      <c r="B1061" s="4">
        <v>2</v>
      </c>
    </row>
    <row r="1062" spans="1:2">
      <c r="A1062" s="5" t="s">
        <v>1605</v>
      </c>
      <c r="B1062" s="4">
        <v>2</v>
      </c>
    </row>
    <row r="1063" spans="1:2">
      <c r="A1063" s="6" t="s">
        <v>1603</v>
      </c>
      <c r="B1063" s="4">
        <v>2</v>
      </c>
    </row>
    <row r="1064" spans="1:2">
      <c r="A1064" s="30" t="s">
        <v>8</v>
      </c>
      <c r="B1064" s="4">
        <v>2</v>
      </c>
    </row>
    <row r="1065" spans="1:2">
      <c r="A1065" s="31" t="s">
        <v>586</v>
      </c>
      <c r="B1065" s="4">
        <v>1</v>
      </c>
    </row>
    <row r="1066" spans="1:2">
      <c r="A1066" s="31" t="s">
        <v>587</v>
      </c>
      <c r="B1066" s="4">
        <v>1</v>
      </c>
    </row>
    <row r="1067" spans="1:2">
      <c r="A1067" s="7" t="s">
        <v>1639</v>
      </c>
      <c r="B1067" s="4">
        <v>19</v>
      </c>
    </row>
    <row r="1068" spans="1:2">
      <c r="A1068" s="5" t="s">
        <v>1605</v>
      </c>
      <c r="B1068" s="4">
        <v>13</v>
      </c>
    </row>
    <row r="1069" spans="1:2">
      <c r="A1069" s="6" t="s">
        <v>1601</v>
      </c>
      <c r="B1069" s="4">
        <v>6</v>
      </c>
    </row>
    <row r="1070" spans="1:2">
      <c r="A1070" s="30" t="s">
        <v>630</v>
      </c>
      <c r="B1070" s="4">
        <v>6</v>
      </c>
    </row>
    <row r="1071" spans="1:2">
      <c r="A1071" s="31" t="s">
        <v>1017</v>
      </c>
      <c r="B1071" s="4">
        <v>3</v>
      </c>
    </row>
    <row r="1072" spans="1:2">
      <c r="A1072" s="31" t="s">
        <v>1221</v>
      </c>
      <c r="B1072" s="4">
        <v>3</v>
      </c>
    </row>
    <row r="1073" spans="1:2">
      <c r="A1073" s="6" t="s">
        <v>1602</v>
      </c>
      <c r="B1073" s="4">
        <v>7</v>
      </c>
    </row>
    <row r="1074" spans="1:2">
      <c r="A1074" s="30" t="s">
        <v>630</v>
      </c>
      <c r="B1074" s="4">
        <v>3</v>
      </c>
    </row>
    <row r="1075" spans="1:2">
      <c r="A1075" s="31" t="s">
        <v>794</v>
      </c>
      <c r="B1075" s="4">
        <v>3</v>
      </c>
    </row>
    <row r="1076" spans="1:2">
      <c r="A1076" s="30" t="s">
        <v>652</v>
      </c>
      <c r="B1076" s="4">
        <v>4</v>
      </c>
    </row>
    <row r="1077" spans="1:2">
      <c r="A1077" s="31" t="s">
        <v>795</v>
      </c>
      <c r="B1077" s="4">
        <v>4</v>
      </c>
    </row>
    <row r="1078" spans="1:2">
      <c r="A1078" s="5" t="s">
        <v>1609</v>
      </c>
      <c r="B1078" s="4">
        <v>6</v>
      </c>
    </row>
    <row r="1079" spans="1:2">
      <c r="A1079" s="6" t="s">
        <v>1603</v>
      </c>
      <c r="B1079" s="4">
        <v>6</v>
      </c>
    </row>
    <row r="1080" spans="1:2">
      <c r="A1080" s="30" t="s">
        <v>256</v>
      </c>
      <c r="B1080" s="4">
        <v>6</v>
      </c>
    </row>
    <row r="1081" spans="1:2">
      <c r="A1081" s="31" t="s">
        <v>257</v>
      </c>
      <c r="B1081" s="4">
        <v>6</v>
      </c>
    </row>
    <row r="1082" spans="1:2">
      <c r="A1082" s="31" t="s">
        <v>258</v>
      </c>
      <c r="B1082" s="4">
        <v>0</v>
      </c>
    </row>
    <row r="1083" spans="1:2">
      <c r="A1083" s="7" t="s">
        <v>1757</v>
      </c>
      <c r="B1083" s="4">
        <v>12</v>
      </c>
    </row>
    <row r="1084" spans="1:2">
      <c r="A1084" s="5" t="s">
        <v>1605</v>
      </c>
      <c r="B1084" s="4">
        <v>10</v>
      </c>
    </row>
    <row r="1085" spans="1:2">
      <c r="A1085" s="6" t="s">
        <v>1602</v>
      </c>
      <c r="B1085" s="4">
        <v>9</v>
      </c>
    </row>
    <row r="1086" spans="1:2">
      <c r="A1086" s="30" t="s">
        <v>669</v>
      </c>
      <c r="B1086" s="4">
        <v>9</v>
      </c>
    </row>
    <row r="1087" spans="1:2">
      <c r="A1087" s="31" t="s">
        <v>798</v>
      </c>
      <c r="B1087" s="4">
        <v>1.3333333333333333</v>
      </c>
    </row>
    <row r="1088" spans="1:2">
      <c r="A1088" s="31" t="s">
        <v>799</v>
      </c>
      <c r="B1088" s="4">
        <v>1.3333333333333333</v>
      </c>
    </row>
    <row r="1089" spans="1:2">
      <c r="A1089" s="31" t="s">
        <v>762</v>
      </c>
      <c r="B1089" s="4">
        <v>1.3333333333333333</v>
      </c>
    </row>
    <row r="1090" spans="1:2">
      <c r="A1090" s="31" t="s">
        <v>800</v>
      </c>
      <c r="B1090" s="4">
        <v>3</v>
      </c>
    </row>
    <row r="1091" spans="1:2">
      <c r="A1091" s="31" t="s">
        <v>763</v>
      </c>
      <c r="B1091" s="4">
        <v>2</v>
      </c>
    </row>
    <row r="1092" spans="1:2">
      <c r="A1092" s="6" t="s">
        <v>1603</v>
      </c>
      <c r="B1092" s="4">
        <v>1</v>
      </c>
    </row>
    <row r="1093" spans="1:2">
      <c r="A1093" s="30" t="s">
        <v>11</v>
      </c>
      <c r="B1093" s="4">
        <v>1</v>
      </c>
    </row>
    <row r="1094" spans="1:2">
      <c r="A1094" s="31" t="s">
        <v>265</v>
      </c>
      <c r="B1094" s="4">
        <v>1</v>
      </c>
    </row>
    <row r="1095" spans="1:2">
      <c r="A1095" s="5" t="s">
        <v>1609</v>
      </c>
      <c r="B1095" s="4">
        <v>2</v>
      </c>
    </row>
    <row r="1096" spans="1:2">
      <c r="A1096" s="6" t="s">
        <v>1603</v>
      </c>
      <c r="B1096" s="4">
        <v>2</v>
      </c>
    </row>
    <row r="1097" spans="1:2">
      <c r="A1097" s="30" t="s">
        <v>267</v>
      </c>
      <c r="B1097" s="4">
        <v>2</v>
      </c>
    </row>
    <row r="1098" spans="1:2">
      <c r="A1098" s="31" t="s">
        <v>268</v>
      </c>
      <c r="B1098" s="4">
        <v>2</v>
      </c>
    </row>
    <row r="1099" spans="1:2">
      <c r="A1099" s="31" t="s">
        <v>269</v>
      </c>
      <c r="B1099" s="4">
        <v>0</v>
      </c>
    </row>
    <row r="1100" spans="1:2">
      <c r="A1100" s="7" t="s">
        <v>833</v>
      </c>
      <c r="B1100" s="4">
        <v>9.5</v>
      </c>
    </row>
    <row r="1101" spans="1:2">
      <c r="A1101" s="5" t="s">
        <v>1605</v>
      </c>
      <c r="B1101" s="4">
        <v>9.5</v>
      </c>
    </row>
    <row r="1102" spans="1:2">
      <c r="A1102" s="6" t="s">
        <v>1601</v>
      </c>
      <c r="B1102" s="4">
        <v>2</v>
      </c>
    </row>
    <row r="1103" spans="1:2">
      <c r="A1103" s="30" t="s">
        <v>11</v>
      </c>
      <c r="B1103" s="4">
        <v>2</v>
      </c>
    </row>
    <row r="1104" spans="1:2">
      <c r="A1104" s="31" t="s">
        <v>529</v>
      </c>
      <c r="B1104" s="4">
        <v>1</v>
      </c>
    </row>
    <row r="1105" spans="1:2">
      <c r="A1105" s="31" t="s">
        <v>1247</v>
      </c>
      <c r="B1105" s="4">
        <v>1</v>
      </c>
    </row>
    <row r="1106" spans="1:2">
      <c r="A1106" s="6" t="s">
        <v>1602</v>
      </c>
      <c r="B1106" s="4">
        <v>7.5</v>
      </c>
    </row>
    <row r="1107" spans="1:2">
      <c r="A1107" s="30" t="s">
        <v>669</v>
      </c>
      <c r="B1107" s="4">
        <v>7.5</v>
      </c>
    </row>
    <row r="1108" spans="1:2">
      <c r="A1108" s="31" t="s">
        <v>780</v>
      </c>
      <c r="B1108" s="4">
        <v>2.5</v>
      </c>
    </row>
    <row r="1109" spans="1:2">
      <c r="A1109" s="31" t="s">
        <v>834</v>
      </c>
      <c r="B1109" s="4">
        <v>2.5</v>
      </c>
    </row>
    <row r="1110" spans="1:2">
      <c r="A1110" s="31" t="s">
        <v>835</v>
      </c>
      <c r="B1110" s="4">
        <v>2.5</v>
      </c>
    </row>
    <row r="1111" spans="1:2">
      <c r="A1111" s="7" t="s">
        <v>1640</v>
      </c>
      <c r="B1111" s="4">
        <v>22</v>
      </c>
    </row>
    <row r="1112" spans="1:2">
      <c r="A1112" s="5" t="s">
        <v>1605</v>
      </c>
      <c r="B1112" s="4">
        <v>22</v>
      </c>
    </row>
    <row r="1113" spans="1:2">
      <c r="A1113" s="6" t="s">
        <v>1601</v>
      </c>
      <c r="B1113" s="4">
        <v>8</v>
      </c>
    </row>
    <row r="1114" spans="1:2">
      <c r="A1114" s="30" t="s">
        <v>1229</v>
      </c>
      <c r="B1114" s="4">
        <v>8</v>
      </c>
    </row>
    <row r="1115" spans="1:2">
      <c r="A1115" s="31" t="s">
        <v>1230</v>
      </c>
      <c r="B1115" s="4">
        <v>4</v>
      </c>
    </row>
    <row r="1116" spans="1:2">
      <c r="A1116" s="31" t="s">
        <v>1231</v>
      </c>
      <c r="B1116" s="4">
        <v>4</v>
      </c>
    </row>
    <row r="1117" spans="1:2">
      <c r="A1117" s="6" t="s">
        <v>1602</v>
      </c>
      <c r="B1117" s="4">
        <v>6</v>
      </c>
    </row>
    <row r="1118" spans="1:2">
      <c r="A1118" s="30" t="s">
        <v>669</v>
      </c>
      <c r="B1118" s="4">
        <v>6</v>
      </c>
    </row>
    <row r="1119" spans="1:2">
      <c r="A1119" s="31" t="s">
        <v>801</v>
      </c>
      <c r="B1119" s="4">
        <v>2</v>
      </c>
    </row>
    <row r="1120" spans="1:2">
      <c r="A1120" s="31" t="s">
        <v>802</v>
      </c>
      <c r="B1120" s="4">
        <v>2</v>
      </c>
    </row>
    <row r="1121" spans="1:2">
      <c r="A1121" s="31" t="s">
        <v>803</v>
      </c>
      <c r="B1121" s="4">
        <v>2</v>
      </c>
    </row>
    <row r="1122" spans="1:2">
      <c r="A1122" s="6" t="s">
        <v>1603</v>
      </c>
      <c r="B1122" s="4">
        <v>8</v>
      </c>
    </row>
    <row r="1123" spans="1:2">
      <c r="A1123" s="30" t="s">
        <v>271</v>
      </c>
      <c r="B1123" s="4">
        <v>8</v>
      </c>
    </row>
    <row r="1124" spans="1:2">
      <c r="A1124" s="31" t="s">
        <v>272</v>
      </c>
      <c r="B1124" s="4">
        <v>4</v>
      </c>
    </row>
    <row r="1125" spans="1:2">
      <c r="A1125" s="31" t="s">
        <v>273</v>
      </c>
      <c r="B1125" s="4">
        <v>4</v>
      </c>
    </row>
    <row r="1126" spans="1:2">
      <c r="A1126" s="7" t="s">
        <v>1641</v>
      </c>
      <c r="B1126" s="4">
        <v>12</v>
      </c>
    </row>
    <row r="1127" spans="1:2">
      <c r="A1127" s="5" t="s">
        <v>1605</v>
      </c>
      <c r="B1127" s="4">
        <v>10</v>
      </c>
    </row>
    <row r="1128" spans="1:2">
      <c r="A1128" s="6" t="s">
        <v>1602</v>
      </c>
      <c r="B1128" s="4">
        <v>6</v>
      </c>
    </row>
    <row r="1129" spans="1:2">
      <c r="A1129" s="30" t="s">
        <v>655</v>
      </c>
      <c r="B1129" s="4">
        <v>6</v>
      </c>
    </row>
    <row r="1130" spans="1:2">
      <c r="A1130" s="31" t="s">
        <v>836</v>
      </c>
      <c r="B1130" s="4">
        <v>3</v>
      </c>
    </row>
    <row r="1131" spans="1:2">
      <c r="A1131" s="31" t="s">
        <v>837</v>
      </c>
      <c r="B1131" s="4">
        <v>3</v>
      </c>
    </row>
    <row r="1132" spans="1:2">
      <c r="A1132" s="6" t="s">
        <v>1603</v>
      </c>
      <c r="B1132" s="4">
        <v>4</v>
      </c>
    </row>
    <row r="1133" spans="1:2">
      <c r="A1133" s="30" t="s">
        <v>95</v>
      </c>
      <c r="B1133" s="4">
        <v>4</v>
      </c>
    </row>
    <row r="1134" spans="1:2">
      <c r="A1134" s="31" t="s">
        <v>96</v>
      </c>
      <c r="B1134" s="4">
        <v>2</v>
      </c>
    </row>
    <row r="1135" spans="1:2">
      <c r="A1135" s="31" t="s">
        <v>308</v>
      </c>
      <c r="B1135" s="4">
        <v>2</v>
      </c>
    </row>
    <row r="1136" spans="1:2">
      <c r="A1136" s="5" t="s">
        <v>1609</v>
      </c>
      <c r="B1136" s="4">
        <v>2</v>
      </c>
    </row>
    <row r="1137" spans="1:2">
      <c r="A1137" s="6" t="s">
        <v>1602</v>
      </c>
      <c r="B1137" s="4">
        <v>2</v>
      </c>
    </row>
    <row r="1138" spans="1:2">
      <c r="A1138" s="30" t="s">
        <v>839</v>
      </c>
      <c r="B1138" s="4">
        <v>2</v>
      </c>
    </row>
    <row r="1139" spans="1:2">
      <c r="A1139" s="31" t="s">
        <v>840</v>
      </c>
      <c r="B1139" s="4">
        <v>2</v>
      </c>
    </row>
    <row r="1140" spans="1:2">
      <c r="A1140" s="30" t="s">
        <v>842</v>
      </c>
      <c r="B1140" s="4">
        <v>0</v>
      </c>
    </row>
    <row r="1141" spans="1:2">
      <c r="A1141" s="31" t="s">
        <v>843</v>
      </c>
      <c r="B1141" s="4">
        <v>0</v>
      </c>
    </row>
    <row r="1142" spans="1:2">
      <c r="A1142" s="31" t="s">
        <v>844</v>
      </c>
      <c r="B1142" s="4">
        <v>0</v>
      </c>
    </row>
    <row r="1143" spans="1:2">
      <c r="A1143" s="7" t="s">
        <v>845</v>
      </c>
      <c r="B1143" s="4">
        <v>19.926027397260274</v>
      </c>
    </row>
    <row r="1144" spans="1:2">
      <c r="A1144" s="5" t="s">
        <v>1605</v>
      </c>
      <c r="B1144" s="4">
        <v>9</v>
      </c>
    </row>
    <row r="1145" spans="1:2">
      <c r="A1145" s="6" t="s">
        <v>1601</v>
      </c>
      <c r="B1145" s="4">
        <v>7</v>
      </c>
    </row>
    <row r="1146" spans="1:2">
      <c r="A1146" s="30" t="s">
        <v>1837</v>
      </c>
      <c r="B1146" s="4">
        <v>2</v>
      </c>
    </row>
    <row r="1147" spans="1:2">
      <c r="A1147" s="31" t="s">
        <v>1863</v>
      </c>
      <c r="B1147" s="4">
        <v>2</v>
      </c>
    </row>
    <row r="1148" spans="1:2">
      <c r="A1148" s="30" t="s">
        <v>1838</v>
      </c>
      <c r="B1148" s="4">
        <v>0</v>
      </c>
    </row>
    <row r="1149" spans="1:2">
      <c r="A1149" s="31" t="s">
        <v>1864</v>
      </c>
      <c r="B1149" s="4">
        <v>0</v>
      </c>
    </row>
    <row r="1150" spans="1:2">
      <c r="A1150" s="30" t="s">
        <v>1839</v>
      </c>
      <c r="B1150" s="4">
        <v>2</v>
      </c>
    </row>
    <row r="1151" spans="1:2">
      <c r="A1151" s="31" t="s">
        <v>1865</v>
      </c>
      <c r="B1151" s="4">
        <v>2</v>
      </c>
    </row>
    <row r="1152" spans="1:2">
      <c r="A1152" s="30" t="s">
        <v>1249</v>
      </c>
      <c r="B1152" s="4">
        <v>3</v>
      </c>
    </row>
    <row r="1153" spans="1:2">
      <c r="A1153" s="31" t="s">
        <v>1250</v>
      </c>
      <c r="B1153" s="4">
        <v>3</v>
      </c>
    </row>
    <row r="1154" spans="1:2">
      <c r="A1154" s="6" t="s">
        <v>1602</v>
      </c>
      <c r="B1154" s="4">
        <v>2</v>
      </c>
    </row>
    <row r="1155" spans="1:2">
      <c r="A1155" s="30" t="s">
        <v>1837</v>
      </c>
      <c r="B1155" s="4">
        <v>2</v>
      </c>
    </row>
    <row r="1156" spans="1:2">
      <c r="A1156" s="31" t="s">
        <v>1863</v>
      </c>
      <c r="B1156" s="4">
        <v>2</v>
      </c>
    </row>
    <row r="1157" spans="1:2">
      <c r="A1157" s="30" t="s">
        <v>1838</v>
      </c>
      <c r="B1157" s="4">
        <v>0</v>
      </c>
    </row>
    <row r="1158" spans="1:2">
      <c r="A1158" s="31" t="s">
        <v>1864</v>
      </c>
      <c r="B1158" s="4">
        <v>0</v>
      </c>
    </row>
    <row r="1159" spans="1:2">
      <c r="A1159" s="5" t="s">
        <v>1609</v>
      </c>
      <c r="B1159" s="4">
        <v>2</v>
      </c>
    </row>
    <row r="1160" spans="1:2">
      <c r="A1160" s="6" t="s">
        <v>1602</v>
      </c>
      <c r="B1160" s="4">
        <v>2</v>
      </c>
    </row>
    <row r="1161" spans="1:2">
      <c r="A1161" s="30" t="s">
        <v>847</v>
      </c>
      <c r="B1161" s="4">
        <v>2</v>
      </c>
    </row>
    <row r="1162" spans="1:2">
      <c r="A1162" s="31" t="s">
        <v>848</v>
      </c>
      <c r="B1162" s="4">
        <v>2</v>
      </c>
    </row>
    <row r="1163" spans="1:2">
      <c r="A1163" s="5" t="s">
        <v>2084</v>
      </c>
      <c r="B1163" s="4">
        <v>8.9260273972602739</v>
      </c>
    </row>
    <row r="1164" spans="1:2">
      <c r="A1164" s="6">
        <v>2016</v>
      </c>
      <c r="B1164" s="4">
        <v>8.9260273972602739</v>
      </c>
    </row>
    <row r="1165" spans="1:2">
      <c r="A1165" s="30" t="s">
        <v>1972</v>
      </c>
      <c r="B1165" s="4">
        <v>8.9260273972602739</v>
      </c>
    </row>
    <row r="1166" spans="1:2">
      <c r="A1166" s="31" t="s">
        <v>2088</v>
      </c>
      <c r="B1166" s="4">
        <v>8.9260273972602739</v>
      </c>
    </row>
    <row r="1167" spans="1:2">
      <c r="A1167" s="7" t="s">
        <v>1642</v>
      </c>
      <c r="B1167" s="4">
        <v>23.853881278538815</v>
      </c>
    </row>
    <row r="1168" spans="1:2">
      <c r="A1168" s="5" t="s">
        <v>1605</v>
      </c>
      <c r="B1168" s="4">
        <v>8</v>
      </c>
    </row>
    <row r="1169" spans="1:2">
      <c r="A1169" s="6" t="s">
        <v>1601</v>
      </c>
      <c r="B1169" s="4">
        <v>4</v>
      </c>
    </row>
    <row r="1170" spans="1:2">
      <c r="A1170" s="30" t="s">
        <v>636</v>
      </c>
      <c r="B1170" s="4">
        <v>4</v>
      </c>
    </row>
    <row r="1171" spans="1:2">
      <c r="A1171" s="31" t="s">
        <v>1232</v>
      </c>
      <c r="B1171" s="4">
        <v>2</v>
      </c>
    </row>
    <row r="1172" spans="1:2">
      <c r="A1172" s="31" t="s">
        <v>1233</v>
      </c>
      <c r="B1172" s="4">
        <v>2</v>
      </c>
    </row>
    <row r="1173" spans="1:2">
      <c r="A1173" s="6" t="s">
        <v>1602</v>
      </c>
      <c r="B1173" s="4">
        <v>4</v>
      </c>
    </row>
    <row r="1174" spans="1:2">
      <c r="A1174" s="30" t="s">
        <v>808</v>
      </c>
      <c r="B1174" s="4">
        <v>4</v>
      </c>
    </row>
    <row r="1175" spans="1:2">
      <c r="A1175" s="31" t="s">
        <v>809</v>
      </c>
      <c r="B1175" s="4">
        <v>4</v>
      </c>
    </row>
    <row r="1176" spans="1:2">
      <c r="A1176" s="5" t="s">
        <v>1609</v>
      </c>
      <c r="B1176" s="4">
        <v>8.3333333333333321</v>
      </c>
    </row>
    <row r="1177" spans="1:2">
      <c r="A1177" s="6" t="s">
        <v>1601</v>
      </c>
      <c r="B1177" s="4">
        <v>3</v>
      </c>
    </row>
    <row r="1178" spans="1:2">
      <c r="A1178" s="30" t="s">
        <v>275</v>
      </c>
      <c r="B1178" s="4">
        <v>2</v>
      </c>
    </row>
    <row r="1179" spans="1:2">
      <c r="A1179" s="31" t="s">
        <v>1236</v>
      </c>
      <c r="B1179" s="4">
        <v>1</v>
      </c>
    </row>
    <row r="1180" spans="1:2">
      <c r="A1180" s="31" t="s">
        <v>1237</v>
      </c>
      <c r="B1180" s="4">
        <v>1</v>
      </c>
    </row>
    <row r="1181" spans="1:2">
      <c r="A1181" s="30" t="s">
        <v>839</v>
      </c>
      <c r="B1181" s="4">
        <v>1</v>
      </c>
    </row>
    <row r="1182" spans="1:2">
      <c r="A1182" s="31" t="s">
        <v>1234</v>
      </c>
      <c r="B1182" s="4">
        <v>1</v>
      </c>
    </row>
    <row r="1183" spans="1:2">
      <c r="A1183" s="31" t="s">
        <v>1235</v>
      </c>
      <c r="B1183" s="4">
        <v>0</v>
      </c>
    </row>
    <row r="1184" spans="1:2">
      <c r="A1184" s="6" t="s">
        <v>1602</v>
      </c>
      <c r="B1184" s="4">
        <v>2.6666666666666665</v>
      </c>
    </row>
    <row r="1185" spans="1:2">
      <c r="A1185" s="30" t="s">
        <v>275</v>
      </c>
      <c r="B1185" s="4">
        <v>0.66666666666666663</v>
      </c>
    </row>
    <row r="1186" spans="1:2">
      <c r="A1186" s="31" t="s">
        <v>804</v>
      </c>
      <c r="B1186" s="4">
        <v>0.33333333333333331</v>
      </c>
    </row>
    <row r="1187" spans="1:2">
      <c r="A1187" s="31" t="s">
        <v>805</v>
      </c>
      <c r="B1187" s="4">
        <v>0.33333333333333331</v>
      </c>
    </row>
    <row r="1188" spans="1:2">
      <c r="A1188" s="30" t="s">
        <v>178</v>
      </c>
      <c r="B1188" s="4">
        <v>2</v>
      </c>
    </row>
    <row r="1189" spans="1:2">
      <c r="A1189" s="31" t="s">
        <v>806</v>
      </c>
      <c r="B1189" s="4">
        <v>2</v>
      </c>
    </row>
    <row r="1190" spans="1:2">
      <c r="A1190" s="6" t="s">
        <v>1603</v>
      </c>
      <c r="B1190" s="4">
        <v>2.6666666666666665</v>
      </c>
    </row>
    <row r="1191" spans="1:2">
      <c r="A1191" s="30" t="s">
        <v>275</v>
      </c>
      <c r="B1191" s="4">
        <v>0.66666666666666663</v>
      </c>
    </row>
    <row r="1192" spans="1:2">
      <c r="A1192" s="31" t="s">
        <v>276</v>
      </c>
      <c r="B1192" s="4">
        <v>0.33333333333333331</v>
      </c>
    </row>
    <row r="1193" spans="1:2">
      <c r="A1193" s="31" t="s">
        <v>277</v>
      </c>
      <c r="B1193" s="4">
        <v>0.33333333333333331</v>
      </c>
    </row>
    <row r="1194" spans="1:2">
      <c r="A1194" s="30" t="s">
        <v>178</v>
      </c>
      <c r="B1194" s="4">
        <v>2</v>
      </c>
    </row>
    <row r="1195" spans="1:2">
      <c r="A1195" s="31" t="s">
        <v>280</v>
      </c>
      <c r="B1195" s="4">
        <v>2</v>
      </c>
    </row>
    <row r="1196" spans="1:2">
      <c r="A1196" s="5" t="s">
        <v>2084</v>
      </c>
      <c r="B1196" s="4">
        <v>7.5205479452054798</v>
      </c>
    </row>
    <row r="1197" spans="1:2">
      <c r="A1197" s="6">
        <v>2016</v>
      </c>
      <c r="B1197" s="4">
        <v>7.5205479452054798</v>
      </c>
    </row>
    <row r="1198" spans="1:2">
      <c r="A1198" s="30" t="s">
        <v>1973</v>
      </c>
      <c r="B1198" s="4">
        <v>7.5205479452054798</v>
      </c>
    </row>
    <row r="1199" spans="1:2">
      <c r="A1199" s="31" t="s">
        <v>2088</v>
      </c>
      <c r="B1199" s="4">
        <v>7.5205479452054798</v>
      </c>
    </row>
    <row r="1200" spans="1:2">
      <c r="A1200" s="7" t="s">
        <v>1643</v>
      </c>
      <c r="B1200" s="4">
        <v>22.744657534246574</v>
      </c>
    </row>
    <row r="1201" spans="1:2">
      <c r="A1201" s="5" t="s">
        <v>1605</v>
      </c>
      <c r="B1201" s="4">
        <v>9</v>
      </c>
    </row>
    <row r="1202" spans="1:2">
      <c r="A1202" s="6" t="s">
        <v>1923</v>
      </c>
      <c r="B1202" s="4">
        <v>1</v>
      </c>
    </row>
    <row r="1203" spans="1:2">
      <c r="A1203" s="30" t="s">
        <v>1909</v>
      </c>
      <c r="B1203" s="4">
        <v>1</v>
      </c>
    </row>
    <row r="1204" spans="1:2">
      <c r="A1204" s="31" t="s">
        <v>1723</v>
      </c>
      <c r="B1204" s="4">
        <v>1</v>
      </c>
    </row>
    <row r="1205" spans="1:2">
      <c r="A1205" s="6" t="s">
        <v>1601</v>
      </c>
      <c r="B1205" s="4">
        <v>4</v>
      </c>
    </row>
    <row r="1206" spans="1:2">
      <c r="A1206" s="30" t="s">
        <v>1239</v>
      </c>
      <c r="B1206" s="4">
        <v>4</v>
      </c>
    </row>
    <row r="1207" spans="1:2">
      <c r="A1207" s="31" t="s">
        <v>1240</v>
      </c>
      <c r="B1207" s="4">
        <v>4</v>
      </c>
    </row>
    <row r="1208" spans="1:2">
      <c r="A1208" s="6" t="s">
        <v>1602</v>
      </c>
      <c r="B1208" s="4">
        <v>4</v>
      </c>
    </row>
    <row r="1209" spans="1:2">
      <c r="A1209" s="30" t="s">
        <v>701</v>
      </c>
      <c r="B1209" s="4">
        <v>4</v>
      </c>
    </row>
    <row r="1210" spans="1:2">
      <c r="A1210" s="31" t="s">
        <v>810</v>
      </c>
      <c r="B1210" s="4">
        <v>4</v>
      </c>
    </row>
    <row r="1211" spans="1:2">
      <c r="A1211" s="5" t="s">
        <v>1609</v>
      </c>
      <c r="B1211" s="4">
        <v>4</v>
      </c>
    </row>
    <row r="1212" spans="1:2">
      <c r="A1212" s="6" t="s">
        <v>1602</v>
      </c>
      <c r="B1212" s="4">
        <v>4</v>
      </c>
    </row>
    <row r="1213" spans="1:2">
      <c r="A1213" s="30" t="s">
        <v>812</v>
      </c>
      <c r="B1213" s="4">
        <v>4</v>
      </c>
    </row>
    <row r="1214" spans="1:2">
      <c r="A1214" s="31" t="s">
        <v>813</v>
      </c>
      <c r="B1214" s="4">
        <v>4</v>
      </c>
    </row>
    <row r="1215" spans="1:2">
      <c r="A1215" s="5" t="s">
        <v>2084</v>
      </c>
      <c r="B1215" s="4">
        <v>9.744657534246576</v>
      </c>
    </row>
    <row r="1216" spans="1:2">
      <c r="A1216" s="6">
        <v>2016</v>
      </c>
      <c r="B1216" s="4">
        <v>9.744657534246576</v>
      </c>
    </row>
    <row r="1217" spans="1:2">
      <c r="A1217" s="30" t="s">
        <v>1990</v>
      </c>
      <c r="B1217" s="4">
        <v>2.2487671232876711</v>
      </c>
    </row>
    <row r="1218" spans="1:2">
      <c r="A1218" s="31" t="s">
        <v>2088</v>
      </c>
      <c r="B1218" s="4">
        <v>2.2487671232876711</v>
      </c>
    </row>
    <row r="1219" spans="1:2">
      <c r="A1219" s="30" t="s">
        <v>1944</v>
      </c>
      <c r="B1219" s="4">
        <v>7.4958904109589044</v>
      </c>
    </row>
    <row r="1220" spans="1:2">
      <c r="A1220" s="31" t="s">
        <v>2088</v>
      </c>
      <c r="B1220" s="4">
        <v>7.4958904109589044</v>
      </c>
    </row>
    <row r="1221" spans="1:2">
      <c r="A1221" s="7" t="s">
        <v>1644</v>
      </c>
      <c r="B1221" s="4">
        <v>18</v>
      </c>
    </row>
    <row r="1222" spans="1:2">
      <c r="A1222" s="5" t="s">
        <v>1605</v>
      </c>
      <c r="B1222" s="4">
        <v>18</v>
      </c>
    </row>
    <row r="1223" spans="1:2">
      <c r="A1223" s="6" t="s">
        <v>1601</v>
      </c>
      <c r="B1223" s="4">
        <v>10</v>
      </c>
    </row>
    <row r="1224" spans="1:2">
      <c r="A1224" s="30" t="s">
        <v>636</v>
      </c>
      <c r="B1224" s="4">
        <v>10</v>
      </c>
    </row>
    <row r="1225" spans="1:2">
      <c r="A1225" s="31" t="s">
        <v>1033</v>
      </c>
      <c r="B1225" s="4">
        <v>5</v>
      </c>
    </row>
    <row r="1226" spans="1:2">
      <c r="A1226" s="31" t="s">
        <v>877</v>
      </c>
      <c r="B1226" s="4">
        <v>5</v>
      </c>
    </row>
    <row r="1227" spans="1:2">
      <c r="A1227" s="6" t="s">
        <v>1603</v>
      </c>
      <c r="B1227" s="4">
        <v>8</v>
      </c>
    </row>
    <row r="1228" spans="1:2">
      <c r="A1228" s="30" t="s">
        <v>282</v>
      </c>
      <c r="B1228" s="4">
        <v>8</v>
      </c>
    </row>
    <row r="1229" spans="1:2">
      <c r="A1229" s="31" t="s">
        <v>283</v>
      </c>
      <c r="B1229" s="4">
        <v>4</v>
      </c>
    </row>
    <row r="1230" spans="1:2">
      <c r="A1230" s="31" t="s">
        <v>284</v>
      </c>
      <c r="B1230" s="4">
        <v>4</v>
      </c>
    </row>
    <row r="1231" spans="1:2">
      <c r="A1231" s="7" t="s">
        <v>1758</v>
      </c>
      <c r="B1231" s="4">
        <v>12</v>
      </c>
    </row>
    <row r="1232" spans="1:2">
      <c r="A1232" s="5" t="s">
        <v>1605</v>
      </c>
      <c r="B1232" s="4">
        <v>12</v>
      </c>
    </row>
    <row r="1233" spans="1:2">
      <c r="A1233" s="6" t="s">
        <v>1602</v>
      </c>
      <c r="B1233" s="4">
        <v>4</v>
      </c>
    </row>
    <row r="1234" spans="1:2">
      <c r="A1234" s="30" t="s">
        <v>815</v>
      </c>
      <c r="B1234" s="4">
        <v>4</v>
      </c>
    </row>
    <row r="1235" spans="1:2">
      <c r="A1235" s="31" t="s">
        <v>816</v>
      </c>
      <c r="B1235" s="4">
        <v>4</v>
      </c>
    </row>
    <row r="1236" spans="1:2">
      <c r="A1236" s="6" t="s">
        <v>1603</v>
      </c>
      <c r="B1236" s="4">
        <v>7.9999999999999991</v>
      </c>
    </row>
    <row r="1237" spans="1:2">
      <c r="A1237" s="30" t="s">
        <v>8</v>
      </c>
      <c r="B1237" s="4">
        <v>7.9999999999999991</v>
      </c>
    </row>
    <row r="1238" spans="1:2">
      <c r="A1238" s="31" t="s">
        <v>285</v>
      </c>
      <c r="B1238" s="4">
        <v>1.3333333333333333</v>
      </c>
    </row>
    <row r="1239" spans="1:2">
      <c r="A1239" s="31" t="s">
        <v>286</v>
      </c>
      <c r="B1239" s="4">
        <v>1.3333333333333333</v>
      </c>
    </row>
    <row r="1240" spans="1:2">
      <c r="A1240" s="31" t="s">
        <v>287</v>
      </c>
      <c r="B1240" s="4">
        <v>1.3333333333333333</v>
      </c>
    </row>
    <row r="1241" spans="1:2">
      <c r="A1241" s="31" t="s">
        <v>288</v>
      </c>
      <c r="B1241" s="4">
        <v>1.3333333333333333</v>
      </c>
    </row>
    <row r="1242" spans="1:2">
      <c r="A1242" s="31" t="s">
        <v>289</v>
      </c>
      <c r="B1242" s="4">
        <v>1.3333333333333333</v>
      </c>
    </row>
    <row r="1243" spans="1:2">
      <c r="A1243" s="31" t="s">
        <v>290</v>
      </c>
      <c r="B1243" s="4">
        <v>1.3333333333333333</v>
      </c>
    </row>
    <row r="1244" spans="1:2">
      <c r="A1244" s="7" t="s">
        <v>1759</v>
      </c>
      <c r="B1244" s="4">
        <v>18.399999999999999</v>
      </c>
    </row>
    <row r="1245" spans="1:2">
      <c r="A1245" s="5" t="s">
        <v>1605</v>
      </c>
      <c r="B1245" s="4">
        <v>13</v>
      </c>
    </row>
    <row r="1246" spans="1:2">
      <c r="A1246" s="6" t="s">
        <v>1601</v>
      </c>
      <c r="B1246" s="4">
        <v>7</v>
      </c>
    </row>
    <row r="1247" spans="1:2">
      <c r="A1247" s="30" t="s">
        <v>1844</v>
      </c>
      <c r="B1247" s="4">
        <v>4</v>
      </c>
    </row>
    <row r="1248" spans="1:2">
      <c r="A1248" s="31" t="s">
        <v>1866</v>
      </c>
      <c r="B1248" s="4">
        <v>2</v>
      </c>
    </row>
    <row r="1249" spans="1:2">
      <c r="A1249" s="31" t="s">
        <v>1864</v>
      </c>
      <c r="B1249" s="4">
        <v>2</v>
      </c>
    </row>
    <row r="1250" spans="1:2">
      <c r="A1250" s="30" t="s">
        <v>1845</v>
      </c>
      <c r="B1250" s="4">
        <v>0</v>
      </c>
    </row>
    <row r="1251" spans="1:2">
      <c r="A1251" s="31" t="s">
        <v>1874</v>
      </c>
      <c r="B1251" s="4">
        <v>0</v>
      </c>
    </row>
    <row r="1252" spans="1:2">
      <c r="A1252" s="31" t="s">
        <v>1875</v>
      </c>
      <c r="B1252" s="4">
        <v>0</v>
      </c>
    </row>
    <row r="1253" spans="1:2">
      <c r="A1253" s="30" t="s">
        <v>1252</v>
      </c>
      <c r="B1253" s="4">
        <v>3</v>
      </c>
    </row>
    <row r="1254" spans="1:2">
      <c r="A1254" s="31" t="s">
        <v>1253</v>
      </c>
      <c r="B1254" s="4">
        <v>3</v>
      </c>
    </row>
    <row r="1255" spans="1:2">
      <c r="A1255" s="6" t="s">
        <v>1602</v>
      </c>
      <c r="B1255" s="4">
        <v>6</v>
      </c>
    </row>
    <row r="1256" spans="1:2">
      <c r="A1256" s="30" t="s">
        <v>455</v>
      </c>
      <c r="B1256" s="4">
        <v>6</v>
      </c>
    </row>
    <row r="1257" spans="1:2">
      <c r="A1257" s="31" t="s">
        <v>849</v>
      </c>
      <c r="B1257" s="4">
        <v>3</v>
      </c>
    </row>
    <row r="1258" spans="1:2">
      <c r="A1258" s="31" t="s">
        <v>850</v>
      </c>
      <c r="B1258" s="4">
        <v>3</v>
      </c>
    </row>
    <row r="1259" spans="1:2">
      <c r="A1259" s="5" t="s">
        <v>2084</v>
      </c>
      <c r="B1259" s="4">
        <v>5.3999999999999995</v>
      </c>
    </row>
    <row r="1260" spans="1:2">
      <c r="A1260" s="6">
        <v>2016</v>
      </c>
      <c r="B1260" s="4">
        <v>5.3999999999999995</v>
      </c>
    </row>
    <row r="1261" spans="1:2">
      <c r="A1261" s="30" t="s">
        <v>2066</v>
      </c>
      <c r="B1261" s="4">
        <v>5.3999999999999995</v>
      </c>
    </row>
    <row r="1262" spans="1:2">
      <c r="A1262" s="31" t="s">
        <v>2088</v>
      </c>
      <c r="B1262" s="4">
        <v>5.3999999999999995</v>
      </c>
    </row>
    <row r="1263" spans="1:2">
      <c r="A1263" s="7" t="s">
        <v>1645</v>
      </c>
      <c r="B1263" s="4">
        <v>18</v>
      </c>
    </row>
    <row r="1264" spans="1:2">
      <c r="A1264" s="5" t="s">
        <v>1605</v>
      </c>
      <c r="B1264" s="4">
        <v>14</v>
      </c>
    </row>
    <row r="1265" spans="1:2">
      <c r="A1265" s="6" t="s">
        <v>1601</v>
      </c>
      <c r="B1265" s="4">
        <v>5</v>
      </c>
    </row>
    <row r="1266" spans="1:2">
      <c r="A1266" s="30" t="s">
        <v>1242</v>
      </c>
      <c r="B1266" s="4">
        <v>5</v>
      </c>
    </row>
    <row r="1267" spans="1:2">
      <c r="A1267" s="31" t="s">
        <v>1243</v>
      </c>
      <c r="B1267" s="4">
        <v>2.5</v>
      </c>
    </row>
    <row r="1268" spans="1:2">
      <c r="A1268" s="31" t="s">
        <v>1244</v>
      </c>
      <c r="B1268" s="4">
        <v>2.5</v>
      </c>
    </row>
    <row r="1269" spans="1:2">
      <c r="A1269" s="6" t="s">
        <v>1602</v>
      </c>
      <c r="B1269" s="4">
        <v>6</v>
      </c>
    </row>
    <row r="1270" spans="1:2">
      <c r="A1270" s="30" t="s">
        <v>502</v>
      </c>
      <c r="B1270" s="4">
        <v>6</v>
      </c>
    </row>
    <row r="1271" spans="1:2">
      <c r="A1271" s="31" t="s">
        <v>817</v>
      </c>
      <c r="B1271" s="4">
        <v>3</v>
      </c>
    </row>
    <row r="1272" spans="1:2">
      <c r="A1272" s="31" t="s">
        <v>818</v>
      </c>
      <c r="B1272" s="4">
        <v>3</v>
      </c>
    </row>
    <row r="1273" spans="1:2">
      <c r="A1273" s="6" t="s">
        <v>1603</v>
      </c>
      <c r="B1273" s="4">
        <v>3</v>
      </c>
    </row>
    <row r="1274" spans="1:2">
      <c r="A1274" s="30" t="s">
        <v>77</v>
      </c>
      <c r="B1274" s="4">
        <v>3</v>
      </c>
    </row>
    <row r="1275" spans="1:2">
      <c r="A1275" s="31" t="s">
        <v>291</v>
      </c>
      <c r="B1275" s="4">
        <v>3</v>
      </c>
    </row>
    <row r="1276" spans="1:2">
      <c r="A1276" s="5" t="s">
        <v>1609</v>
      </c>
      <c r="B1276" s="4">
        <v>4</v>
      </c>
    </row>
    <row r="1277" spans="1:2">
      <c r="A1277" s="6" t="s">
        <v>1603</v>
      </c>
      <c r="B1277" s="4">
        <v>4</v>
      </c>
    </row>
    <row r="1278" spans="1:2">
      <c r="A1278" s="30" t="s">
        <v>293</v>
      </c>
      <c r="B1278" s="4">
        <v>4</v>
      </c>
    </row>
    <row r="1279" spans="1:2">
      <c r="A1279" s="31" t="s">
        <v>294</v>
      </c>
      <c r="B1279" s="4">
        <v>4</v>
      </c>
    </row>
    <row r="1280" spans="1:2">
      <c r="A1280" s="31" t="s">
        <v>295</v>
      </c>
      <c r="B1280" s="4">
        <v>0</v>
      </c>
    </row>
    <row r="1281" spans="1:2">
      <c r="A1281" s="7" t="s">
        <v>1646</v>
      </c>
      <c r="B1281" s="4">
        <v>18</v>
      </c>
    </row>
    <row r="1282" spans="1:2">
      <c r="A1282" s="5" t="s">
        <v>1605</v>
      </c>
      <c r="B1282" s="4">
        <v>16</v>
      </c>
    </row>
    <row r="1283" spans="1:2">
      <c r="A1283" s="6" t="s">
        <v>1601</v>
      </c>
      <c r="B1283" s="4">
        <v>8</v>
      </c>
    </row>
    <row r="1284" spans="1:2">
      <c r="A1284" s="30" t="s">
        <v>1170</v>
      </c>
      <c r="B1284" s="4">
        <v>8</v>
      </c>
    </row>
    <row r="1285" spans="1:2">
      <c r="A1285" s="31" t="s">
        <v>1245</v>
      </c>
      <c r="B1285" s="4">
        <v>4</v>
      </c>
    </row>
    <row r="1286" spans="1:2">
      <c r="A1286" s="31" t="s">
        <v>1246</v>
      </c>
      <c r="B1286" s="4">
        <v>4</v>
      </c>
    </row>
    <row r="1287" spans="1:2">
      <c r="A1287" s="6" t="s">
        <v>1602</v>
      </c>
      <c r="B1287" s="4">
        <v>4</v>
      </c>
    </row>
    <row r="1288" spans="1:2">
      <c r="A1288" s="30" t="s">
        <v>823</v>
      </c>
      <c r="B1288" s="4">
        <v>4</v>
      </c>
    </row>
    <row r="1289" spans="1:2">
      <c r="A1289" s="31" t="s">
        <v>824</v>
      </c>
      <c r="B1289" s="4">
        <v>4</v>
      </c>
    </row>
    <row r="1290" spans="1:2">
      <c r="A1290" s="6" t="s">
        <v>1603</v>
      </c>
      <c r="B1290" s="4">
        <v>4</v>
      </c>
    </row>
    <row r="1291" spans="1:2">
      <c r="A1291" s="30" t="s">
        <v>297</v>
      </c>
      <c r="B1291" s="4">
        <v>4</v>
      </c>
    </row>
    <row r="1292" spans="1:2">
      <c r="A1292" s="31" t="s">
        <v>298</v>
      </c>
      <c r="B1292" s="4">
        <v>4</v>
      </c>
    </row>
    <row r="1293" spans="1:2">
      <c r="A1293" s="5" t="s">
        <v>1609</v>
      </c>
      <c r="B1293" s="4">
        <v>2</v>
      </c>
    </row>
    <row r="1294" spans="1:2">
      <c r="A1294" s="6" t="s">
        <v>1602</v>
      </c>
      <c r="B1294" s="4">
        <v>2</v>
      </c>
    </row>
    <row r="1295" spans="1:2">
      <c r="A1295" s="30" t="s">
        <v>820</v>
      </c>
      <c r="B1295" s="4">
        <v>2</v>
      </c>
    </row>
    <row r="1296" spans="1:2">
      <c r="A1296" s="31" t="s">
        <v>821</v>
      </c>
      <c r="B1296" s="4">
        <v>2</v>
      </c>
    </row>
    <row r="1297" spans="1:2">
      <c r="A1297" s="7" t="s">
        <v>1760</v>
      </c>
      <c r="B1297" s="4">
        <v>13</v>
      </c>
    </row>
    <row r="1298" spans="1:2">
      <c r="A1298" s="5" t="s">
        <v>1605</v>
      </c>
      <c r="B1298" s="4">
        <v>13</v>
      </c>
    </row>
    <row r="1299" spans="1:2">
      <c r="A1299" s="6" t="s">
        <v>1602</v>
      </c>
      <c r="B1299" s="4">
        <v>8</v>
      </c>
    </row>
    <row r="1300" spans="1:2">
      <c r="A1300" s="30" t="s">
        <v>669</v>
      </c>
      <c r="B1300" s="4">
        <v>8</v>
      </c>
    </row>
    <row r="1301" spans="1:2">
      <c r="A1301" s="31" t="s">
        <v>775</v>
      </c>
      <c r="B1301" s="4">
        <v>2</v>
      </c>
    </row>
    <row r="1302" spans="1:2">
      <c r="A1302" s="31" t="s">
        <v>776</v>
      </c>
      <c r="B1302" s="4">
        <v>2</v>
      </c>
    </row>
    <row r="1303" spans="1:2">
      <c r="A1303" s="31" t="s">
        <v>825</v>
      </c>
      <c r="B1303" s="4">
        <v>2</v>
      </c>
    </row>
    <row r="1304" spans="1:2">
      <c r="A1304" s="31" t="s">
        <v>826</v>
      </c>
      <c r="B1304" s="4">
        <v>2</v>
      </c>
    </row>
    <row r="1305" spans="1:2">
      <c r="A1305" s="6" t="s">
        <v>1603</v>
      </c>
      <c r="B1305" s="4">
        <v>5</v>
      </c>
    </row>
    <row r="1306" spans="1:2">
      <c r="A1306" s="30" t="s">
        <v>11</v>
      </c>
      <c r="B1306" s="4">
        <v>5</v>
      </c>
    </row>
    <row r="1307" spans="1:2">
      <c r="A1307" s="31" t="s">
        <v>299</v>
      </c>
      <c r="B1307" s="4">
        <v>2</v>
      </c>
    </row>
    <row r="1308" spans="1:2">
      <c r="A1308" s="31" t="s">
        <v>300</v>
      </c>
      <c r="B1308" s="4">
        <v>2</v>
      </c>
    </row>
    <row r="1309" spans="1:2">
      <c r="A1309" s="31" t="s">
        <v>265</v>
      </c>
      <c r="B1309" s="4">
        <v>1</v>
      </c>
    </row>
    <row r="1310" spans="1:2">
      <c r="A1310" s="7" t="s">
        <v>1761</v>
      </c>
      <c r="B1310" s="4">
        <v>11.5</v>
      </c>
    </row>
    <row r="1311" spans="1:2">
      <c r="A1311" s="5" t="s">
        <v>1605</v>
      </c>
      <c r="B1311" s="4">
        <v>8.5</v>
      </c>
    </row>
    <row r="1312" spans="1:2">
      <c r="A1312" s="6" t="s">
        <v>1921</v>
      </c>
      <c r="B1312" s="4">
        <v>1.5</v>
      </c>
    </row>
    <row r="1313" spans="1:2">
      <c r="A1313" s="30" t="s">
        <v>1910</v>
      </c>
      <c r="B1313" s="4">
        <v>1.5</v>
      </c>
    </row>
    <row r="1314" spans="1:2">
      <c r="A1314" s="31" t="s">
        <v>1723</v>
      </c>
      <c r="B1314" s="4">
        <v>1.5</v>
      </c>
    </row>
    <row r="1315" spans="1:2">
      <c r="A1315" s="6" t="s">
        <v>1601</v>
      </c>
      <c r="B1315" s="4">
        <v>7</v>
      </c>
    </row>
    <row r="1316" spans="1:2">
      <c r="A1316" s="30" t="s">
        <v>11</v>
      </c>
      <c r="B1316" s="4">
        <v>4</v>
      </c>
    </row>
    <row r="1317" spans="1:2">
      <c r="A1317" s="31" t="s">
        <v>14</v>
      </c>
      <c r="B1317" s="4">
        <v>1</v>
      </c>
    </row>
    <row r="1318" spans="1:2">
      <c r="A1318" s="31" t="s">
        <v>1254</v>
      </c>
      <c r="B1318" s="4">
        <v>1</v>
      </c>
    </row>
    <row r="1319" spans="1:2">
      <c r="A1319" s="31" t="s">
        <v>1255</v>
      </c>
      <c r="B1319" s="4">
        <v>1</v>
      </c>
    </row>
    <row r="1320" spans="1:2">
      <c r="A1320" s="31" t="s">
        <v>1256</v>
      </c>
      <c r="B1320" s="4">
        <v>1</v>
      </c>
    </row>
    <row r="1321" spans="1:2">
      <c r="A1321" s="30" t="s">
        <v>1156</v>
      </c>
      <c r="B1321" s="4">
        <v>3</v>
      </c>
    </row>
    <row r="1322" spans="1:2">
      <c r="A1322" s="31" t="s">
        <v>1257</v>
      </c>
      <c r="B1322" s="4">
        <v>3</v>
      </c>
    </row>
    <row r="1323" spans="1:2">
      <c r="A1323" s="5" t="s">
        <v>1609</v>
      </c>
      <c r="B1323" s="4">
        <v>3</v>
      </c>
    </row>
    <row r="1324" spans="1:2">
      <c r="A1324" s="6" t="s">
        <v>1601</v>
      </c>
      <c r="B1324" s="4">
        <v>3</v>
      </c>
    </row>
    <row r="1325" spans="1:2">
      <c r="A1325" s="30" t="s">
        <v>1259</v>
      </c>
      <c r="B1325" s="4">
        <v>3</v>
      </c>
    </row>
    <row r="1326" spans="1:2">
      <c r="A1326" s="31" t="s">
        <v>1260</v>
      </c>
      <c r="B1326" s="4">
        <v>3</v>
      </c>
    </row>
    <row r="1327" spans="1:2">
      <c r="A1327" s="31" t="s">
        <v>1261</v>
      </c>
      <c r="B1327" s="4">
        <v>0</v>
      </c>
    </row>
    <row r="1328" spans="1:2">
      <c r="A1328" s="7" t="s">
        <v>1647</v>
      </c>
      <c r="B1328" s="4">
        <v>24</v>
      </c>
    </row>
    <row r="1329" spans="1:2">
      <c r="A1329" s="5" t="s">
        <v>1605</v>
      </c>
      <c r="B1329" s="4">
        <v>20</v>
      </c>
    </row>
    <row r="1330" spans="1:2">
      <c r="A1330" s="6" t="s">
        <v>1601</v>
      </c>
      <c r="B1330" s="4">
        <v>12</v>
      </c>
    </row>
    <row r="1331" spans="1:2">
      <c r="A1331" s="30" t="s">
        <v>8</v>
      </c>
      <c r="B1331" s="4">
        <v>12</v>
      </c>
    </row>
    <row r="1332" spans="1:2">
      <c r="A1332" s="31" t="s">
        <v>574</v>
      </c>
      <c r="B1332" s="4">
        <v>2</v>
      </c>
    </row>
    <row r="1333" spans="1:2">
      <c r="A1333" s="31" t="s">
        <v>575</v>
      </c>
      <c r="B1333" s="4">
        <v>2</v>
      </c>
    </row>
    <row r="1334" spans="1:2">
      <c r="A1334" s="31" t="s">
        <v>50</v>
      </c>
      <c r="B1334" s="4">
        <v>4</v>
      </c>
    </row>
    <row r="1335" spans="1:2">
      <c r="A1335" s="31" t="s">
        <v>52</v>
      </c>
      <c r="B1335" s="4">
        <v>1</v>
      </c>
    </row>
    <row r="1336" spans="1:2">
      <c r="A1336" s="31" t="s">
        <v>53</v>
      </c>
      <c r="B1336" s="4">
        <v>2</v>
      </c>
    </row>
    <row r="1337" spans="1:2">
      <c r="A1337" s="31" t="s">
        <v>173</v>
      </c>
      <c r="B1337" s="4">
        <v>1</v>
      </c>
    </row>
    <row r="1338" spans="1:2">
      <c r="A1338" s="6" t="s">
        <v>1603</v>
      </c>
      <c r="B1338" s="4">
        <v>8</v>
      </c>
    </row>
    <row r="1339" spans="1:2">
      <c r="A1339" s="30" t="s">
        <v>302</v>
      </c>
      <c r="B1339" s="4">
        <v>8</v>
      </c>
    </row>
    <row r="1340" spans="1:2">
      <c r="A1340" s="31" t="s">
        <v>303</v>
      </c>
      <c r="B1340" s="4">
        <v>4</v>
      </c>
    </row>
    <row r="1341" spans="1:2">
      <c r="A1341" s="31" t="s">
        <v>304</v>
      </c>
      <c r="B1341" s="4">
        <v>4</v>
      </c>
    </row>
    <row r="1342" spans="1:2">
      <c r="A1342" s="5" t="s">
        <v>1609</v>
      </c>
      <c r="B1342" s="4">
        <v>4</v>
      </c>
    </row>
    <row r="1343" spans="1:2">
      <c r="A1343" s="6" t="s">
        <v>1602</v>
      </c>
      <c r="B1343" s="4">
        <v>4</v>
      </c>
    </row>
    <row r="1344" spans="1:2">
      <c r="A1344" s="30" t="s">
        <v>828</v>
      </c>
      <c r="B1344" s="4">
        <v>4</v>
      </c>
    </row>
    <row r="1345" spans="1:2">
      <c r="A1345" s="31" t="s">
        <v>829</v>
      </c>
      <c r="B1345" s="4">
        <v>4</v>
      </c>
    </row>
    <row r="1346" spans="1:2">
      <c r="A1346" s="31" t="s">
        <v>830</v>
      </c>
      <c r="B1346" s="4">
        <v>0</v>
      </c>
    </row>
    <row r="1347" spans="1:2">
      <c r="A1347" s="7" t="s">
        <v>1762</v>
      </c>
      <c r="B1347" s="4">
        <v>16</v>
      </c>
    </row>
    <row r="1348" spans="1:2">
      <c r="A1348" s="5" t="s">
        <v>1605</v>
      </c>
      <c r="B1348" s="4">
        <v>16</v>
      </c>
    </row>
    <row r="1349" spans="1:2">
      <c r="A1349" s="6" t="s">
        <v>1602</v>
      </c>
      <c r="B1349" s="4">
        <v>8</v>
      </c>
    </row>
    <row r="1350" spans="1:2">
      <c r="A1350" s="30" t="s">
        <v>655</v>
      </c>
      <c r="B1350" s="4">
        <v>6</v>
      </c>
    </row>
    <row r="1351" spans="1:2">
      <c r="A1351" s="31" t="s">
        <v>831</v>
      </c>
      <c r="B1351" s="4">
        <v>3</v>
      </c>
    </row>
    <row r="1352" spans="1:2">
      <c r="A1352" s="31" t="s">
        <v>832</v>
      </c>
      <c r="B1352" s="4">
        <v>3</v>
      </c>
    </row>
    <row r="1353" spans="1:2">
      <c r="A1353" s="30" t="s">
        <v>200</v>
      </c>
      <c r="B1353" s="4">
        <v>2</v>
      </c>
    </row>
    <row r="1354" spans="1:2">
      <c r="A1354" s="31" t="s">
        <v>435</v>
      </c>
      <c r="B1354" s="4">
        <v>2</v>
      </c>
    </row>
    <row r="1355" spans="1:2">
      <c r="A1355" s="6" t="s">
        <v>1603</v>
      </c>
      <c r="B1355" s="4">
        <v>8</v>
      </c>
    </row>
    <row r="1356" spans="1:2">
      <c r="A1356" s="30" t="s">
        <v>30</v>
      </c>
      <c r="B1356" s="4">
        <v>4</v>
      </c>
    </row>
    <row r="1357" spans="1:2">
      <c r="A1357" s="31" t="s">
        <v>247</v>
      </c>
      <c r="B1357" s="4">
        <v>2</v>
      </c>
    </row>
    <row r="1358" spans="1:2">
      <c r="A1358" s="31" t="s">
        <v>248</v>
      </c>
      <c r="B1358" s="4">
        <v>2</v>
      </c>
    </row>
    <row r="1359" spans="1:2">
      <c r="A1359" s="30" t="s">
        <v>306</v>
      </c>
      <c r="B1359" s="4">
        <v>4</v>
      </c>
    </row>
    <row r="1360" spans="1:2">
      <c r="A1360" s="31" t="s">
        <v>307</v>
      </c>
      <c r="B1360" s="4">
        <v>4</v>
      </c>
    </row>
    <row r="1361" spans="1:2">
      <c r="A1361" s="7" t="s">
        <v>1273</v>
      </c>
      <c r="B1361" s="4">
        <v>7</v>
      </c>
    </row>
    <row r="1362" spans="1:2">
      <c r="A1362" s="5" t="s">
        <v>1605</v>
      </c>
      <c r="B1362" s="4">
        <v>3</v>
      </c>
    </row>
    <row r="1363" spans="1:2">
      <c r="A1363" s="6" t="s">
        <v>1601</v>
      </c>
      <c r="B1363" s="4">
        <v>3</v>
      </c>
    </row>
    <row r="1364" spans="1:2">
      <c r="A1364" s="30" t="s">
        <v>11</v>
      </c>
      <c r="B1364" s="4">
        <v>3</v>
      </c>
    </row>
    <row r="1365" spans="1:2">
      <c r="A1365" s="31" t="s">
        <v>1274</v>
      </c>
      <c r="B1365" s="4">
        <v>1.5</v>
      </c>
    </row>
    <row r="1366" spans="1:2">
      <c r="A1366" s="31" t="s">
        <v>1275</v>
      </c>
      <c r="B1366" s="4">
        <v>1.5</v>
      </c>
    </row>
    <row r="1367" spans="1:2">
      <c r="A1367" s="5" t="s">
        <v>1609</v>
      </c>
      <c r="B1367" s="4">
        <v>4</v>
      </c>
    </row>
    <row r="1368" spans="1:2">
      <c r="A1368" s="6" t="s">
        <v>1601</v>
      </c>
      <c r="B1368" s="4">
        <v>4</v>
      </c>
    </row>
    <row r="1369" spans="1:2">
      <c r="A1369" s="30" t="s">
        <v>311</v>
      </c>
      <c r="B1369" s="4">
        <v>4</v>
      </c>
    </row>
    <row r="1370" spans="1:2">
      <c r="A1370" s="31" t="s">
        <v>1276</v>
      </c>
      <c r="B1370" s="4">
        <v>4</v>
      </c>
    </row>
    <row r="1371" spans="1:2">
      <c r="A1371" s="31" t="s">
        <v>1277</v>
      </c>
      <c r="B1371" s="4">
        <v>0</v>
      </c>
    </row>
    <row r="1372" spans="1:2">
      <c r="A1372" s="7" t="s">
        <v>327</v>
      </c>
      <c r="B1372" s="4">
        <v>4</v>
      </c>
    </row>
    <row r="1373" spans="1:2">
      <c r="A1373" s="5" t="s">
        <v>1605</v>
      </c>
      <c r="B1373" s="4">
        <v>4</v>
      </c>
    </row>
    <row r="1374" spans="1:2">
      <c r="A1374" s="6" t="s">
        <v>1603</v>
      </c>
      <c r="B1374" s="4">
        <v>4</v>
      </c>
    </row>
    <row r="1375" spans="1:2">
      <c r="A1375" s="30" t="s">
        <v>329</v>
      </c>
      <c r="B1375" s="4">
        <v>4</v>
      </c>
    </row>
    <row r="1376" spans="1:2">
      <c r="A1376" s="31" t="s">
        <v>330</v>
      </c>
      <c r="B1376" s="4">
        <v>4</v>
      </c>
    </row>
    <row r="1377" spans="1:2">
      <c r="A1377" s="7" t="s">
        <v>1763</v>
      </c>
      <c r="B1377" s="4">
        <v>20</v>
      </c>
    </row>
    <row r="1378" spans="1:2">
      <c r="A1378" s="5" t="s">
        <v>1605</v>
      </c>
      <c r="B1378" s="4">
        <v>16</v>
      </c>
    </row>
    <row r="1379" spans="1:2">
      <c r="A1379" s="6" t="s">
        <v>1601</v>
      </c>
      <c r="B1379" s="4">
        <v>6</v>
      </c>
    </row>
    <row r="1380" spans="1:2">
      <c r="A1380" s="30" t="s">
        <v>520</v>
      </c>
      <c r="B1380" s="4">
        <v>6</v>
      </c>
    </row>
    <row r="1381" spans="1:2">
      <c r="A1381" s="31" t="s">
        <v>1263</v>
      </c>
      <c r="B1381" s="4">
        <v>6</v>
      </c>
    </row>
    <row r="1382" spans="1:2">
      <c r="A1382" s="6" t="s">
        <v>1602</v>
      </c>
      <c r="B1382" s="4">
        <v>6</v>
      </c>
    </row>
    <row r="1383" spans="1:2">
      <c r="A1383" s="30" t="s">
        <v>669</v>
      </c>
      <c r="B1383" s="4">
        <v>2</v>
      </c>
    </row>
    <row r="1384" spans="1:2">
      <c r="A1384" s="31" t="s">
        <v>670</v>
      </c>
      <c r="B1384" s="4">
        <v>1</v>
      </c>
    </row>
    <row r="1385" spans="1:2">
      <c r="A1385" s="31" t="s">
        <v>671</v>
      </c>
      <c r="B1385" s="4">
        <v>1</v>
      </c>
    </row>
    <row r="1386" spans="1:2">
      <c r="A1386" s="30" t="s">
        <v>852</v>
      </c>
      <c r="B1386" s="4">
        <v>4</v>
      </c>
    </row>
    <row r="1387" spans="1:2">
      <c r="A1387" s="31" t="s">
        <v>853</v>
      </c>
      <c r="B1387" s="4">
        <v>4</v>
      </c>
    </row>
    <row r="1388" spans="1:2">
      <c r="A1388" s="6" t="s">
        <v>1603</v>
      </c>
      <c r="B1388" s="4">
        <v>4</v>
      </c>
    </row>
    <row r="1389" spans="1:2">
      <c r="A1389" s="30" t="s">
        <v>11</v>
      </c>
      <c r="B1389" s="4">
        <v>4</v>
      </c>
    </row>
    <row r="1390" spans="1:2">
      <c r="A1390" s="31" t="s">
        <v>54</v>
      </c>
      <c r="B1390" s="4">
        <v>1</v>
      </c>
    </row>
    <row r="1391" spans="1:2">
      <c r="A1391" s="31" t="s">
        <v>55</v>
      </c>
      <c r="B1391" s="4">
        <v>1</v>
      </c>
    </row>
    <row r="1392" spans="1:2">
      <c r="A1392" s="31" t="s">
        <v>309</v>
      </c>
      <c r="B1392" s="4">
        <v>2</v>
      </c>
    </row>
    <row r="1393" spans="1:2">
      <c r="A1393" s="5" t="s">
        <v>1609</v>
      </c>
      <c r="B1393" s="4">
        <v>4</v>
      </c>
    </row>
    <row r="1394" spans="1:2">
      <c r="A1394" s="6" t="s">
        <v>1603</v>
      </c>
      <c r="B1394" s="4">
        <v>4</v>
      </c>
    </row>
    <row r="1395" spans="1:2">
      <c r="A1395" s="30" t="s">
        <v>311</v>
      </c>
      <c r="B1395" s="4">
        <v>4</v>
      </c>
    </row>
    <row r="1396" spans="1:2">
      <c r="A1396" s="31" t="s">
        <v>312</v>
      </c>
      <c r="B1396" s="4">
        <v>4</v>
      </c>
    </row>
    <row r="1397" spans="1:2">
      <c r="A1397" s="31" t="s">
        <v>313</v>
      </c>
      <c r="B1397" s="4">
        <v>0</v>
      </c>
    </row>
    <row r="1398" spans="1:2">
      <c r="A1398" s="7" t="s">
        <v>1648</v>
      </c>
      <c r="B1398" s="4">
        <v>18.259360730593606</v>
      </c>
    </row>
    <row r="1399" spans="1:2">
      <c r="A1399" s="5" t="s">
        <v>1605</v>
      </c>
      <c r="B1399" s="4">
        <v>8</v>
      </c>
    </row>
    <row r="1400" spans="1:2">
      <c r="A1400" s="6" t="s">
        <v>1601</v>
      </c>
      <c r="B1400" s="4">
        <v>4</v>
      </c>
    </row>
    <row r="1401" spans="1:2">
      <c r="A1401" s="30" t="s">
        <v>1265</v>
      </c>
      <c r="B1401" s="4">
        <v>4</v>
      </c>
    </row>
    <row r="1402" spans="1:2">
      <c r="A1402" s="31" t="s">
        <v>1266</v>
      </c>
      <c r="B1402" s="4">
        <v>2</v>
      </c>
    </row>
    <row r="1403" spans="1:2">
      <c r="A1403" s="31" t="s">
        <v>1267</v>
      </c>
      <c r="B1403" s="4">
        <v>2</v>
      </c>
    </row>
    <row r="1404" spans="1:2">
      <c r="A1404" s="6" t="s">
        <v>1603</v>
      </c>
      <c r="B1404" s="4">
        <v>4</v>
      </c>
    </row>
    <row r="1405" spans="1:2">
      <c r="A1405" s="30" t="s">
        <v>315</v>
      </c>
      <c r="B1405" s="4">
        <v>4</v>
      </c>
    </row>
    <row r="1406" spans="1:2">
      <c r="A1406" s="31" t="s">
        <v>316</v>
      </c>
      <c r="B1406" s="4">
        <v>2</v>
      </c>
    </row>
    <row r="1407" spans="1:2">
      <c r="A1407" s="31" t="s">
        <v>317</v>
      </c>
      <c r="B1407" s="4">
        <v>2</v>
      </c>
    </row>
    <row r="1408" spans="1:2">
      <c r="A1408" s="5" t="s">
        <v>1609</v>
      </c>
      <c r="B1408" s="4">
        <v>1.3333333333333333</v>
      </c>
    </row>
    <row r="1409" spans="1:2">
      <c r="A1409" s="6" t="s">
        <v>1602</v>
      </c>
      <c r="B1409" s="4">
        <v>1.3333333333333333</v>
      </c>
    </row>
    <row r="1410" spans="1:2">
      <c r="A1410" s="30" t="s">
        <v>643</v>
      </c>
      <c r="B1410" s="4">
        <v>1.3333333333333333</v>
      </c>
    </row>
    <row r="1411" spans="1:2">
      <c r="A1411" s="31" t="s">
        <v>644</v>
      </c>
      <c r="B1411" s="4">
        <v>0.66666666666666663</v>
      </c>
    </row>
    <row r="1412" spans="1:2">
      <c r="A1412" s="31" t="s">
        <v>645</v>
      </c>
      <c r="B1412" s="4">
        <v>0.66666666666666663</v>
      </c>
    </row>
    <row r="1413" spans="1:2">
      <c r="A1413" s="5" t="s">
        <v>2084</v>
      </c>
      <c r="B1413" s="4">
        <v>8.9260273972602739</v>
      </c>
    </row>
    <row r="1414" spans="1:2">
      <c r="A1414" s="6">
        <v>2016</v>
      </c>
      <c r="B1414" s="4">
        <v>8.9260273972602739</v>
      </c>
    </row>
    <row r="1415" spans="1:2">
      <c r="A1415" s="30" t="s">
        <v>1974</v>
      </c>
      <c r="B1415" s="4">
        <v>8.9260273972602739</v>
      </c>
    </row>
    <row r="1416" spans="1:2">
      <c r="A1416" s="31" t="s">
        <v>2088</v>
      </c>
      <c r="B1416" s="4">
        <v>8.9260273972602739</v>
      </c>
    </row>
    <row r="1417" spans="1:2">
      <c r="A1417" s="7" t="s">
        <v>1727</v>
      </c>
      <c r="B1417" s="4">
        <v>23.25</v>
      </c>
    </row>
    <row r="1418" spans="1:2">
      <c r="A1418" s="5" t="s">
        <v>1605</v>
      </c>
      <c r="B1418" s="4">
        <v>17</v>
      </c>
    </row>
    <row r="1419" spans="1:2">
      <c r="A1419" s="6" t="s">
        <v>1923</v>
      </c>
      <c r="B1419" s="4">
        <v>1</v>
      </c>
    </row>
    <row r="1420" spans="1:2">
      <c r="A1420" s="30" t="s">
        <v>1911</v>
      </c>
      <c r="B1420" s="4">
        <v>1</v>
      </c>
    </row>
    <row r="1421" spans="1:2">
      <c r="A1421" s="31" t="s">
        <v>1723</v>
      </c>
      <c r="B1421" s="4">
        <v>1</v>
      </c>
    </row>
    <row r="1422" spans="1:2">
      <c r="A1422" s="6" t="s">
        <v>1601</v>
      </c>
      <c r="B1422" s="4">
        <v>8</v>
      </c>
    </row>
    <row r="1423" spans="1:2">
      <c r="A1423" s="30" t="s">
        <v>1279</v>
      </c>
      <c r="B1423" s="4">
        <v>4</v>
      </c>
    </row>
    <row r="1424" spans="1:2">
      <c r="A1424" s="31" t="s">
        <v>1280</v>
      </c>
      <c r="B1424" s="4">
        <v>4</v>
      </c>
    </row>
    <row r="1425" spans="1:2">
      <c r="A1425" s="30" t="s">
        <v>1841</v>
      </c>
      <c r="B1425" s="4">
        <v>4</v>
      </c>
    </row>
    <row r="1426" spans="1:2">
      <c r="A1426" s="31" t="s">
        <v>1868</v>
      </c>
      <c r="B1426" s="4">
        <v>2</v>
      </c>
    </row>
    <row r="1427" spans="1:2">
      <c r="A1427" s="31" t="s">
        <v>1871</v>
      </c>
      <c r="B1427" s="4">
        <v>2</v>
      </c>
    </row>
    <row r="1428" spans="1:2">
      <c r="A1428" s="30" t="s">
        <v>1842</v>
      </c>
      <c r="B1428" s="4">
        <v>0</v>
      </c>
    </row>
    <row r="1429" spans="1:2">
      <c r="A1429" s="31" t="s">
        <v>1869</v>
      </c>
      <c r="B1429" s="4">
        <v>0</v>
      </c>
    </row>
    <row r="1430" spans="1:2">
      <c r="A1430" s="31" t="s">
        <v>1872</v>
      </c>
      <c r="B1430" s="4">
        <v>0</v>
      </c>
    </row>
    <row r="1431" spans="1:2">
      <c r="A1431" s="30" t="s">
        <v>1843</v>
      </c>
      <c r="B1431" s="4">
        <v>0</v>
      </c>
    </row>
    <row r="1432" spans="1:2">
      <c r="A1432" s="31" t="s">
        <v>1870</v>
      </c>
      <c r="B1432" s="4">
        <v>0</v>
      </c>
    </row>
    <row r="1433" spans="1:2">
      <c r="A1433" s="31" t="s">
        <v>1873</v>
      </c>
      <c r="B1433" s="4">
        <v>0</v>
      </c>
    </row>
    <row r="1434" spans="1:2">
      <c r="A1434" s="6" t="s">
        <v>1602</v>
      </c>
      <c r="B1434" s="4">
        <v>8</v>
      </c>
    </row>
    <row r="1435" spans="1:2">
      <c r="A1435" s="30" t="s">
        <v>626</v>
      </c>
      <c r="B1435" s="4">
        <v>4</v>
      </c>
    </row>
    <row r="1436" spans="1:2">
      <c r="A1436" s="31" t="s">
        <v>867</v>
      </c>
      <c r="B1436" s="4">
        <v>4</v>
      </c>
    </row>
    <row r="1437" spans="1:2">
      <c r="A1437" s="30" t="s">
        <v>869</v>
      </c>
      <c r="B1437" s="4">
        <v>4</v>
      </c>
    </row>
    <row r="1438" spans="1:2">
      <c r="A1438" s="31" t="s">
        <v>870</v>
      </c>
      <c r="B1438" s="4">
        <v>4</v>
      </c>
    </row>
    <row r="1439" spans="1:2">
      <c r="A1439" s="5" t="s">
        <v>1609</v>
      </c>
      <c r="B1439" s="4">
        <v>6.25</v>
      </c>
    </row>
    <row r="1440" spans="1:2">
      <c r="A1440" s="6" t="s">
        <v>1601</v>
      </c>
      <c r="B1440" s="4">
        <v>1.25</v>
      </c>
    </row>
    <row r="1441" spans="1:2">
      <c r="A1441" s="30" t="s">
        <v>1282</v>
      </c>
      <c r="B1441" s="4">
        <v>1.25</v>
      </c>
    </row>
    <row r="1442" spans="1:2">
      <c r="A1442" s="31" t="s">
        <v>1283</v>
      </c>
      <c r="B1442" s="4">
        <v>1.25</v>
      </c>
    </row>
    <row r="1443" spans="1:2">
      <c r="A1443" s="6" t="s">
        <v>1607</v>
      </c>
      <c r="B1443" s="4">
        <v>3</v>
      </c>
    </row>
    <row r="1444" spans="1:2">
      <c r="A1444" s="30" t="s">
        <v>1282</v>
      </c>
      <c r="B1444" s="4">
        <v>3</v>
      </c>
    </row>
    <row r="1445" spans="1:2">
      <c r="A1445" s="31" t="s">
        <v>1283</v>
      </c>
      <c r="B1445" s="4">
        <v>3</v>
      </c>
    </row>
    <row r="1446" spans="1:2">
      <c r="A1446" s="6" t="s">
        <v>1602</v>
      </c>
      <c r="B1446" s="4">
        <v>2</v>
      </c>
    </row>
    <row r="1447" spans="1:2">
      <c r="A1447" s="30" t="s">
        <v>847</v>
      </c>
      <c r="B1447" s="4">
        <v>2</v>
      </c>
    </row>
    <row r="1448" spans="1:2">
      <c r="A1448" s="31" t="s">
        <v>848</v>
      </c>
      <c r="B1448" s="4">
        <v>2</v>
      </c>
    </row>
    <row r="1449" spans="1:2">
      <c r="A1449" s="7" t="s">
        <v>1649</v>
      </c>
      <c r="B1449" s="4">
        <v>17</v>
      </c>
    </row>
    <row r="1450" spans="1:2">
      <c r="A1450" s="5" t="s">
        <v>1605</v>
      </c>
      <c r="B1450" s="4">
        <v>13</v>
      </c>
    </row>
    <row r="1451" spans="1:2">
      <c r="A1451" s="6" t="s">
        <v>1601</v>
      </c>
      <c r="B1451" s="4">
        <v>3</v>
      </c>
    </row>
    <row r="1452" spans="1:2">
      <c r="A1452" s="30" t="s">
        <v>166</v>
      </c>
      <c r="B1452" s="4">
        <v>3</v>
      </c>
    </row>
    <row r="1453" spans="1:2">
      <c r="A1453" s="31" t="s">
        <v>1089</v>
      </c>
      <c r="B1453" s="4">
        <v>3</v>
      </c>
    </row>
    <row r="1454" spans="1:2">
      <c r="A1454" s="6" t="s">
        <v>1602</v>
      </c>
      <c r="B1454" s="4">
        <v>4</v>
      </c>
    </row>
    <row r="1455" spans="1:2">
      <c r="A1455" s="30" t="s">
        <v>872</v>
      </c>
      <c r="B1455" s="4">
        <v>4</v>
      </c>
    </row>
    <row r="1456" spans="1:2">
      <c r="A1456" s="31" t="s">
        <v>873</v>
      </c>
      <c r="B1456" s="4">
        <v>4</v>
      </c>
    </row>
    <row r="1457" spans="1:2">
      <c r="A1457" s="6" t="s">
        <v>1603</v>
      </c>
      <c r="B1457" s="4">
        <v>6</v>
      </c>
    </row>
    <row r="1458" spans="1:2">
      <c r="A1458" s="30" t="s">
        <v>166</v>
      </c>
      <c r="B1458" s="4">
        <v>6</v>
      </c>
    </row>
    <row r="1459" spans="1:2">
      <c r="A1459" s="31" t="s">
        <v>331</v>
      </c>
      <c r="B1459" s="4">
        <v>3</v>
      </c>
    </row>
    <row r="1460" spans="1:2">
      <c r="A1460" s="31" t="s">
        <v>332</v>
      </c>
      <c r="B1460" s="4">
        <v>3</v>
      </c>
    </row>
    <row r="1461" spans="1:2">
      <c r="A1461" s="5" t="s">
        <v>1609</v>
      </c>
      <c r="B1461" s="4">
        <v>4</v>
      </c>
    </row>
    <row r="1462" spans="1:2">
      <c r="A1462" s="6" t="s">
        <v>1601</v>
      </c>
      <c r="B1462" s="4">
        <v>4</v>
      </c>
    </row>
    <row r="1463" spans="1:2">
      <c r="A1463" s="30" t="s">
        <v>1285</v>
      </c>
      <c r="B1463" s="4">
        <v>4</v>
      </c>
    </row>
    <row r="1464" spans="1:2">
      <c r="A1464" s="31" t="s">
        <v>1286</v>
      </c>
      <c r="B1464" s="4">
        <v>4</v>
      </c>
    </row>
    <row r="1465" spans="1:2">
      <c r="A1465" s="7" t="s">
        <v>1650</v>
      </c>
      <c r="B1465" s="4">
        <v>23</v>
      </c>
    </row>
    <row r="1466" spans="1:2">
      <c r="A1466" s="5" t="s">
        <v>1605</v>
      </c>
      <c r="B1466" s="4">
        <v>17</v>
      </c>
    </row>
    <row r="1467" spans="1:2">
      <c r="A1467" s="6" t="s">
        <v>1601</v>
      </c>
      <c r="B1467" s="4">
        <v>3</v>
      </c>
    </row>
    <row r="1468" spans="1:2">
      <c r="A1468" s="30" t="s">
        <v>502</v>
      </c>
      <c r="B1468" s="4">
        <v>3</v>
      </c>
    </row>
    <row r="1469" spans="1:2">
      <c r="A1469" s="31" t="s">
        <v>577</v>
      </c>
      <c r="B1469" s="4">
        <v>3</v>
      </c>
    </row>
    <row r="1470" spans="1:2">
      <c r="A1470" s="6" t="s">
        <v>1602</v>
      </c>
      <c r="B1470" s="4">
        <v>6</v>
      </c>
    </row>
    <row r="1471" spans="1:2">
      <c r="A1471" s="30" t="s">
        <v>502</v>
      </c>
      <c r="B1471" s="4">
        <v>6</v>
      </c>
    </row>
    <row r="1472" spans="1:2">
      <c r="A1472" s="31" t="s">
        <v>854</v>
      </c>
      <c r="B1472" s="4">
        <v>3</v>
      </c>
    </row>
    <row r="1473" spans="1:2">
      <c r="A1473" s="31" t="s">
        <v>855</v>
      </c>
      <c r="B1473" s="4">
        <v>3</v>
      </c>
    </row>
    <row r="1474" spans="1:2">
      <c r="A1474" s="6" t="s">
        <v>1603</v>
      </c>
      <c r="B1474" s="4">
        <v>8</v>
      </c>
    </row>
    <row r="1475" spans="1:2">
      <c r="A1475" s="30" t="s">
        <v>319</v>
      </c>
      <c r="B1475" s="4">
        <v>8</v>
      </c>
    </row>
    <row r="1476" spans="1:2">
      <c r="A1476" s="31" t="s">
        <v>320</v>
      </c>
      <c r="B1476" s="4">
        <v>4</v>
      </c>
    </row>
    <row r="1477" spans="1:2">
      <c r="A1477" s="31" t="s">
        <v>321</v>
      </c>
      <c r="B1477" s="4">
        <v>4</v>
      </c>
    </row>
    <row r="1478" spans="1:2">
      <c r="A1478" s="5" t="s">
        <v>1609</v>
      </c>
      <c r="B1478" s="4">
        <v>6</v>
      </c>
    </row>
    <row r="1479" spans="1:2">
      <c r="A1479" s="6" t="s">
        <v>1602</v>
      </c>
      <c r="B1479" s="4">
        <v>6</v>
      </c>
    </row>
    <row r="1480" spans="1:2">
      <c r="A1480" s="30" t="s">
        <v>857</v>
      </c>
      <c r="B1480" s="4">
        <v>6</v>
      </c>
    </row>
    <row r="1481" spans="1:2">
      <c r="A1481" s="31" t="s">
        <v>858</v>
      </c>
      <c r="B1481" s="4">
        <v>6</v>
      </c>
    </row>
    <row r="1482" spans="1:2">
      <c r="A1482" s="31" t="s">
        <v>859</v>
      </c>
      <c r="B1482" s="4">
        <v>0</v>
      </c>
    </row>
    <row r="1483" spans="1:2">
      <c r="A1483" s="7" t="s">
        <v>1764</v>
      </c>
      <c r="B1483" s="4">
        <v>16</v>
      </c>
    </row>
    <row r="1484" spans="1:2">
      <c r="A1484" s="5" t="s">
        <v>1605</v>
      </c>
      <c r="B1484" s="4">
        <v>16</v>
      </c>
    </row>
    <row r="1485" spans="1:2">
      <c r="A1485" s="6" t="s">
        <v>1601</v>
      </c>
      <c r="B1485" s="4">
        <v>8</v>
      </c>
    </row>
    <row r="1486" spans="1:2">
      <c r="A1486" s="30" t="s">
        <v>1269</v>
      </c>
      <c r="B1486" s="4">
        <v>8</v>
      </c>
    </row>
    <row r="1487" spans="1:2">
      <c r="A1487" s="31" t="s">
        <v>1270</v>
      </c>
      <c r="B1487" s="4">
        <v>4</v>
      </c>
    </row>
    <row r="1488" spans="1:2">
      <c r="A1488" s="31" t="s">
        <v>1271</v>
      </c>
      <c r="B1488" s="4">
        <v>4</v>
      </c>
    </row>
    <row r="1489" spans="1:2">
      <c r="A1489" s="6" t="s">
        <v>1602</v>
      </c>
      <c r="B1489" s="4">
        <v>2</v>
      </c>
    </row>
    <row r="1490" spans="1:2">
      <c r="A1490" s="30" t="s">
        <v>669</v>
      </c>
      <c r="B1490" s="4">
        <v>2</v>
      </c>
    </row>
    <row r="1491" spans="1:2">
      <c r="A1491" s="31" t="s">
        <v>672</v>
      </c>
      <c r="B1491" s="4">
        <v>1</v>
      </c>
    </row>
    <row r="1492" spans="1:2">
      <c r="A1492" s="31" t="s">
        <v>803</v>
      </c>
      <c r="B1492" s="4">
        <v>1</v>
      </c>
    </row>
    <row r="1493" spans="1:2">
      <c r="A1493" s="6" t="s">
        <v>1603</v>
      </c>
      <c r="B1493" s="4">
        <v>6</v>
      </c>
    </row>
    <row r="1494" spans="1:2">
      <c r="A1494" s="30" t="s">
        <v>256</v>
      </c>
      <c r="B1494" s="4">
        <v>6</v>
      </c>
    </row>
    <row r="1495" spans="1:2">
      <c r="A1495" s="31" t="s">
        <v>323</v>
      </c>
      <c r="B1495" s="4">
        <v>6</v>
      </c>
    </row>
    <row r="1496" spans="1:2">
      <c r="A1496" s="7" t="s">
        <v>1651</v>
      </c>
      <c r="B1496" s="4">
        <v>12</v>
      </c>
    </row>
    <row r="1497" spans="1:2">
      <c r="A1497" s="5" t="s">
        <v>1605</v>
      </c>
      <c r="B1497" s="4">
        <v>12</v>
      </c>
    </row>
    <row r="1498" spans="1:2">
      <c r="A1498" s="6" t="s">
        <v>1602</v>
      </c>
      <c r="B1498" s="4">
        <v>6</v>
      </c>
    </row>
    <row r="1499" spans="1:2">
      <c r="A1499" s="30" t="s">
        <v>455</v>
      </c>
      <c r="B1499" s="4">
        <v>6</v>
      </c>
    </row>
    <row r="1500" spans="1:2">
      <c r="A1500" s="31" t="s">
        <v>860</v>
      </c>
      <c r="B1500" s="4">
        <v>3</v>
      </c>
    </row>
    <row r="1501" spans="1:2">
      <c r="A1501" s="31" t="s">
        <v>861</v>
      </c>
      <c r="B1501" s="4">
        <v>3</v>
      </c>
    </row>
    <row r="1502" spans="1:2">
      <c r="A1502" s="6" t="s">
        <v>1603</v>
      </c>
      <c r="B1502" s="4">
        <v>6</v>
      </c>
    </row>
    <row r="1503" spans="1:2">
      <c r="A1503" s="30" t="s">
        <v>256</v>
      </c>
      <c r="B1503" s="4">
        <v>6</v>
      </c>
    </row>
    <row r="1504" spans="1:2">
      <c r="A1504" s="31" t="s">
        <v>324</v>
      </c>
      <c r="B1504" s="4">
        <v>6</v>
      </c>
    </row>
    <row r="1505" spans="1:2">
      <c r="A1505" s="7" t="s">
        <v>1815</v>
      </c>
      <c r="B1505" s="4">
        <v>19</v>
      </c>
    </row>
    <row r="1506" spans="1:2">
      <c r="A1506" s="5" t="s">
        <v>1605</v>
      </c>
      <c r="B1506" s="4">
        <v>12</v>
      </c>
    </row>
    <row r="1507" spans="1:2">
      <c r="A1507" s="6" t="s">
        <v>1922</v>
      </c>
      <c r="B1507" s="4">
        <v>2</v>
      </c>
    </row>
    <row r="1508" spans="1:2">
      <c r="A1508" s="30" t="s">
        <v>1912</v>
      </c>
      <c r="B1508" s="4">
        <v>2</v>
      </c>
    </row>
    <row r="1509" spans="1:2">
      <c r="A1509" s="31" t="s">
        <v>1723</v>
      </c>
      <c r="B1509" s="4">
        <v>2</v>
      </c>
    </row>
    <row r="1510" spans="1:2">
      <c r="A1510" s="6" t="s">
        <v>1601</v>
      </c>
      <c r="B1510" s="4">
        <v>4</v>
      </c>
    </row>
    <row r="1511" spans="1:2">
      <c r="A1511" s="30" t="s">
        <v>1139</v>
      </c>
      <c r="B1511" s="4">
        <v>4</v>
      </c>
    </row>
    <row r="1512" spans="1:2">
      <c r="A1512" s="31" t="s">
        <v>1272</v>
      </c>
      <c r="B1512" s="4">
        <v>4</v>
      </c>
    </row>
    <row r="1513" spans="1:2">
      <c r="A1513" s="6" t="s">
        <v>1603</v>
      </c>
      <c r="B1513" s="4">
        <v>6</v>
      </c>
    </row>
    <row r="1514" spans="1:2">
      <c r="A1514" s="30" t="s">
        <v>77</v>
      </c>
      <c r="B1514" s="4">
        <v>6</v>
      </c>
    </row>
    <row r="1515" spans="1:2">
      <c r="A1515" s="31" t="s">
        <v>325</v>
      </c>
      <c r="B1515" s="4">
        <v>3</v>
      </c>
    </row>
    <row r="1516" spans="1:2">
      <c r="A1516" s="31" t="s">
        <v>326</v>
      </c>
      <c r="B1516" s="4">
        <v>3</v>
      </c>
    </row>
    <row r="1517" spans="1:2">
      <c r="A1517" s="5" t="s">
        <v>1609</v>
      </c>
      <c r="B1517" s="4">
        <v>7</v>
      </c>
    </row>
    <row r="1518" spans="1:2">
      <c r="A1518" s="6" t="s">
        <v>1602</v>
      </c>
      <c r="B1518" s="4">
        <v>4</v>
      </c>
    </row>
    <row r="1519" spans="1:2">
      <c r="A1519" s="30" t="s">
        <v>863</v>
      </c>
      <c r="B1519" s="4">
        <v>4</v>
      </c>
    </row>
    <row r="1520" spans="1:2">
      <c r="A1520" s="31" t="s">
        <v>864</v>
      </c>
      <c r="B1520" s="4">
        <v>4</v>
      </c>
    </row>
    <row r="1521" spans="1:2">
      <c r="A1521" s="31" t="s">
        <v>865</v>
      </c>
      <c r="B1521" s="4">
        <v>0</v>
      </c>
    </row>
    <row r="1522" spans="1:2">
      <c r="A1522" s="6" t="s">
        <v>1603</v>
      </c>
      <c r="B1522" s="4">
        <v>3</v>
      </c>
    </row>
    <row r="1523" spans="1:2">
      <c r="A1523" s="30" t="s">
        <v>203</v>
      </c>
      <c r="B1523" s="4">
        <v>3</v>
      </c>
    </row>
    <row r="1524" spans="1:2">
      <c r="A1524" s="31" t="s">
        <v>204</v>
      </c>
      <c r="B1524" s="4">
        <v>3</v>
      </c>
    </row>
    <row r="1525" spans="1:2">
      <c r="A1525" s="31" t="s">
        <v>205</v>
      </c>
      <c r="B1525" s="4">
        <v>0</v>
      </c>
    </row>
    <row r="1526" spans="1:2">
      <c r="A1526" s="7" t="s">
        <v>1653</v>
      </c>
      <c r="B1526" s="4">
        <v>21.4</v>
      </c>
    </row>
    <row r="1527" spans="1:2">
      <c r="A1527" s="5" t="s">
        <v>1605</v>
      </c>
      <c r="B1527" s="4">
        <v>16</v>
      </c>
    </row>
    <row r="1528" spans="1:2">
      <c r="A1528" s="6" t="s">
        <v>1601</v>
      </c>
      <c r="B1528" s="4">
        <v>5</v>
      </c>
    </row>
    <row r="1529" spans="1:2">
      <c r="A1529" s="30" t="s">
        <v>1288</v>
      </c>
      <c r="B1529" s="4">
        <v>5</v>
      </c>
    </row>
    <row r="1530" spans="1:2">
      <c r="A1530" s="31" t="s">
        <v>1289</v>
      </c>
      <c r="B1530" s="4">
        <v>5</v>
      </c>
    </row>
    <row r="1531" spans="1:2">
      <c r="A1531" s="6" t="s">
        <v>1602</v>
      </c>
      <c r="B1531" s="4">
        <v>9</v>
      </c>
    </row>
    <row r="1532" spans="1:2">
      <c r="A1532" s="30" t="s">
        <v>655</v>
      </c>
      <c r="B1532" s="4">
        <v>9</v>
      </c>
    </row>
    <row r="1533" spans="1:2">
      <c r="A1533" s="31" t="s">
        <v>874</v>
      </c>
      <c r="B1533" s="4">
        <v>3</v>
      </c>
    </row>
    <row r="1534" spans="1:2">
      <c r="A1534" s="31" t="s">
        <v>875</v>
      </c>
      <c r="B1534" s="4">
        <v>3</v>
      </c>
    </row>
    <row r="1535" spans="1:2">
      <c r="A1535" s="31" t="s">
        <v>876</v>
      </c>
      <c r="B1535" s="4">
        <v>3</v>
      </c>
    </row>
    <row r="1536" spans="1:2">
      <c r="A1536" s="6" t="s">
        <v>1603</v>
      </c>
      <c r="B1536" s="4">
        <v>2</v>
      </c>
    </row>
    <row r="1537" spans="1:2">
      <c r="A1537" s="30" t="s">
        <v>334</v>
      </c>
      <c r="B1537" s="4">
        <v>2</v>
      </c>
    </row>
    <row r="1538" spans="1:2">
      <c r="A1538" s="31" t="s">
        <v>335</v>
      </c>
      <c r="B1538" s="4">
        <v>2</v>
      </c>
    </row>
    <row r="1539" spans="1:2">
      <c r="A1539" s="5" t="s">
        <v>2084</v>
      </c>
      <c r="B1539" s="4">
        <v>5.3999999999999995</v>
      </c>
    </row>
    <row r="1540" spans="1:2">
      <c r="A1540" s="6">
        <v>2016</v>
      </c>
      <c r="B1540" s="4">
        <v>5.3999999999999995</v>
      </c>
    </row>
    <row r="1541" spans="1:2">
      <c r="A1541" s="30" t="s">
        <v>1962</v>
      </c>
      <c r="B1541" s="4">
        <v>5.3999999999999995</v>
      </c>
    </row>
    <row r="1542" spans="1:2">
      <c r="A1542" s="31" t="s">
        <v>2088</v>
      </c>
      <c r="B1542" s="4">
        <v>5.3999999999999995</v>
      </c>
    </row>
    <row r="1543" spans="1:2">
      <c r="A1543" s="7" t="s">
        <v>336</v>
      </c>
      <c r="B1543" s="4">
        <v>17</v>
      </c>
    </row>
    <row r="1544" spans="1:2">
      <c r="A1544" s="5" t="s">
        <v>1605</v>
      </c>
      <c r="B1544" s="4">
        <v>15</v>
      </c>
    </row>
    <row r="1545" spans="1:2">
      <c r="A1545" s="6" t="s">
        <v>1601</v>
      </c>
      <c r="B1545" s="4">
        <v>6</v>
      </c>
    </row>
    <row r="1546" spans="1:2">
      <c r="A1546" s="30" t="s">
        <v>636</v>
      </c>
      <c r="B1546" s="4">
        <v>6</v>
      </c>
    </row>
    <row r="1547" spans="1:2">
      <c r="A1547" s="31" t="s">
        <v>1294</v>
      </c>
      <c r="B1547" s="4">
        <v>1</v>
      </c>
    </row>
    <row r="1548" spans="1:2">
      <c r="A1548" s="31" t="s">
        <v>1147</v>
      </c>
      <c r="B1548" s="4">
        <v>1</v>
      </c>
    </row>
    <row r="1549" spans="1:2">
      <c r="A1549" s="31" t="s">
        <v>1232</v>
      </c>
      <c r="B1549" s="4">
        <v>1</v>
      </c>
    </row>
    <row r="1550" spans="1:2">
      <c r="A1550" s="31" t="s">
        <v>1295</v>
      </c>
      <c r="B1550" s="4">
        <v>1</v>
      </c>
    </row>
    <row r="1551" spans="1:2">
      <c r="A1551" s="31" t="s">
        <v>1148</v>
      </c>
      <c r="B1551" s="4">
        <v>1</v>
      </c>
    </row>
    <row r="1552" spans="1:2">
      <c r="A1552" s="31" t="s">
        <v>1233</v>
      </c>
      <c r="B1552" s="4">
        <v>1</v>
      </c>
    </row>
    <row r="1553" spans="1:2">
      <c r="A1553" s="6" t="s">
        <v>1602</v>
      </c>
      <c r="B1553" s="4">
        <v>3</v>
      </c>
    </row>
    <row r="1554" spans="1:2">
      <c r="A1554" s="30" t="s">
        <v>655</v>
      </c>
      <c r="B1554" s="4">
        <v>3</v>
      </c>
    </row>
    <row r="1555" spans="1:2">
      <c r="A1555" s="31" t="s">
        <v>878</v>
      </c>
      <c r="B1555" s="4">
        <v>3</v>
      </c>
    </row>
    <row r="1556" spans="1:2">
      <c r="A1556" s="6" t="s">
        <v>1603</v>
      </c>
      <c r="B1556" s="4">
        <v>6</v>
      </c>
    </row>
    <row r="1557" spans="1:2">
      <c r="A1557" s="30" t="s">
        <v>338</v>
      </c>
      <c r="B1557" s="4">
        <v>6</v>
      </c>
    </row>
    <row r="1558" spans="1:2">
      <c r="A1558" s="31" t="s">
        <v>339</v>
      </c>
      <c r="B1558" s="4">
        <v>6</v>
      </c>
    </row>
    <row r="1559" spans="1:2">
      <c r="A1559" s="5" t="s">
        <v>1609</v>
      </c>
      <c r="B1559" s="4">
        <v>2</v>
      </c>
    </row>
    <row r="1560" spans="1:2">
      <c r="A1560" s="6" t="s">
        <v>1603</v>
      </c>
      <c r="B1560" s="4">
        <v>2</v>
      </c>
    </row>
    <row r="1561" spans="1:2">
      <c r="A1561" s="30" t="s">
        <v>144</v>
      </c>
      <c r="B1561" s="4">
        <v>2</v>
      </c>
    </row>
    <row r="1562" spans="1:2">
      <c r="A1562" s="31" t="s">
        <v>145</v>
      </c>
      <c r="B1562" s="4">
        <v>2</v>
      </c>
    </row>
    <row r="1563" spans="1:2">
      <c r="A1563" s="31" t="s">
        <v>146</v>
      </c>
      <c r="B1563" s="4">
        <v>0</v>
      </c>
    </row>
    <row r="1564" spans="1:2">
      <c r="A1564" s="7" t="s">
        <v>1654</v>
      </c>
      <c r="B1564" s="4">
        <v>21</v>
      </c>
    </row>
    <row r="1565" spans="1:2">
      <c r="A1565" s="5" t="s">
        <v>1605</v>
      </c>
      <c r="B1565" s="4">
        <v>10</v>
      </c>
    </row>
    <row r="1566" spans="1:2">
      <c r="A1566" s="6" t="s">
        <v>1601</v>
      </c>
      <c r="B1566" s="4">
        <v>8</v>
      </c>
    </row>
    <row r="1567" spans="1:2">
      <c r="A1567" s="30" t="s">
        <v>1297</v>
      </c>
      <c r="B1567" s="4">
        <v>8</v>
      </c>
    </row>
    <row r="1568" spans="1:2">
      <c r="A1568" s="31" t="s">
        <v>1298</v>
      </c>
      <c r="B1568" s="4">
        <v>4</v>
      </c>
    </row>
    <row r="1569" spans="1:2">
      <c r="A1569" s="31" t="s">
        <v>1299</v>
      </c>
      <c r="B1569" s="4">
        <v>4</v>
      </c>
    </row>
    <row r="1570" spans="1:2">
      <c r="A1570" s="6" t="s">
        <v>1603</v>
      </c>
      <c r="B1570" s="4">
        <v>2</v>
      </c>
    </row>
    <row r="1571" spans="1:2">
      <c r="A1571" s="30" t="s">
        <v>341</v>
      </c>
      <c r="B1571" s="4">
        <v>2</v>
      </c>
    </row>
    <row r="1572" spans="1:2">
      <c r="A1572" s="31" t="s">
        <v>342</v>
      </c>
      <c r="B1572" s="4">
        <v>2</v>
      </c>
    </row>
    <row r="1573" spans="1:2">
      <c r="A1573" s="5" t="s">
        <v>1609</v>
      </c>
      <c r="B1573" s="4">
        <v>2</v>
      </c>
    </row>
    <row r="1574" spans="1:2">
      <c r="A1574" s="6" t="s">
        <v>1602</v>
      </c>
      <c r="B1574" s="4">
        <v>2</v>
      </c>
    </row>
    <row r="1575" spans="1:2">
      <c r="A1575" s="30" t="s">
        <v>880</v>
      </c>
      <c r="B1575" s="4">
        <v>2</v>
      </c>
    </row>
    <row r="1576" spans="1:2">
      <c r="A1576" s="31" t="s">
        <v>882</v>
      </c>
      <c r="B1576" s="4">
        <v>0</v>
      </c>
    </row>
    <row r="1577" spans="1:2">
      <c r="A1577" s="31" t="s">
        <v>881</v>
      </c>
      <c r="B1577" s="4">
        <v>2</v>
      </c>
    </row>
    <row r="1578" spans="1:2">
      <c r="A1578" s="5" t="s">
        <v>2084</v>
      </c>
      <c r="B1578" s="4">
        <v>9</v>
      </c>
    </row>
    <row r="1579" spans="1:2">
      <c r="A1579" s="6">
        <v>2016</v>
      </c>
      <c r="B1579" s="4">
        <v>9</v>
      </c>
    </row>
    <row r="1580" spans="1:2">
      <c r="A1580" s="30" t="s">
        <v>1955</v>
      </c>
      <c r="B1580" s="4">
        <v>9</v>
      </c>
    </row>
    <row r="1581" spans="1:2">
      <c r="A1581" s="31" t="s">
        <v>2088</v>
      </c>
      <c r="B1581" s="4">
        <v>9</v>
      </c>
    </row>
    <row r="1582" spans="1:2">
      <c r="A1582" s="7" t="s">
        <v>1817</v>
      </c>
      <c r="B1582" s="4">
        <v>20.218264840182652</v>
      </c>
    </row>
    <row r="1583" spans="1:2">
      <c r="A1583" s="5" t="s">
        <v>1605</v>
      </c>
      <c r="B1583" s="4">
        <v>16</v>
      </c>
    </row>
    <row r="1584" spans="1:2">
      <c r="A1584" s="6" t="s">
        <v>1601</v>
      </c>
      <c r="B1584" s="4">
        <v>6</v>
      </c>
    </row>
    <row r="1585" spans="1:2">
      <c r="A1585" s="30" t="s">
        <v>1306</v>
      </c>
      <c r="B1585" s="4">
        <v>4</v>
      </c>
    </row>
    <row r="1586" spans="1:2">
      <c r="A1586" s="31" t="s">
        <v>1307</v>
      </c>
      <c r="B1586" s="4">
        <v>4</v>
      </c>
    </row>
    <row r="1587" spans="1:2">
      <c r="A1587" s="30" t="s">
        <v>636</v>
      </c>
      <c r="B1587" s="4">
        <v>2</v>
      </c>
    </row>
    <row r="1588" spans="1:2">
      <c r="A1588" s="31" t="s">
        <v>1300</v>
      </c>
      <c r="B1588" s="4">
        <v>2</v>
      </c>
    </row>
    <row r="1589" spans="1:2">
      <c r="A1589" s="6" t="s">
        <v>1602</v>
      </c>
      <c r="B1589" s="4">
        <v>6</v>
      </c>
    </row>
    <row r="1590" spans="1:2">
      <c r="A1590" s="30" t="s">
        <v>633</v>
      </c>
      <c r="B1590" s="4">
        <v>6</v>
      </c>
    </row>
    <row r="1591" spans="1:2">
      <c r="A1591" s="31" t="s">
        <v>883</v>
      </c>
      <c r="B1591" s="4">
        <v>6</v>
      </c>
    </row>
    <row r="1592" spans="1:2">
      <c r="A1592" s="6" t="s">
        <v>1603</v>
      </c>
      <c r="B1592" s="4">
        <v>4</v>
      </c>
    </row>
    <row r="1593" spans="1:2">
      <c r="A1593" s="30" t="s">
        <v>344</v>
      </c>
      <c r="B1593" s="4">
        <v>4</v>
      </c>
    </row>
    <row r="1594" spans="1:2">
      <c r="A1594" s="31" t="s">
        <v>345</v>
      </c>
      <c r="B1594" s="4">
        <v>4</v>
      </c>
    </row>
    <row r="1595" spans="1:2">
      <c r="A1595" s="5" t="s">
        <v>1609</v>
      </c>
      <c r="B1595" s="4">
        <v>1.3333333333333333</v>
      </c>
    </row>
    <row r="1596" spans="1:2">
      <c r="A1596" s="6" t="s">
        <v>1601</v>
      </c>
      <c r="B1596" s="4">
        <v>1.3333333333333333</v>
      </c>
    </row>
    <row r="1597" spans="1:2">
      <c r="A1597" s="30" t="s">
        <v>1302</v>
      </c>
      <c r="B1597" s="4">
        <v>1.3333333333333333</v>
      </c>
    </row>
    <row r="1598" spans="1:2">
      <c r="A1598" s="31" t="s">
        <v>1303</v>
      </c>
      <c r="B1598" s="4">
        <v>0.66666666666666663</v>
      </c>
    </row>
    <row r="1599" spans="1:2">
      <c r="A1599" s="31" t="s">
        <v>1304</v>
      </c>
      <c r="B1599" s="4">
        <v>0.66666666666666663</v>
      </c>
    </row>
    <row r="1600" spans="1:2">
      <c r="A1600" s="5" t="s">
        <v>2084</v>
      </c>
      <c r="B1600" s="4">
        <v>2.8849315068493149</v>
      </c>
    </row>
    <row r="1601" spans="1:2">
      <c r="A1601" s="6">
        <v>2016</v>
      </c>
      <c r="B1601" s="4">
        <v>2.8849315068493149</v>
      </c>
    </row>
    <row r="1602" spans="1:2">
      <c r="A1602" s="30" t="s">
        <v>2068</v>
      </c>
      <c r="B1602" s="4">
        <v>2.8849315068493149</v>
      </c>
    </row>
    <row r="1603" spans="1:2">
      <c r="A1603" s="31" t="s">
        <v>2088</v>
      </c>
      <c r="B1603" s="4">
        <v>2.8849315068493149</v>
      </c>
    </row>
    <row r="1604" spans="1:2">
      <c r="A1604" s="7" t="s">
        <v>1655</v>
      </c>
      <c r="B1604" s="4">
        <v>19</v>
      </c>
    </row>
    <row r="1605" spans="1:2">
      <c r="A1605" s="5" t="s">
        <v>1605</v>
      </c>
      <c r="B1605" s="4">
        <v>16</v>
      </c>
    </row>
    <row r="1606" spans="1:2">
      <c r="A1606" s="6" t="s">
        <v>1601</v>
      </c>
      <c r="B1606" s="4">
        <v>12</v>
      </c>
    </row>
    <row r="1607" spans="1:2">
      <c r="A1607" s="30" t="s">
        <v>1291</v>
      </c>
      <c r="B1607" s="4">
        <v>12</v>
      </c>
    </row>
    <row r="1608" spans="1:2">
      <c r="A1608" s="31" t="s">
        <v>1292</v>
      </c>
      <c r="B1608" s="4">
        <v>6</v>
      </c>
    </row>
    <row r="1609" spans="1:2">
      <c r="A1609" s="31" t="s">
        <v>1293</v>
      </c>
      <c r="B1609" s="4">
        <v>6</v>
      </c>
    </row>
    <row r="1610" spans="1:2">
      <c r="A1610" s="6" t="s">
        <v>1602</v>
      </c>
      <c r="B1610" s="4">
        <v>4</v>
      </c>
    </row>
    <row r="1611" spans="1:2">
      <c r="A1611" s="30" t="s">
        <v>636</v>
      </c>
      <c r="B1611" s="4">
        <v>4</v>
      </c>
    </row>
    <row r="1612" spans="1:2">
      <c r="A1612" s="31" t="s">
        <v>693</v>
      </c>
      <c r="B1612" s="4">
        <v>2</v>
      </c>
    </row>
    <row r="1613" spans="1:2">
      <c r="A1613" s="31" t="s">
        <v>877</v>
      </c>
      <c r="B1613" s="4">
        <v>2</v>
      </c>
    </row>
    <row r="1614" spans="1:2">
      <c r="A1614" s="5" t="s">
        <v>1609</v>
      </c>
      <c r="B1614" s="4">
        <v>3</v>
      </c>
    </row>
    <row r="1615" spans="1:2">
      <c r="A1615" s="6" t="s">
        <v>1602</v>
      </c>
      <c r="B1615" s="4">
        <v>3</v>
      </c>
    </row>
    <row r="1616" spans="1:2">
      <c r="A1616" s="30" t="s">
        <v>788</v>
      </c>
      <c r="B1616" s="4">
        <v>3</v>
      </c>
    </row>
    <row r="1617" spans="1:2">
      <c r="A1617" s="31" t="s">
        <v>789</v>
      </c>
      <c r="B1617" s="4">
        <v>3</v>
      </c>
    </row>
    <row r="1618" spans="1:2">
      <c r="A1618" s="31" t="s">
        <v>790</v>
      </c>
      <c r="B1618" s="4">
        <v>0</v>
      </c>
    </row>
    <row r="1619" spans="1:2">
      <c r="A1619" s="7" t="s">
        <v>1656</v>
      </c>
      <c r="B1619" s="4">
        <v>21.4</v>
      </c>
    </row>
    <row r="1620" spans="1:2">
      <c r="A1620" s="5" t="s">
        <v>1605</v>
      </c>
      <c r="B1620" s="4">
        <v>12</v>
      </c>
    </row>
    <row r="1621" spans="1:2">
      <c r="A1621" s="6" t="s">
        <v>1921</v>
      </c>
      <c r="B1621" s="4">
        <v>1</v>
      </c>
    </row>
    <row r="1622" spans="1:2">
      <c r="A1622" s="30" t="s">
        <v>1913</v>
      </c>
      <c r="B1622" s="4">
        <v>1</v>
      </c>
    </row>
    <row r="1623" spans="1:2">
      <c r="A1623" s="31" t="s">
        <v>1723</v>
      </c>
      <c r="B1623" s="4">
        <v>1</v>
      </c>
    </row>
    <row r="1624" spans="1:2">
      <c r="A1624" s="6" t="s">
        <v>1922</v>
      </c>
      <c r="B1624" s="4">
        <v>3</v>
      </c>
    </row>
    <row r="1625" spans="1:2">
      <c r="A1625" s="30" t="s">
        <v>1913</v>
      </c>
      <c r="B1625" s="4">
        <v>3</v>
      </c>
    </row>
    <row r="1626" spans="1:2">
      <c r="A1626" s="31" t="s">
        <v>1723</v>
      </c>
      <c r="B1626" s="4">
        <v>3</v>
      </c>
    </row>
    <row r="1627" spans="1:2">
      <c r="A1627" s="6" t="s">
        <v>1602</v>
      </c>
      <c r="B1627" s="4">
        <v>8</v>
      </c>
    </row>
    <row r="1628" spans="1:2">
      <c r="A1628" s="30" t="s">
        <v>200</v>
      </c>
      <c r="B1628" s="4">
        <v>4</v>
      </c>
    </row>
    <row r="1629" spans="1:2">
      <c r="A1629" s="31" t="s">
        <v>419</v>
      </c>
      <c r="B1629" s="4">
        <v>2</v>
      </c>
    </row>
    <row r="1630" spans="1:2">
      <c r="A1630" s="31" t="s">
        <v>484</v>
      </c>
      <c r="B1630" s="4">
        <v>2</v>
      </c>
    </row>
    <row r="1631" spans="1:2">
      <c r="A1631" s="30" t="s">
        <v>163</v>
      </c>
      <c r="B1631" s="4">
        <v>4</v>
      </c>
    </row>
    <row r="1632" spans="1:2">
      <c r="A1632" s="31" t="s">
        <v>164</v>
      </c>
      <c r="B1632" s="4">
        <v>2</v>
      </c>
    </row>
    <row r="1633" spans="1:2">
      <c r="A1633" s="31" t="s">
        <v>504</v>
      </c>
      <c r="B1633" s="4">
        <v>2</v>
      </c>
    </row>
    <row r="1634" spans="1:2">
      <c r="A1634" s="5" t="s">
        <v>1609</v>
      </c>
      <c r="B1634" s="4">
        <v>4</v>
      </c>
    </row>
    <row r="1635" spans="1:2">
      <c r="A1635" s="6" t="s">
        <v>1602</v>
      </c>
      <c r="B1635" s="4">
        <v>4</v>
      </c>
    </row>
    <row r="1636" spans="1:2">
      <c r="A1636" s="30" t="s">
        <v>885</v>
      </c>
      <c r="B1636" s="4">
        <v>4</v>
      </c>
    </row>
    <row r="1637" spans="1:2">
      <c r="A1637" s="31" t="s">
        <v>886</v>
      </c>
      <c r="B1637" s="4">
        <v>4</v>
      </c>
    </row>
    <row r="1638" spans="1:2">
      <c r="A1638" s="31" t="s">
        <v>887</v>
      </c>
      <c r="B1638" s="4">
        <v>0</v>
      </c>
    </row>
    <row r="1639" spans="1:2">
      <c r="A1639" s="5" t="s">
        <v>2084</v>
      </c>
      <c r="B1639" s="4">
        <v>5.3999999999999995</v>
      </c>
    </row>
    <row r="1640" spans="1:2">
      <c r="A1640" s="6">
        <v>2016</v>
      </c>
      <c r="B1640" s="4">
        <v>5.3999999999999995</v>
      </c>
    </row>
    <row r="1641" spans="1:2">
      <c r="A1641" s="30" t="s">
        <v>2069</v>
      </c>
      <c r="B1641" s="4">
        <v>5.3999999999999995</v>
      </c>
    </row>
    <row r="1642" spans="1:2">
      <c r="A1642" s="31" t="s">
        <v>2088</v>
      </c>
      <c r="B1642" s="4">
        <v>5.3999999999999995</v>
      </c>
    </row>
    <row r="1643" spans="1:2">
      <c r="A1643" s="7" t="s">
        <v>1657</v>
      </c>
      <c r="B1643" s="4">
        <v>23.400000000000002</v>
      </c>
    </row>
    <row r="1644" spans="1:2">
      <c r="A1644" s="5" t="s">
        <v>1605</v>
      </c>
      <c r="B1644" s="4">
        <v>14</v>
      </c>
    </row>
    <row r="1645" spans="1:2">
      <c r="A1645" s="6" t="s">
        <v>1601</v>
      </c>
      <c r="B1645" s="4">
        <v>10</v>
      </c>
    </row>
    <row r="1646" spans="1:2">
      <c r="A1646" s="30" t="s">
        <v>1213</v>
      </c>
      <c r="B1646" s="4">
        <v>6</v>
      </c>
    </row>
    <row r="1647" spans="1:2">
      <c r="A1647" s="31" t="s">
        <v>1309</v>
      </c>
      <c r="B1647" s="4">
        <v>6</v>
      </c>
    </row>
    <row r="1648" spans="1:2">
      <c r="A1648" s="30" t="s">
        <v>636</v>
      </c>
      <c r="B1648" s="4">
        <v>4</v>
      </c>
    </row>
    <row r="1649" spans="1:2">
      <c r="A1649" s="31" t="s">
        <v>638</v>
      </c>
      <c r="B1649" s="4">
        <v>2</v>
      </c>
    </row>
    <row r="1650" spans="1:2">
      <c r="A1650" s="31" t="s">
        <v>1308</v>
      </c>
      <c r="B1650" s="4">
        <v>2</v>
      </c>
    </row>
    <row r="1651" spans="1:2">
      <c r="A1651" s="6" t="s">
        <v>1603</v>
      </c>
      <c r="B1651" s="4">
        <v>4</v>
      </c>
    </row>
    <row r="1652" spans="1:2">
      <c r="A1652" s="30" t="s">
        <v>30</v>
      </c>
      <c r="B1652" s="4">
        <v>4</v>
      </c>
    </row>
    <row r="1653" spans="1:2">
      <c r="A1653" s="31" t="s">
        <v>58</v>
      </c>
      <c r="B1653" s="4">
        <v>2</v>
      </c>
    </row>
    <row r="1654" spans="1:2">
      <c r="A1654" s="31" t="s">
        <v>36</v>
      </c>
      <c r="B1654" s="4">
        <v>2</v>
      </c>
    </row>
    <row r="1655" spans="1:2">
      <c r="A1655" s="5" t="s">
        <v>1609</v>
      </c>
      <c r="B1655" s="4">
        <v>3.9999999999999996</v>
      </c>
    </row>
    <row r="1656" spans="1:2">
      <c r="A1656" s="6" t="s">
        <v>1603</v>
      </c>
      <c r="B1656" s="4">
        <v>3.9999999999999996</v>
      </c>
    </row>
    <row r="1657" spans="1:2">
      <c r="A1657" s="30" t="s">
        <v>144</v>
      </c>
      <c r="B1657" s="4">
        <v>2</v>
      </c>
    </row>
    <row r="1658" spans="1:2">
      <c r="A1658" s="31" t="s">
        <v>145</v>
      </c>
      <c r="B1658" s="4">
        <v>2</v>
      </c>
    </row>
    <row r="1659" spans="1:2">
      <c r="A1659" s="31" t="s">
        <v>146</v>
      </c>
      <c r="B1659" s="4">
        <v>0</v>
      </c>
    </row>
    <row r="1660" spans="1:2">
      <c r="A1660" s="30" t="s">
        <v>347</v>
      </c>
      <c r="B1660" s="4">
        <v>1.3333333333333333</v>
      </c>
    </row>
    <row r="1661" spans="1:2">
      <c r="A1661" s="31" t="s">
        <v>348</v>
      </c>
      <c r="B1661" s="4">
        <v>0.66666666666666663</v>
      </c>
    </row>
    <row r="1662" spans="1:2">
      <c r="A1662" s="31" t="s">
        <v>349</v>
      </c>
      <c r="B1662" s="4">
        <v>0.66666666666666663</v>
      </c>
    </row>
    <row r="1663" spans="1:2">
      <c r="A1663" s="30" t="s">
        <v>351</v>
      </c>
      <c r="B1663" s="4">
        <v>0.66666666666666663</v>
      </c>
    </row>
    <row r="1664" spans="1:2">
      <c r="A1664" s="31" t="s">
        <v>352</v>
      </c>
      <c r="B1664" s="4">
        <v>0.66666666666666663</v>
      </c>
    </row>
    <row r="1665" spans="1:2">
      <c r="A1665" s="5" t="s">
        <v>2084</v>
      </c>
      <c r="B1665" s="4">
        <v>5.3999999999999995</v>
      </c>
    </row>
    <row r="1666" spans="1:2">
      <c r="A1666" s="6">
        <v>2016</v>
      </c>
      <c r="B1666" s="4">
        <v>5.3999999999999995</v>
      </c>
    </row>
    <row r="1667" spans="1:2">
      <c r="A1667" s="30" t="s">
        <v>2070</v>
      </c>
      <c r="B1667" s="4">
        <v>5.3999999999999995</v>
      </c>
    </row>
    <row r="1668" spans="1:2">
      <c r="A1668" s="31" t="s">
        <v>2088</v>
      </c>
      <c r="B1668" s="4">
        <v>5.3999999999999995</v>
      </c>
    </row>
    <row r="1669" spans="1:2">
      <c r="A1669" s="7" t="s">
        <v>1658</v>
      </c>
      <c r="B1669" s="4">
        <v>16.926027397260274</v>
      </c>
    </row>
    <row r="1670" spans="1:2">
      <c r="A1670" s="5" t="s">
        <v>1605</v>
      </c>
      <c r="B1670" s="4">
        <v>6</v>
      </c>
    </row>
    <row r="1671" spans="1:2">
      <c r="A1671" s="6" t="s">
        <v>1601</v>
      </c>
      <c r="B1671" s="4">
        <v>2</v>
      </c>
    </row>
    <row r="1672" spans="1:2">
      <c r="A1672" s="30" t="s">
        <v>30</v>
      </c>
      <c r="B1672" s="4">
        <v>2</v>
      </c>
    </row>
    <row r="1673" spans="1:2">
      <c r="A1673" s="31" t="s">
        <v>505</v>
      </c>
      <c r="B1673" s="4">
        <v>2</v>
      </c>
    </row>
    <row r="1674" spans="1:2">
      <c r="A1674" s="6" t="s">
        <v>1602</v>
      </c>
      <c r="B1674" s="4">
        <v>4</v>
      </c>
    </row>
    <row r="1675" spans="1:2">
      <c r="A1675" s="30" t="s">
        <v>808</v>
      </c>
      <c r="B1675" s="4">
        <v>4</v>
      </c>
    </row>
    <row r="1676" spans="1:2">
      <c r="A1676" s="31" t="s">
        <v>888</v>
      </c>
      <c r="B1676" s="4">
        <v>4</v>
      </c>
    </row>
    <row r="1677" spans="1:2">
      <c r="A1677" s="5" t="s">
        <v>1609</v>
      </c>
      <c r="B1677" s="4">
        <v>2</v>
      </c>
    </row>
    <row r="1678" spans="1:2">
      <c r="A1678" s="6" t="s">
        <v>1601</v>
      </c>
      <c r="B1678" s="4">
        <v>2</v>
      </c>
    </row>
    <row r="1679" spans="1:2">
      <c r="A1679" s="30" t="s">
        <v>347</v>
      </c>
      <c r="B1679" s="4">
        <v>1.3333333333333333</v>
      </c>
    </row>
    <row r="1680" spans="1:2">
      <c r="A1680" s="31" t="s">
        <v>1310</v>
      </c>
      <c r="B1680" s="4">
        <v>0.66666666666666663</v>
      </c>
    </row>
    <row r="1681" spans="1:2">
      <c r="A1681" s="31" t="s">
        <v>1311</v>
      </c>
      <c r="B1681" s="4">
        <v>0.66666666666666663</v>
      </c>
    </row>
    <row r="1682" spans="1:2">
      <c r="A1682" s="30" t="s">
        <v>351</v>
      </c>
      <c r="B1682" s="4">
        <v>0.66666666666666663</v>
      </c>
    </row>
    <row r="1683" spans="1:2">
      <c r="A1683" s="31" t="s">
        <v>1312</v>
      </c>
      <c r="B1683" s="4">
        <v>0.66666666666666663</v>
      </c>
    </row>
    <row r="1684" spans="1:2">
      <c r="A1684" s="5" t="s">
        <v>2084</v>
      </c>
      <c r="B1684" s="4">
        <v>8.9260273972602739</v>
      </c>
    </row>
    <row r="1685" spans="1:2">
      <c r="A1685" s="6">
        <v>2016</v>
      </c>
      <c r="B1685" s="4">
        <v>8.9260273972602739</v>
      </c>
    </row>
    <row r="1686" spans="1:2">
      <c r="A1686" s="30" t="s">
        <v>1976</v>
      </c>
      <c r="B1686" s="4">
        <v>8.9260273972602739</v>
      </c>
    </row>
    <row r="1687" spans="1:2">
      <c r="A1687" s="31" t="s">
        <v>2088</v>
      </c>
      <c r="B1687" s="4">
        <v>8.9260273972602739</v>
      </c>
    </row>
    <row r="1688" spans="1:2">
      <c r="A1688" s="7" t="s">
        <v>1765</v>
      </c>
      <c r="B1688" s="4">
        <v>20.5</v>
      </c>
    </row>
    <row r="1689" spans="1:2">
      <c r="A1689" s="5" t="s">
        <v>1605</v>
      </c>
      <c r="B1689" s="4">
        <v>16.5</v>
      </c>
    </row>
    <row r="1690" spans="1:2">
      <c r="A1690" s="6" t="s">
        <v>1922</v>
      </c>
      <c r="B1690" s="4">
        <v>1.5</v>
      </c>
    </row>
    <row r="1691" spans="1:2">
      <c r="A1691" s="30" t="s">
        <v>1914</v>
      </c>
      <c r="B1691" s="4">
        <v>1.5</v>
      </c>
    </row>
    <row r="1692" spans="1:2">
      <c r="A1692" s="31" t="s">
        <v>1723</v>
      </c>
      <c r="B1692" s="4">
        <v>1.5</v>
      </c>
    </row>
    <row r="1693" spans="1:2">
      <c r="A1693" s="6" t="s">
        <v>1601</v>
      </c>
      <c r="B1693" s="4">
        <v>12</v>
      </c>
    </row>
    <row r="1694" spans="1:2">
      <c r="A1694" s="30" t="s">
        <v>8</v>
      </c>
      <c r="B1694" s="4">
        <v>9</v>
      </c>
    </row>
    <row r="1695" spans="1:2">
      <c r="A1695" s="31" t="s">
        <v>403</v>
      </c>
      <c r="B1695" s="4">
        <v>2</v>
      </c>
    </row>
    <row r="1696" spans="1:2">
      <c r="A1696" s="31" t="s">
        <v>404</v>
      </c>
      <c r="B1696" s="4">
        <v>2</v>
      </c>
    </row>
    <row r="1697" spans="1:2">
      <c r="A1697" s="31" t="s">
        <v>405</v>
      </c>
      <c r="B1697" s="4">
        <v>5</v>
      </c>
    </row>
    <row r="1698" spans="1:2">
      <c r="A1698" s="30" t="s">
        <v>11</v>
      </c>
      <c r="B1698" s="4">
        <v>3</v>
      </c>
    </row>
    <row r="1699" spans="1:2">
      <c r="A1699" s="31" t="s">
        <v>1313</v>
      </c>
      <c r="B1699" s="4">
        <v>1</v>
      </c>
    </row>
    <row r="1700" spans="1:2">
      <c r="A1700" s="31" t="s">
        <v>1314</v>
      </c>
      <c r="B1700" s="4">
        <v>1</v>
      </c>
    </row>
    <row r="1701" spans="1:2">
      <c r="A1701" s="31" t="s">
        <v>1315</v>
      </c>
      <c r="B1701" s="4">
        <v>1</v>
      </c>
    </row>
    <row r="1702" spans="1:2">
      <c r="A1702" s="6" t="s">
        <v>1602</v>
      </c>
      <c r="B1702" s="4">
        <v>3</v>
      </c>
    </row>
    <row r="1703" spans="1:2">
      <c r="A1703" s="30" t="s">
        <v>393</v>
      </c>
      <c r="B1703" s="4">
        <v>3</v>
      </c>
    </row>
    <row r="1704" spans="1:2">
      <c r="A1704" s="31" t="s">
        <v>394</v>
      </c>
      <c r="B1704" s="4">
        <v>3</v>
      </c>
    </row>
    <row r="1705" spans="1:2">
      <c r="A1705" s="5" t="s">
        <v>1609</v>
      </c>
      <c r="B1705" s="4">
        <v>4</v>
      </c>
    </row>
    <row r="1706" spans="1:2">
      <c r="A1706" s="6" t="s">
        <v>1601</v>
      </c>
      <c r="B1706" s="4">
        <v>1.5</v>
      </c>
    </row>
    <row r="1707" spans="1:2">
      <c r="A1707" s="30" t="s">
        <v>1317</v>
      </c>
      <c r="B1707" s="4">
        <v>1.5</v>
      </c>
    </row>
    <row r="1708" spans="1:2">
      <c r="A1708" s="31" t="s">
        <v>1318</v>
      </c>
      <c r="B1708" s="4">
        <v>1.5</v>
      </c>
    </row>
    <row r="1709" spans="1:2">
      <c r="A1709" s="31" t="s">
        <v>1319</v>
      </c>
      <c r="B1709" s="4">
        <v>0</v>
      </c>
    </row>
    <row r="1710" spans="1:2">
      <c r="A1710" s="6" t="s">
        <v>1608</v>
      </c>
      <c r="B1710" s="4">
        <v>2.5</v>
      </c>
    </row>
    <row r="1711" spans="1:2">
      <c r="A1711" s="30" t="s">
        <v>1553</v>
      </c>
      <c r="B1711" s="4">
        <v>2.5</v>
      </c>
    </row>
    <row r="1712" spans="1:2">
      <c r="A1712" s="31" t="s">
        <v>1554</v>
      </c>
      <c r="B1712" s="4">
        <v>2.5</v>
      </c>
    </row>
    <row r="1713" spans="1:2">
      <c r="A1713" s="7" t="s">
        <v>356</v>
      </c>
      <c r="B1713" s="4">
        <v>14</v>
      </c>
    </row>
    <row r="1714" spans="1:2">
      <c r="A1714" s="5" t="s">
        <v>1605</v>
      </c>
      <c r="B1714" s="4">
        <v>14</v>
      </c>
    </row>
    <row r="1715" spans="1:2">
      <c r="A1715" s="6" t="s">
        <v>1601</v>
      </c>
      <c r="B1715" s="4">
        <v>8</v>
      </c>
    </row>
    <row r="1716" spans="1:2">
      <c r="A1716" s="30" t="s">
        <v>1349</v>
      </c>
      <c r="B1716" s="4">
        <v>8</v>
      </c>
    </row>
    <row r="1717" spans="1:2">
      <c r="A1717" s="31" t="s">
        <v>1350</v>
      </c>
      <c r="B1717" s="4">
        <v>4</v>
      </c>
    </row>
    <row r="1718" spans="1:2">
      <c r="A1718" s="31" t="s">
        <v>1351</v>
      </c>
      <c r="B1718" s="4">
        <v>4</v>
      </c>
    </row>
    <row r="1719" spans="1:2">
      <c r="A1719" s="6" t="s">
        <v>1602</v>
      </c>
      <c r="B1719" s="4">
        <v>3</v>
      </c>
    </row>
    <row r="1720" spans="1:2">
      <c r="A1720" s="30" t="s">
        <v>502</v>
      </c>
      <c r="B1720" s="4">
        <v>3</v>
      </c>
    </row>
    <row r="1721" spans="1:2">
      <c r="A1721" s="31" t="s">
        <v>902</v>
      </c>
      <c r="B1721" s="4">
        <v>3</v>
      </c>
    </row>
    <row r="1722" spans="1:2">
      <c r="A1722" s="6" t="s">
        <v>1603</v>
      </c>
      <c r="B1722" s="4">
        <v>3</v>
      </c>
    </row>
    <row r="1723" spans="1:2">
      <c r="A1723" s="30" t="s">
        <v>30</v>
      </c>
      <c r="B1723" s="4">
        <v>3</v>
      </c>
    </row>
    <row r="1724" spans="1:2">
      <c r="A1724" s="31" t="s">
        <v>357</v>
      </c>
      <c r="B1724" s="4">
        <v>1</v>
      </c>
    </row>
    <row r="1725" spans="1:2">
      <c r="A1725" s="31" t="s">
        <v>358</v>
      </c>
      <c r="B1725" s="4">
        <v>1</v>
      </c>
    </row>
    <row r="1726" spans="1:2">
      <c r="A1726" s="31" t="s">
        <v>359</v>
      </c>
      <c r="B1726" s="4">
        <v>1</v>
      </c>
    </row>
    <row r="1727" spans="1:2">
      <c r="A1727" s="7" t="s">
        <v>1766</v>
      </c>
      <c r="B1727" s="4">
        <v>19</v>
      </c>
    </row>
    <row r="1728" spans="1:2">
      <c r="A1728" s="5" t="s">
        <v>1605</v>
      </c>
      <c r="B1728" s="4">
        <v>17</v>
      </c>
    </row>
    <row r="1729" spans="1:2">
      <c r="A1729" s="6" t="s">
        <v>1601</v>
      </c>
      <c r="B1729" s="4">
        <v>6</v>
      </c>
    </row>
    <row r="1730" spans="1:2">
      <c r="A1730" s="30" t="s">
        <v>1352</v>
      </c>
      <c r="B1730" s="4">
        <v>4</v>
      </c>
    </row>
    <row r="1731" spans="1:2">
      <c r="A1731" s="31" t="s">
        <v>1353</v>
      </c>
      <c r="B1731" s="4">
        <v>4</v>
      </c>
    </row>
    <row r="1732" spans="1:2">
      <c r="A1732" s="30" t="s">
        <v>1846</v>
      </c>
      <c r="B1732" s="4">
        <v>2</v>
      </c>
    </row>
    <row r="1733" spans="1:2">
      <c r="A1733" s="31" t="s">
        <v>1876</v>
      </c>
      <c r="B1733" s="4">
        <v>2</v>
      </c>
    </row>
    <row r="1734" spans="1:2">
      <c r="A1734" s="6" t="s">
        <v>1602</v>
      </c>
      <c r="B1734" s="4">
        <v>9</v>
      </c>
    </row>
    <row r="1735" spans="1:2">
      <c r="A1735" s="30" t="s">
        <v>626</v>
      </c>
      <c r="B1735" s="4">
        <v>4</v>
      </c>
    </row>
    <row r="1736" spans="1:2">
      <c r="A1736" s="31" t="s">
        <v>904</v>
      </c>
      <c r="B1736" s="4">
        <v>4</v>
      </c>
    </row>
    <row r="1737" spans="1:2">
      <c r="A1737" s="30" t="s">
        <v>1846</v>
      </c>
      <c r="B1737" s="4">
        <v>2</v>
      </c>
    </row>
    <row r="1738" spans="1:2">
      <c r="A1738" s="31" t="s">
        <v>1877</v>
      </c>
      <c r="B1738" s="4">
        <v>2</v>
      </c>
    </row>
    <row r="1739" spans="1:2">
      <c r="A1739" s="30" t="s">
        <v>502</v>
      </c>
      <c r="B1739" s="4">
        <v>3</v>
      </c>
    </row>
    <row r="1740" spans="1:2">
      <c r="A1740" s="31" t="s">
        <v>903</v>
      </c>
      <c r="B1740" s="4">
        <v>3</v>
      </c>
    </row>
    <row r="1741" spans="1:2">
      <c r="A1741" s="6" t="s">
        <v>1603</v>
      </c>
      <c r="B1741" s="4">
        <v>2</v>
      </c>
    </row>
    <row r="1742" spans="1:2">
      <c r="A1742" s="30" t="s">
        <v>1846</v>
      </c>
      <c r="B1742" s="4">
        <v>2</v>
      </c>
    </row>
    <row r="1743" spans="1:2">
      <c r="A1743" s="31" t="s">
        <v>1876</v>
      </c>
      <c r="B1743" s="4">
        <v>2</v>
      </c>
    </row>
    <row r="1744" spans="1:2">
      <c r="A1744" s="5" t="s">
        <v>1609</v>
      </c>
      <c r="B1744" s="4">
        <v>2</v>
      </c>
    </row>
    <row r="1745" spans="1:2">
      <c r="A1745" s="6" t="s">
        <v>1601</v>
      </c>
      <c r="B1745" s="4">
        <v>2</v>
      </c>
    </row>
    <row r="1746" spans="1:2">
      <c r="A1746" s="30" t="s">
        <v>964</v>
      </c>
      <c r="B1746" s="4">
        <v>2</v>
      </c>
    </row>
    <row r="1747" spans="1:2">
      <c r="A1747" s="31" t="s">
        <v>1354</v>
      </c>
      <c r="B1747" s="4">
        <v>2</v>
      </c>
    </row>
    <row r="1748" spans="1:2">
      <c r="A1748" s="7" t="s">
        <v>1659</v>
      </c>
      <c r="B1748" s="4">
        <v>20.5</v>
      </c>
    </row>
    <row r="1749" spans="1:2">
      <c r="A1749" s="5" t="s">
        <v>1605</v>
      </c>
      <c r="B1749" s="4">
        <v>10</v>
      </c>
    </row>
    <row r="1750" spans="1:2">
      <c r="A1750" s="6" t="s">
        <v>1601</v>
      </c>
      <c r="B1750" s="4">
        <v>4</v>
      </c>
    </row>
    <row r="1751" spans="1:2">
      <c r="A1751" s="30" t="s">
        <v>1321</v>
      </c>
      <c r="B1751" s="4">
        <v>2</v>
      </c>
    </row>
    <row r="1752" spans="1:2">
      <c r="A1752" s="31" t="s">
        <v>1322</v>
      </c>
      <c r="B1752" s="4">
        <v>2</v>
      </c>
    </row>
    <row r="1753" spans="1:2">
      <c r="A1753" s="30" t="s">
        <v>8</v>
      </c>
      <c r="B1753" s="4">
        <v>2</v>
      </c>
    </row>
    <row r="1754" spans="1:2">
      <c r="A1754" s="31" t="s">
        <v>403</v>
      </c>
      <c r="B1754" s="4">
        <v>1</v>
      </c>
    </row>
    <row r="1755" spans="1:2">
      <c r="A1755" s="31" t="s">
        <v>404</v>
      </c>
      <c r="B1755" s="4">
        <v>1</v>
      </c>
    </row>
    <row r="1756" spans="1:2">
      <c r="A1756" s="6" t="s">
        <v>1602</v>
      </c>
      <c r="B1756" s="4">
        <v>6</v>
      </c>
    </row>
    <row r="1757" spans="1:2">
      <c r="A1757" s="30" t="s">
        <v>455</v>
      </c>
      <c r="B1757" s="4">
        <v>6</v>
      </c>
    </row>
    <row r="1758" spans="1:2">
      <c r="A1758" s="31" t="s">
        <v>889</v>
      </c>
      <c r="B1758" s="4">
        <v>3</v>
      </c>
    </row>
    <row r="1759" spans="1:2">
      <c r="A1759" s="31" t="s">
        <v>890</v>
      </c>
      <c r="B1759" s="4">
        <v>3</v>
      </c>
    </row>
    <row r="1760" spans="1:2">
      <c r="A1760" s="5" t="s">
        <v>1609</v>
      </c>
      <c r="B1760" s="4">
        <v>10.5</v>
      </c>
    </row>
    <row r="1761" spans="1:2">
      <c r="A1761" s="6" t="s">
        <v>1601</v>
      </c>
      <c r="B1761" s="4">
        <v>8</v>
      </c>
    </row>
    <row r="1762" spans="1:2">
      <c r="A1762" s="30" t="s">
        <v>1327</v>
      </c>
      <c r="B1762" s="4">
        <v>4</v>
      </c>
    </row>
    <row r="1763" spans="1:2">
      <c r="A1763" s="31" t="s">
        <v>1328</v>
      </c>
      <c r="B1763" s="4">
        <v>4</v>
      </c>
    </row>
    <row r="1764" spans="1:2">
      <c r="A1764" s="31" t="s">
        <v>1329</v>
      </c>
      <c r="B1764" s="4">
        <v>0</v>
      </c>
    </row>
    <row r="1765" spans="1:2">
      <c r="A1765" s="30" t="s">
        <v>1324</v>
      </c>
      <c r="B1765" s="4">
        <v>4</v>
      </c>
    </row>
    <row r="1766" spans="1:2">
      <c r="A1766" s="31" t="s">
        <v>1325</v>
      </c>
      <c r="B1766" s="4">
        <v>4</v>
      </c>
    </row>
    <row r="1767" spans="1:2">
      <c r="A1767" s="6" t="s">
        <v>1608</v>
      </c>
      <c r="B1767" s="4">
        <v>2.5</v>
      </c>
    </row>
    <row r="1768" spans="1:2">
      <c r="A1768" s="30" t="s">
        <v>1553</v>
      </c>
      <c r="B1768" s="4">
        <v>2.5</v>
      </c>
    </row>
    <row r="1769" spans="1:2">
      <c r="A1769" s="31" t="s">
        <v>1554</v>
      </c>
      <c r="B1769" s="4">
        <v>2.5</v>
      </c>
    </row>
    <row r="1770" spans="1:2">
      <c r="A1770" s="7" t="s">
        <v>1767</v>
      </c>
      <c r="B1770" s="4">
        <v>18</v>
      </c>
    </row>
    <row r="1771" spans="1:2">
      <c r="A1771" s="5" t="s">
        <v>1605</v>
      </c>
      <c r="B1771" s="4">
        <v>18</v>
      </c>
    </row>
    <row r="1772" spans="1:2">
      <c r="A1772" s="6" t="s">
        <v>1601</v>
      </c>
      <c r="B1772" s="4">
        <v>8</v>
      </c>
    </row>
    <row r="1773" spans="1:2">
      <c r="A1773" s="30" t="s">
        <v>1331</v>
      </c>
      <c r="B1773" s="4">
        <v>8</v>
      </c>
    </row>
    <row r="1774" spans="1:2">
      <c r="A1774" s="31" t="s">
        <v>1332</v>
      </c>
      <c r="B1774" s="4">
        <v>4</v>
      </c>
    </row>
    <row r="1775" spans="1:2">
      <c r="A1775" s="31" t="s">
        <v>1333</v>
      </c>
      <c r="B1775" s="4">
        <v>4</v>
      </c>
    </row>
    <row r="1776" spans="1:2">
      <c r="A1776" s="6" t="s">
        <v>1602</v>
      </c>
      <c r="B1776" s="4">
        <v>10</v>
      </c>
    </row>
    <row r="1777" spans="1:2">
      <c r="A1777" s="30" t="s">
        <v>455</v>
      </c>
      <c r="B1777" s="4">
        <v>6</v>
      </c>
    </row>
    <row r="1778" spans="1:2">
      <c r="A1778" s="31" t="s">
        <v>891</v>
      </c>
      <c r="B1778" s="4">
        <v>3</v>
      </c>
    </row>
    <row r="1779" spans="1:2">
      <c r="A1779" s="31" t="s">
        <v>892</v>
      </c>
      <c r="B1779" s="4">
        <v>3</v>
      </c>
    </row>
    <row r="1780" spans="1:2">
      <c r="A1780" s="30" t="s">
        <v>636</v>
      </c>
      <c r="B1780" s="4">
        <v>4</v>
      </c>
    </row>
    <row r="1781" spans="1:2">
      <c r="A1781" s="31" t="s">
        <v>638</v>
      </c>
      <c r="B1781" s="4">
        <v>2</v>
      </c>
    </row>
    <row r="1782" spans="1:2">
      <c r="A1782" s="31" t="s">
        <v>641</v>
      </c>
      <c r="B1782" s="4">
        <v>2</v>
      </c>
    </row>
    <row r="1783" spans="1:2">
      <c r="A1783" s="7" t="s">
        <v>1768</v>
      </c>
      <c r="B1783" s="4">
        <v>20</v>
      </c>
    </row>
    <row r="1784" spans="1:2">
      <c r="A1784" s="5" t="s">
        <v>1605</v>
      </c>
      <c r="B1784" s="4">
        <v>20</v>
      </c>
    </row>
    <row r="1785" spans="1:2">
      <c r="A1785" s="6" t="s">
        <v>1601</v>
      </c>
      <c r="B1785" s="4">
        <v>11</v>
      </c>
    </row>
    <row r="1786" spans="1:2">
      <c r="A1786" s="30" t="s">
        <v>11</v>
      </c>
      <c r="B1786" s="4">
        <v>11</v>
      </c>
    </row>
    <row r="1787" spans="1:2">
      <c r="A1787" s="31" t="s">
        <v>1334</v>
      </c>
      <c r="B1787" s="4">
        <v>4</v>
      </c>
    </row>
    <row r="1788" spans="1:2">
      <c r="A1788" s="31" t="s">
        <v>1335</v>
      </c>
      <c r="B1788" s="4">
        <v>4</v>
      </c>
    </row>
    <row r="1789" spans="1:2">
      <c r="A1789" s="31" t="s">
        <v>1189</v>
      </c>
      <c r="B1789" s="4">
        <v>3</v>
      </c>
    </row>
    <row r="1790" spans="1:2">
      <c r="A1790" s="6" t="s">
        <v>1602</v>
      </c>
      <c r="B1790" s="4">
        <v>6</v>
      </c>
    </row>
    <row r="1791" spans="1:2">
      <c r="A1791" s="30" t="s">
        <v>669</v>
      </c>
      <c r="B1791" s="4">
        <v>2</v>
      </c>
    </row>
    <row r="1792" spans="1:2">
      <c r="A1792" s="31" t="s">
        <v>893</v>
      </c>
      <c r="B1792" s="4">
        <v>1</v>
      </c>
    </row>
    <row r="1793" spans="1:2">
      <c r="A1793" s="31" t="s">
        <v>769</v>
      </c>
      <c r="B1793" s="4">
        <v>1</v>
      </c>
    </row>
    <row r="1794" spans="1:2">
      <c r="A1794" s="30" t="s">
        <v>895</v>
      </c>
      <c r="B1794" s="4">
        <v>4</v>
      </c>
    </row>
    <row r="1795" spans="1:2">
      <c r="A1795" s="31" t="s">
        <v>896</v>
      </c>
      <c r="B1795" s="4">
        <v>4</v>
      </c>
    </row>
    <row r="1796" spans="1:2">
      <c r="A1796" s="6" t="s">
        <v>1603</v>
      </c>
      <c r="B1796" s="4">
        <v>3</v>
      </c>
    </row>
    <row r="1797" spans="1:2">
      <c r="A1797" s="30" t="s">
        <v>8</v>
      </c>
      <c r="B1797" s="4">
        <v>3</v>
      </c>
    </row>
    <row r="1798" spans="1:2">
      <c r="A1798" s="31" t="s">
        <v>287</v>
      </c>
      <c r="B1798" s="4">
        <v>1</v>
      </c>
    </row>
    <row r="1799" spans="1:2">
      <c r="A1799" s="31" t="s">
        <v>288</v>
      </c>
      <c r="B1799" s="4">
        <v>1</v>
      </c>
    </row>
    <row r="1800" spans="1:2">
      <c r="A1800" s="31" t="s">
        <v>289</v>
      </c>
      <c r="B1800" s="4">
        <v>1</v>
      </c>
    </row>
    <row r="1801" spans="1:2">
      <c r="A1801" s="7" t="s">
        <v>1769</v>
      </c>
      <c r="B1801" s="4">
        <v>36.5</v>
      </c>
    </row>
    <row r="1802" spans="1:2">
      <c r="A1802" s="5" t="s">
        <v>1605</v>
      </c>
      <c r="B1802" s="4">
        <v>15.000000000000002</v>
      </c>
    </row>
    <row r="1803" spans="1:2">
      <c r="A1803" s="6" t="s">
        <v>1923</v>
      </c>
      <c r="B1803" s="4">
        <v>1</v>
      </c>
    </row>
    <row r="1804" spans="1:2">
      <c r="A1804" s="30" t="s">
        <v>1915</v>
      </c>
      <c r="B1804" s="4">
        <v>1</v>
      </c>
    </row>
    <row r="1805" spans="1:2">
      <c r="A1805" s="31" t="s">
        <v>1723</v>
      </c>
      <c r="B1805" s="4">
        <v>1</v>
      </c>
    </row>
    <row r="1806" spans="1:2">
      <c r="A1806" s="6" t="s">
        <v>1601</v>
      </c>
      <c r="B1806" s="4">
        <v>4</v>
      </c>
    </row>
    <row r="1807" spans="1:2">
      <c r="A1807" s="30" t="s">
        <v>1064</v>
      </c>
      <c r="B1807" s="4">
        <v>4</v>
      </c>
    </row>
    <row r="1808" spans="1:2">
      <c r="A1808" s="31" t="s">
        <v>1337</v>
      </c>
      <c r="B1808" s="4">
        <v>4</v>
      </c>
    </row>
    <row r="1809" spans="1:2">
      <c r="A1809" s="6" t="s">
        <v>1602</v>
      </c>
      <c r="B1809" s="4">
        <v>5.9999999999999991</v>
      </c>
    </row>
    <row r="1810" spans="1:2">
      <c r="A1810" s="30" t="s">
        <v>709</v>
      </c>
      <c r="B1810" s="4">
        <v>2</v>
      </c>
    </row>
    <row r="1811" spans="1:2">
      <c r="A1811" s="31" t="s">
        <v>899</v>
      </c>
      <c r="B1811" s="4">
        <v>2</v>
      </c>
    </row>
    <row r="1812" spans="1:2">
      <c r="A1812" s="30" t="s">
        <v>669</v>
      </c>
      <c r="B1812" s="4">
        <v>4</v>
      </c>
    </row>
    <row r="1813" spans="1:2">
      <c r="A1813" s="31" t="s">
        <v>897</v>
      </c>
      <c r="B1813" s="4">
        <v>1.3333333333333333</v>
      </c>
    </row>
    <row r="1814" spans="1:2">
      <c r="A1814" s="31" t="s">
        <v>898</v>
      </c>
      <c r="B1814" s="4">
        <v>1.3333333333333333</v>
      </c>
    </row>
    <row r="1815" spans="1:2">
      <c r="A1815" s="31" t="s">
        <v>761</v>
      </c>
      <c r="B1815" s="4">
        <v>1.3333333333333333</v>
      </c>
    </row>
    <row r="1816" spans="1:2">
      <c r="A1816" s="6" t="s">
        <v>1603</v>
      </c>
      <c r="B1816" s="4">
        <v>4</v>
      </c>
    </row>
    <row r="1817" spans="1:2">
      <c r="A1817" s="30" t="s">
        <v>354</v>
      </c>
      <c r="B1817" s="4">
        <v>4</v>
      </c>
    </row>
    <row r="1818" spans="1:2">
      <c r="A1818" s="31" t="s">
        <v>355</v>
      </c>
      <c r="B1818" s="4">
        <v>4</v>
      </c>
    </row>
    <row r="1819" spans="1:2">
      <c r="A1819" s="5" t="s">
        <v>1609</v>
      </c>
      <c r="B1819" s="4">
        <v>12.5</v>
      </c>
    </row>
    <row r="1820" spans="1:2">
      <c r="A1820" s="6" t="s">
        <v>1601</v>
      </c>
      <c r="B1820" s="4">
        <v>2.5</v>
      </c>
    </row>
    <row r="1821" spans="1:2">
      <c r="A1821" s="30" t="s">
        <v>1339</v>
      </c>
      <c r="B1821" s="4">
        <v>2.5</v>
      </c>
    </row>
    <row r="1822" spans="1:2">
      <c r="A1822" s="31" t="s">
        <v>1340</v>
      </c>
      <c r="B1822" s="4">
        <v>2.5</v>
      </c>
    </row>
    <row r="1823" spans="1:2">
      <c r="A1823" s="6" t="s">
        <v>1607</v>
      </c>
      <c r="B1823" s="4">
        <v>10</v>
      </c>
    </row>
    <row r="1824" spans="1:2">
      <c r="A1824" s="30" t="s">
        <v>1549</v>
      </c>
      <c r="B1824" s="4">
        <v>5</v>
      </c>
    </row>
    <row r="1825" spans="1:2">
      <c r="A1825" s="31" t="s">
        <v>1550</v>
      </c>
      <c r="B1825" s="4">
        <v>5</v>
      </c>
    </row>
    <row r="1826" spans="1:2">
      <c r="A1826" s="30" t="s">
        <v>1339</v>
      </c>
      <c r="B1826" s="4">
        <v>5</v>
      </c>
    </row>
    <row r="1827" spans="1:2">
      <c r="A1827" s="31" t="s">
        <v>1340</v>
      </c>
      <c r="B1827" s="4">
        <v>5</v>
      </c>
    </row>
    <row r="1828" spans="1:2">
      <c r="A1828" s="5" t="s">
        <v>2084</v>
      </c>
      <c r="B1828" s="4">
        <v>9</v>
      </c>
    </row>
    <row r="1829" spans="1:2">
      <c r="A1829" s="6">
        <v>2016</v>
      </c>
      <c r="B1829" s="4">
        <v>9</v>
      </c>
    </row>
    <row r="1830" spans="1:2">
      <c r="A1830" s="30" t="s">
        <v>1977</v>
      </c>
      <c r="B1830" s="4">
        <v>9</v>
      </c>
    </row>
    <row r="1831" spans="1:2">
      <c r="A1831" s="31" t="s">
        <v>2088</v>
      </c>
      <c r="B1831" s="4">
        <v>9</v>
      </c>
    </row>
    <row r="1832" spans="1:2">
      <c r="A1832" s="7" t="s">
        <v>360</v>
      </c>
      <c r="B1832" s="4">
        <v>14</v>
      </c>
    </row>
    <row r="1833" spans="1:2">
      <c r="A1833" s="5" t="s">
        <v>1605</v>
      </c>
      <c r="B1833" s="4">
        <v>14</v>
      </c>
    </row>
    <row r="1834" spans="1:2">
      <c r="A1834" s="6" t="s">
        <v>1602</v>
      </c>
      <c r="B1834" s="4">
        <v>9</v>
      </c>
    </row>
    <row r="1835" spans="1:2">
      <c r="A1835" s="30" t="s">
        <v>655</v>
      </c>
      <c r="B1835" s="4">
        <v>9</v>
      </c>
    </row>
    <row r="1836" spans="1:2">
      <c r="A1836" s="31" t="s">
        <v>905</v>
      </c>
      <c r="B1836" s="4">
        <v>3</v>
      </c>
    </row>
    <row r="1837" spans="1:2">
      <c r="A1837" s="31" t="s">
        <v>906</v>
      </c>
      <c r="B1837" s="4">
        <v>3</v>
      </c>
    </row>
    <row r="1838" spans="1:2">
      <c r="A1838" s="31" t="s">
        <v>907</v>
      </c>
      <c r="B1838" s="4">
        <v>3</v>
      </c>
    </row>
    <row r="1839" spans="1:2">
      <c r="A1839" s="6" t="s">
        <v>1603</v>
      </c>
      <c r="B1839" s="4">
        <v>5</v>
      </c>
    </row>
    <row r="1840" spans="1:2">
      <c r="A1840" s="30" t="s">
        <v>30</v>
      </c>
      <c r="B1840" s="4">
        <v>5</v>
      </c>
    </row>
    <row r="1841" spans="1:2">
      <c r="A1841" s="31" t="s">
        <v>191</v>
      </c>
      <c r="B1841" s="4">
        <v>2</v>
      </c>
    </row>
    <row r="1842" spans="1:2">
      <c r="A1842" s="31" t="s">
        <v>361</v>
      </c>
      <c r="B1842" s="4">
        <v>1.5</v>
      </c>
    </row>
    <row r="1843" spans="1:2">
      <c r="A1843" s="31" t="s">
        <v>362</v>
      </c>
      <c r="B1843" s="4">
        <v>1.5</v>
      </c>
    </row>
    <row r="1844" spans="1:2">
      <c r="A1844" s="7" t="s">
        <v>1660</v>
      </c>
      <c r="B1844" s="4">
        <v>18</v>
      </c>
    </row>
    <row r="1845" spans="1:2">
      <c r="A1845" s="5" t="s">
        <v>1605</v>
      </c>
      <c r="B1845" s="4">
        <v>14</v>
      </c>
    </row>
    <row r="1846" spans="1:2">
      <c r="A1846" s="6" t="s">
        <v>1601</v>
      </c>
      <c r="B1846" s="4">
        <v>8</v>
      </c>
    </row>
    <row r="1847" spans="1:2">
      <c r="A1847" s="30" t="s">
        <v>1342</v>
      </c>
      <c r="B1847" s="4">
        <v>8</v>
      </c>
    </row>
    <row r="1848" spans="1:2">
      <c r="A1848" s="31" t="s">
        <v>1343</v>
      </c>
      <c r="B1848" s="4">
        <v>4</v>
      </c>
    </row>
    <row r="1849" spans="1:2">
      <c r="A1849" s="31" t="s">
        <v>1344</v>
      </c>
      <c r="B1849" s="4">
        <v>4</v>
      </c>
    </row>
    <row r="1850" spans="1:2">
      <c r="A1850" s="6" t="s">
        <v>1602</v>
      </c>
      <c r="B1850" s="4">
        <v>6</v>
      </c>
    </row>
    <row r="1851" spans="1:2">
      <c r="A1851" s="30" t="s">
        <v>655</v>
      </c>
      <c r="B1851" s="4">
        <v>6</v>
      </c>
    </row>
    <row r="1852" spans="1:2">
      <c r="A1852" s="31" t="s">
        <v>900</v>
      </c>
      <c r="B1852" s="4">
        <v>3</v>
      </c>
    </row>
    <row r="1853" spans="1:2">
      <c r="A1853" s="31" t="s">
        <v>901</v>
      </c>
      <c r="B1853" s="4">
        <v>3</v>
      </c>
    </row>
    <row r="1854" spans="1:2">
      <c r="A1854" s="5" t="s">
        <v>1609</v>
      </c>
      <c r="B1854" s="4">
        <v>4</v>
      </c>
    </row>
    <row r="1855" spans="1:2">
      <c r="A1855" s="6" t="s">
        <v>1601</v>
      </c>
      <c r="B1855" s="4">
        <v>4</v>
      </c>
    </row>
    <row r="1856" spans="1:2">
      <c r="A1856" s="30" t="s">
        <v>1342</v>
      </c>
      <c r="B1856" s="4">
        <v>4</v>
      </c>
    </row>
    <row r="1857" spans="1:2">
      <c r="A1857" s="31" t="s">
        <v>1346</v>
      </c>
      <c r="B1857" s="4">
        <v>4</v>
      </c>
    </row>
    <row r="1858" spans="1:2">
      <c r="A1858" s="31" t="s">
        <v>1347</v>
      </c>
      <c r="B1858" s="4">
        <v>0</v>
      </c>
    </row>
    <row r="1859" spans="1:2">
      <c r="A1859" s="7" t="s">
        <v>1661</v>
      </c>
      <c r="B1859" s="4">
        <v>16</v>
      </c>
    </row>
    <row r="1860" spans="1:2">
      <c r="A1860" s="5" t="s">
        <v>1605</v>
      </c>
      <c r="B1860" s="4">
        <v>16</v>
      </c>
    </row>
    <row r="1861" spans="1:2">
      <c r="A1861" s="6" t="s">
        <v>1601</v>
      </c>
      <c r="B1861" s="4">
        <v>6</v>
      </c>
    </row>
    <row r="1862" spans="1:2">
      <c r="A1862" s="30" t="s">
        <v>636</v>
      </c>
      <c r="B1862" s="4">
        <v>6</v>
      </c>
    </row>
    <row r="1863" spans="1:2">
      <c r="A1863" s="31" t="s">
        <v>637</v>
      </c>
      <c r="B1863" s="4">
        <v>1</v>
      </c>
    </row>
    <row r="1864" spans="1:2">
      <c r="A1864" s="31" t="s">
        <v>638</v>
      </c>
      <c r="B1864" s="4">
        <v>1</v>
      </c>
    </row>
    <row r="1865" spans="1:2">
      <c r="A1865" s="31" t="s">
        <v>639</v>
      </c>
      <c r="B1865" s="4">
        <v>1</v>
      </c>
    </row>
    <row r="1866" spans="1:2">
      <c r="A1866" s="31" t="s">
        <v>1308</v>
      </c>
      <c r="B1866" s="4">
        <v>1</v>
      </c>
    </row>
    <row r="1867" spans="1:2">
      <c r="A1867" s="31" t="s">
        <v>1355</v>
      </c>
      <c r="B1867" s="4">
        <v>1</v>
      </c>
    </row>
    <row r="1868" spans="1:2">
      <c r="A1868" s="31" t="s">
        <v>1356</v>
      </c>
      <c r="B1868" s="4">
        <v>1</v>
      </c>
    </row>
    <row r="1869" spans="1:2">
      <c r="A1869" s="6" t="s">
        <v>1602</v>
      </c>
      <c r="B1869" s="4">
        <v>10</v>
      </c>
    </row>
    <row r="1870" spans="1:2">
      <c r="A1870" s="30" t="s">
        <v>677</v>
      </c>
      <c r="B1870" s="4">
        <v>8</v>
      </c>
    </row>
    <row r="1871" spans="1:2">
      <c r="A1871" s="31" t="s">
        <v>678</v>
      </c>
      <c r="B1871" s="4">
        <v>4</v>
      </c>
    </row>
    <row r="1872" spans="1:2">
      <c r="A1872" s="31" t="s">
        <v>679</v>
      </c>
      <c r="B1872" s="4">
        <v>4</v>
      </c>
    </row>
    <row r="1873" spans="1:2">
      <c r="A1873" s="30" t="s">
        <v>636</v>
      </c>
      <c r="B1873" s="4">
        <v>2</v>
      </c>
    </row>
    <row r="1874" spans="1:2">
      <c r="A1874" s="31" t="s">
        <v>692</v>
      </c>
      <c r="B1874" s="4">
        <v>2</v>
      </c>
    </row>
    <row r="1875" spans="1:2">
      <c r="A1875" s="7" t="s">
        <v>1098</v>
      </c>
      <c r="B1875" s="4">
        <v>1.3333333333333333</v>
      </c>
    </row>
    <row r="1876" spans="1:2">
      <c r="A1876" s="5" t="s">
        <v>1609</v>
      </c>
      <c r="B1876" s="4">
        <v>1.3333333333333333</v>
      </c>
    </row>
    <row r="1877" spans="1:2">
      <c r="A1877" s="6" t="s">
        <v>1602</v>
      </c>
      <c r="B1877" s="4">
        <v>1.3333333333333333</v>
      </c>
    </row>
    <row r="1878" spans="1:2">
      <c r="A1878" s="30" t="s">
        <v>643</v>
      </c>
      <c r="B1878" s="4">
        <v>1.3333333333333333</v>
      </c>
    </row>
    <row r="1879" spans="1:2">
      <c r="A1879" s="31" t="s">
        <v>644</v>
      </c>
      <c r="B1879" s="4">
        <v>0.66666666666666663</v>
      </c>
    </row>
    <row r="1880" spans="1:2">
      <c r="A1880" s="31" t="s">
        <v>645</v>
      </c>
      <c r="B1880" s="4">
        <v>0.66666666666666663</v>
      </c>
    </row>
    <row r="1881" spans="1:2">
      <c r="A1881" s="7" t="s">
        <v>1662</v>
      </c>
      <c r="B1881" s="4">
        <v>18</v>
      </c>
    </row>
    <row r="1882" spans="1:2">
      <c r="A1882" s="5" t="s">
        <v>1605</v>
      </c>
      <c r="B1882" s="4">
        <v>18</v>
      </c>
    </row>
    <row r="1883" spans="1:2">
      <c r="A1883" s="6" t="s">
        <v>1601</v>
      </c>
      <c r="B1883" s="4">
        <v>6</v>
      </c>
    </row>
    <row r="1884" spans="1:2">
      <c r="A1884" s="30" t="s">
        <v>166</v>
      </c>
      <c r="B1884" s="4">
        <v>6</v>
      </c>
    </row>
    <row r="1885" spans="1:2">
      <c r="A1885" s="31" t="s">
        <v>703</v>
      </c>
      <c r="B1885" s="4">
        <v>3</v>
      </c>
    </row>
    <row r="1886" spans="1:2">
      <c r="A1886" s="31" t="s">
        <v>1357</v>
      </c>
      <c r="B1886" s="4">
        <v>3</v>
      </c>
    </row>
    <row r="1887" spans="1:2">
      <c r="A1887" s="6" t="s">
        <v>1602</v>
      </c>
      <c r="B1887" s="4">
        <v>8</v>
      </c>
    </row>
    <row r="1888" spans="1:2">
      <c r="A1888" s="30" t="s">
        <v>909</v>
      </c>
      <c r="B1888" s="4">
        <v>8</v>
      </c>
    </row>
    <row r="1889" spans="1:2">
      <c r="A1889" s="31" t="s">
        <v>910</v>
      </c>
      <c r="B1889" s="4">
        <v>4</v>
      </c>
    </row>
    <row r="1890" spans="1:2">
      <c r="A1890" s="31" t="s">
        <v>911</v>
      </c>
      <c r="B1890" s="4">
        <v>4</v>
      </c>
    </row>
    <row r="1891" spans="1:2">
      <c r="A1891" s="6" t="s">
        <v>1603</v>
      </c>
      <c r="B1891" s="4">
        <v>4</v>
      </c>
    </row>
    <row r="1892" spans="1:2">
      <c r="A1892" s="30" t="s">
        <v>364</v>
      </c>
      <c r="B1892" s="4">
        <v>4</v>
      </c>
    </row>
    <row r="1893" spans="1:2">
      <c r="A1893" s="31" t="s">
        <v>365</v>
      </c>
      <c r="B1893" s="4">
        <v>4</v>
      </c>
    </row>
    <row r="1894" spans="1:2">
      <c r="A1894" s="7" t="s">
        <v>1663</v>
      </c>
      <c r="B1894" s="4">
        <v>24</v>
      </c>
    </row>
    <row r="1895" spans="1:2">
      <c r="A1895" s="5" t="s">
        <v>1605</v>
      </c>
      <c r="B1895" s="4">
        <v>22</v>
      </c>
    </row>
    <row r="1896" spans="1:2">
      <c r="A1896" s="6" t="s">
        <v>1922</v>
      </c>
      <c r="B1896" s="4">
        <v>1</v>
      </c>
    </row>
    <row r="1897" spans="1:2">
      <c r="A1897" s="30" t="s">
        <v>1910</v>
      </c>
      <c r="B1897" s="4">
        <v>1</v>
      </c>
    </row>
    <row r="1898" spans="1:2">
      <c r="A1898" s="31" t="s">
        <v>1723</v>
      </c>
      <c r="B1898" s="4">
        <v>1</v>
      </c>
    </row>
    <row r="1899" spans="1:2">
      <c r="A1899" s="6" t="s">
        <v>1601</v>
      </c>
      <c r="B1899" s="4">
        <v>2</v>
      </c>
    </row>
    <row r="1900" spans="1:2">
      <c r="A1900" s="30" t="s">
        <v>11</v>
      </c>
      <c r="B1900" s="4">
        <v>2</v>
      </c>
    </row>
    <row r="1901" spans="1:2">
      <c r="A1901" s="31" t="s">
        <v>299</v>
      </c>
      <c r="B1901" s="4">
        <v>1</v>
      </c>
    </row>
    <row r="1902" spans="1:2">
      <c r="A1902" s="31" t="s">
        <v>1358</v>
      </c>
      <c r="B1902" s="4">
        <v>1</v>
      </c>
    </row>
    <row r="1903" spans="1:2">
      <c r="A1903" s="6" t="s">
        <v>1602</v>
      </c>
      <c r="B1903" s="4">
        <v>15</v>
      </c>
    </row>
    <row r="1904" spans="1:2">
      <c r="A1904" s="30" t="s">
        <v>669</v>
      </c>
      <c r="B1904" s="4">
        <v>7</v>
      </c>
    </row>
    <row r="1905" spans="1:2">
      <c r="A1905" s="31" t="s">
        <v>781</v>
      </c>
      <c r="B1905" s="4">
        <v>1</v>
      </c>
    </row>
    <row r="1906" spans="1:2">
      <c r="A1906" s="31" t="s">
        <v>912</v>
      </c>
      <c r="B1906" s="4">
        <v>1</v>
      </c>
    </row>
    <row r="1907" spans="1:2">
      <c r="A1907" s="31" t="s">
        <v>913</v>
      </c>
      <c r="B1907" s="4">
        <v>3</v>
      </c>
    </row>
    <row r="1908" spans="1:2">
      <c r="A1908" s="31" t="s">
        <v>914</v>
      </c>
      <c r="B1908" s="4">
        <v>2</v>
      </c>
    </row>
    <row r="1909" spans="1:2">
      <c r="A1909" s="30" t="s">
        <v>16</v>
      </c>
      <c r="B1909" s="4">
        <v>4</v>
      </c>
    </row>
    <row r="1910" spans="1:2">
      <c r="A1910" s="31" t="s">
        <v>539</v>
      </c>
      <c r="B1910" s="4">
        <v>4</v>
      </c>
    </row>
    <row r="1911" spans="1:2">
      <c r="A1911" s="30" t="s">
        <v>852</v>
      </c>
      <c r="B1911" s="4">
        <v>4</v>
      </c>
    </row>
    <row r="1912" spans="1:2">
      <c r="A1912" s="31" t="s">
        <v>915</v>
      </c>
      <c r="B1912" s="4">
        <v>4</v>
      </c>
    </row>
    <row r="1913" spans="1:2">
      <c r="A1913" s="6" t="s">
        <v>1603</v>
      </c>
      <c r="B1913" s="4">
        <v>4</v>
      </c>
    </row>
    <row r="1914" spans="1:2">
      <c r="A1914" s="30" t="s">
        <v>8</v>
      </c>
      <c r="B1914" s="4">
        <v>2</v>
      </c>
    </row>
    <row r="1915" spans="1:2">
      <c r="A1915" s="31" t="s">
        <v>261</v>
      </c>
      <c r="B1915" s="4">
        <v>1</v>
      </c>
    </row>
    <row r="1916" spans="1:2">
      <c r="A1916" s="31" t="s">
        <v>262</v>
      </c>
      <c r="B1916" s="4">
        <v>1</v>
      </c>
    </row>
    <row r="1917" spans="1:2">
      <c r="A1917" s="30" t="s">
        <v>367</v>
      </c>
      <c r="B1917" s="4">
        <v>2</v>
      </c>
    </row>
    <row r="1918" spans="1:2">
      <c r="A1918" s="31" t="s">
        <v>368</v>
      </c>
      <c r="B1918" s="4">
        <v>2</v>
      </c>
    </row>
    <row r="1919" spans="1:2">
      <c r="A1919" s="5" t="s">
        <v>1609</v>
      </c>
      <c r="B1919" s="4">
        <v>2</v>
      </c>
    </row>
    <row r="1920" spans="1:2">
      <c r="A1920" s="6" t="s">
        <v>1607</v>
      </c>
      <c r="B1920" s="4">
        <v>2</v>
      </c>
    </row>
    <row r="1921" spans="1:2">
      <c r="A1921" s="30" t="s">
        <v>1360</v>
      </c>
      <c r="B1921" s="4">
        <v>2</v>
      </c>
    </row>
    <row r="1922" spans="1:2">
      <c r="A1922" s="31" t="s">
        <v>1551</v>
      </c>
      <c r="B1922" s="4">
        <v>2</v>
      </c>
    </row>
    <row r="1923" spans="1:2">
      <c r="A1923" s="7" t="s">
        <v>1728</v>
      </c>
      <c r="B1923" s="4">
        <v>16.870684931506847</v>
      </c>
    </row>
    <row r="1924" spans="1:2">
      <c r="A1924" s="5" t="s">
        <v>1605</v>
      </c>
      <c r="B1924" s="4">
        <v>9</v>
      </c>
    </row>
    <row r="1925" spans="1:2">
      <c r="A1925" s="6" t="s">
        <v>1923</v>
      </c>
      <c r="B1925" s="4">
        <v>1</v>
      </c>
    </row>
    <row r="1926" spans="1:2">
      <c r="A1926" s="30" t="s">
        <v>1916</v>
      </c>
      <c r="B1926" s="4">
        <v>1</v>
      </c>
    </row>
    <row r="1927" spans="1:2">
      <c r="A1927" s="31" t="s">
        <v>1723</v>
      </c>
      <c r="B1927" s="4">
        <v>1</v>
      </c>
    </row>
    <row r="1928" spans="1:2">
      <c r="A1928" s="6" t="s">
        <v>1601</v>
      </c>
      <c r="B1928" s="4">
        <v>4</v>
      </c>
    </row>
    <row r="1929" spans="1:2">
      <c r="A1929" s="30" t="s">
        <v>1446</v>
      </c>
      <c r="B1929" s="4">
        <v>4</v>
      </c>
    </row>
    <row r="1930" spans="1:2">
      <c r="A1930" s="31" t="s">
        <v>2026</v>
      </c>
      <c r="B1930" s="4">
        <v>4</v>
      </c>
    </row>
    <row r="1931" spans="1:2">
      <c r="A1931" s="6" t="s">
        <v>1602</v>
      </c>
      <c r="B1931" s="4">
        <v>4</v>
      </c>
    </row>
    <row r="1932" spans="1:2">
      <c r="A1932" s="30" t="s">
        <v>647</v>
      </c>
      <c r="B1932" s="4">
        <v>4</v>
      </c>
    </row>
    <row r="1933" spans="1:2">
      <c r="A1933" s="31" t="s">
        <v>2027</v>
      </c>
      <c r="B1933" s="4">
        <v>4</v>
      </c>
    </row>
    <row r="1934" spans="1:2">
      <c r="A1934" s="5" t="s">
        <v>2084</v>
      </c>
      <c r="B1934" s="4">
        <v>7.8706849315068483</v>
      </c>
    </row>
    <row r="1935" spans="1:2">
      <c r="A1935" s="6">
        <v>2016</v>
      </c>
      <c r="B1935" s="4">
        <v>7.8706849315068483</v>
      </c>
    </row>
    <row r="1936" spans="1:2">
      <c r="A1936" s="30" t="s">
        <v>1948</v>
      </c>
      <c r="B1936" s="4">
        <v>7.8706849315068483</v>
      </c>
    </row>
    <row r="1937" spans="1:2">
      <c r="A1937" s="31" t="s">
        <v>2088</v>
      </c>
      <c r="B1937" s="4">
        <v>7.8706849315068483</v>
      </c>
    </row>
    <row r="1938" spans="1:2">
      <c r="A1938" s="7" t="s">
        <v>1818</v>
      </c>
      <c r="B1938" s="4">
        <v>1</v>
      </c>
    </row>
    <row r="1939" spans="1:2">
      <c r="A1939" s="5" t="s">
        <v>1605</v>
      </c>
      <c r="B1939" s="4">
        <v>1</v>
      </c>
    </row>
    <row r="1940" spans="1:2">
      <c r="A1940" s="6" t="s">
        <v>1603</v>
      </c>
      <c r="B1940" s="4">
        <v>1</v>
      </c>
    </row>
    <row r="1941" spans="1:2">
      <c r="A1941" s="30" t="s">
        <v>8</v>
      </c>
      <c r="B1941" s="4">
        <v>1</v>
      </c>
    </row>
    <row r="1942" spans="1:2">
      <c r="A1942" s="31" t="s">
        <v>173</v>
      </c>
      <c r="B1942" s="4">
        <v>1</v>
      </c>
    </row>
    <row r="1943" spans="1:2">
      <c r="A1943" s="7" t="s">
        <v>391</v>
      </c>
      <c r="B1943" s="4">
        <v>17.5</v>
      </c>
    </row>
    <row r="1944" spans="1:2">
      <c r="A1944" s="5" t="s">
        <v>1605</v>
      </c>
      <c r="B1944" s="4">
        <v>16.5</v>
      </c>
    </row>
    <row r="1945" spans="1:2">
      <c r="A1945" s="6" t="s">
        <v>1921</v>
      </c>
      <c r="B1945" s="4">
        <v>1.5</v>
      </c>
    </row>
    <row r="1946" spans="1:2">
      <c r="A1946" s="30" t="s">
        <v>1910</v>
      </c>
      <c r="B1946" s="4">
        <v>1.5</v>
      </c>
    </row>
    <row r="1947" spans="1:2">
      <c r="A1947" s="31" t="s">
        <v>1723</v>
      </c>
      <c r="B1947" s="4">
        <v>1.5</v>
      </c>
    </row>
    <row r="1948" spans="1:2">
      <c r="A1948" s="6" t="s">
        <v>1601</v>
      </c>
      <c r="B1948" s="4">
        <v>6</v>
      </c>
    </row>
    <row r="1949" spans="1:2">
      <c r="A1949" s="30" t="s">
        <v>11</v>
      </c>
      <c r="B1949" s="4">
        <v>6</v>
      </c>
    </row>
    <row r="1950" spans="1:2">
      <c r="A1950" s="31" t="s">
        <v>12</v>
      </c>
      <c r="B1950" s="4">
        <v>1</v>
      </c>
    </row>
    <row r="1951" spans="1:2">
      <c r="A1951" s="31" t="s">
        <v>13</v>
      </c>
      <c r="B1951" s="4">
        <v>1</v>
      </c>
    </row>
    <row r="1952" spans="1:2">
      <c r="A1952" s="31" t="s">
        <v>14</v>
      </c>
      <c r="B1952" s="4">
        <v>1</v>
      </c>
    </row>
    <row r="1953" spans="1:2">
      <c r="A1953" s="31" t="s">
        <v>1314</v>
      </c>
      <c r="B1953" s="4">
        <v>1</v>
      </c>
    </row>
    <row r="1954" spans="1:2">
      <c r="A1954" s="31" t="s">
        <v>1315</v>
      </c>
      <c r="B1954" s="4">
        <v>1</v>
      </c>
    </row>
    <row r="1955" spans="1:2">
      <c r="A1955" s="31" t="s">
        <v>1256</v>
      </c>
      <c r="B1955" s="4">
        <v>1</v>
      </c>
    </row>
    <row r="1956" spans="1:2">
      <c r="A1956" s="6" t="s">
        <v>1602</v>
      </c>
      <c r="B1956" s="4">
        <v>3</v>
      </c>
    </row>
    <row r="1957" spans="1:2">
      <c r="A1957" s="30" t="s">
        <v>685</v>
      </c>
      <c r="B1957" s="4">
        <v>3</v>
      </c>
    </row>
    <row r="1958" spans="1:2">
      <c r="A1958" s="31" t="s">
        <v>930</v>
      </c>
      <c r="B1958" s="4">
        <v>3</v>
      </c>
    </row>
    <row r="1959" spans="1:2">
      <c r="A1959" s="6" t="s">
        <v>1603</v>
      </c>
      <c r="B1959" s="4">
        <v>6</v>
      </c>
    </row>
    <row r="1960" spans="1:2">
      <c r="A1960" s="30" t="s">
        <v>8</v>
      </c>
      <c r="B1960" s="4">
        <v>3</v>
      </c>
    </row>
    <row r="1961" spans="1:2">
      <c r="A1961" s="31" t="s">
        <v>285</v>
      </c>
      <c r="B1961" s="4">
        <v>1</v>
      </c>
    </row>
    <row r="1962" spans="1:2">
      <c r="A1962" s="31" t="s">
        <v>286</v>
      </c>
      <c r="B1962" s="4">
        <v>1</v>
      </c>
    </row>
    <row r="1963" spans="1:2">
      <c r="A1963" s="31" t="s">
        <v>290</v>
      </c>
      <c r="B1963" s="4">
        <v>1</v>
      </c>
    </row>
    <row r="1964" spans="1:2">
      <c r="A1964" s="30" t="s">
        <v>393</v>
      </c>
      <c r="B1964" s="4">
        <v>3</v>
      </c>
    </row>
    <row r="1965" spans="1:2">
      <c r="A1965" s="31" t="s">
        <v>394</v>
      </c>
      <c r="B1965" s="4">
        <v>3</v>
      </c>
    </row>
    <row r="1966" spans="1:2">
      <c r="A1966" s="5" t="s">
        <v>1609</v>
      </c>
      <c r="B1966" s="4">
        <v>1</v>
      </c>
    </row>
    <row r="1967" spans="1:2">
      <c r="A1967" s="6" t="s">
        <v>1607</v>
      </c>
      <c r="B1967" s="4">
        <v>1</v>
      </c>
    </row>
    <row r="1968" spans="1:2">
      <c r="A1968" s="30" t="s">
        <v>1360</v>
      </c>
      <c r="B1968" s="4">
        <v>1</v>
      </c>
    </row>
    <row r="1969" spans="1:2">
      <c r="A1969" s="31" t="s">
        <v>1551</v>
      </c>
      <c r="B1969" s="4">
        <v>1</v>
      </c>
    </row>
    <row r="1970" spans="1:2">
      <c r="A1970" s="7" t="s">
        <v>395</v>
      </c>
      <c r="B1970" s="4">
        <v>21</v>
      </c>
    </row>
    <row r="1971" spans="1:2">
      <c r="A1971" s="5" t="s">
        <v>1605</v>
      </c>
      <c r="B1971" s="4">
        <v>21</v>
      </c>
    </row>
    <row r="1972" spans="1:2">
      <c r="A1972" s="6" t="s">
        <v>1921</v>
      </c>
      <c r="B1972" s="4">
        <v>2</v>
      </c>
    </row>
    <row r="1973" spans="1:2">
      <c r="A1973" s="30" t="s">
        <v>1917</v>
      </c>
      <c r="B1973" s="4">
        <v>2</v>
      </c>
    </row>
    <row r="1974" spans="1:2">
      <c r="A1974" s="31" t="s">
        <v>1723</v>
      </c>
      <c r="B1974" s="4">
        <v>2</v>
      </c>
    </row>
    <row r="1975" spans="1:2">
      <c r="A1975" s="6" t="s">
        <v>1923</v>
      </c>
      <c r="B1975" s="4">
        <v>1</v>
      </c>
    </row>
    <row r="1976" spans="1:2">
      <c r="A1976" s="30" t="s">
        <v>1917</v>
      </c>
      <c r="B1976" s="4">
        <v>1</v>
      </c>
    </row>
    <row r="1977" spans="1:2">
      <c r="A1977" s="31" t="s">
        <v>1723</v>
      </c>
      <c r="B1977" s="4">
        <v>1</v>
      </c>
    </row>
    <row r="1978" spans="1:2">
      <c r="A1978" s="6" t="s">
        <v>1922</v>
      </c>
      <c r="B1978" s="4">
        <v>1</v>
      </c>
    </row>
    <row r="1979" spans="1:2">
      <c r="A1979" s="30" t="s">
        <v>1917</v>
      </c>
      <c r="B1979" s="4">
        <v>1</v>
      </c>
    </row>
    <row r="1980" spans="1:2">
      <c r="A1980" s="31" t="s">
        <v>1723</v>
      </c>
      <c r="B1980" s="4">
        <v>1</v>
      </c>
    </row>
    <row r="1981" spans="1:2">
      <c r="A1981" s="6" t="s">
        <v>1601</v>
      </c>
      <c r="B1981" s="4">
        <v>11</v>
      </c>
    </row>
    <row r="1982" spans="1:2">
      <c r="A1982" s="30" t="s">
        <v>166</v>
      </c>
      <c r="B1982" s="4">
        <v>3</v>
      </c>
    </row>
    <row r="1983" spans="1:2">
      <c r="A1983" s="31" t="s">
        <v>332</v>
      </c>
      <c r="B1983" s="4">
        <v>3</v>
      </c>
    </row>
    <row r="1984" spans="1:2">
      <c r="A1984" s="30" t="s">
        <v>1381</v>
      </c>
      <c r="B1984" s="4">
        <v>4</v>
      </c>
    </row>
    <row r="1985" spans="1:2">
      <c r="A1985" s="31" t="s">
        <v>1382</v>
      </c>
      <c r="B1985" s="4">
        <v>4</v>
      </c>
    </row>
    <row r="1986" spans="1:2">
      <c r="A1986" s="30" t="s">
        <v>1378</v>
      </c>
      <c r="B1986" s="4">
        <v>4</v>
      </c>
    </row>
    <row r="1987" spans="1:2">
      <c r="A1987" s="31" t="s">
        <v>1379</v>
      </c>
      <c r="B1987" s="4">
        <v>4</v>
      </c>
    </row>
    <row r="1988" spans="1:2">
      <c r="A1988" s="6" t="s">
        <v>1603</v>
      </c>
      <c r="B1988" s="4">
        <v>6</v>
      </c>
    </row>
    <row r="1989" spans="1:2">
      <c r="A1989" s="30" t="s">
        <v>397</v>
      </c>
      <c r="B1989" s="4">
        <v>2</v>
      </c>
    </row>
    <row r="1990" spans="1:2">
      <c r="A1990" s="31" t="s">
        <v>398</v>
      </c>
      <c r="B1990" s="4">
        <v>2</v>
      </c>
    </row>
    <row r="1991" spans="1:2">
      <c r="A1991" s="30" t="s">
        <v>400</v>
      </c>
      <c r="B1991" s="4">
        <v>4</v>
      </c>
    </row>
    <row r="1992" spans="1:2">
      <c r="A1992" s="31" t="s">
        <v>401</v>
      </c>
      <c r="B1992" s="4">
        <v>4</v>
      </c>
    </row>
    <row r="1993" spans="1:2">
      <c r="A1993" s="7" t="s">
        <v>402</v>
      </c>
      <c r="B1993" s="4">
        <v>17.5</v>
      </c>
    </row>
    <row r="1994" spans="1:2">
      <c r="A1994" s="5" t="s">
        <v>1605</v>
      </c>
      <c r="B1994" s="4">
        <v>17.5</v>
      </c>
    </row>
    <row r="1995" spans="1:2">
      <c r="A1995" s="6" t="s">
        <v>1601</v>
      </c>
      <c r="B1995" s="4">
        <v>9.5</v>
      </c>
    </row>
    <row r="1996" spans="1:2">
      <c r="A1996" s="30" t="s">
        <v>8</v>
      </c>
      <c r="B1996" s="4">
        <v>6.5</v>
      </c>
    </row>
    <row r="1997" spans="1:2">
      <c r="A1997" s="31" t="s">
        <v>261</v>
      </c>
      <c r="B1997" s="4">
        <v>1.5</v>
      </c>
    </row>
    <row r="1998" spans="1:2">
      <c r="A1998" s="31" t="s">
        <v>262</v>
      </c>
      <c r="B1998" s="4">
        <v>3.5</v>
      </c>
    </row>
    <row r="1999" spans="1:2">
      <c r="A1999" s="31" t="s">
        <v>48</v>
      </c>
      <c r="B1999" s="4">
        <v>1.5</v>
      </c>
    </row>
    <row r="2000" spans="1:2">
      <c r="A2000" s="30" t="s">
        <v>630</v>
      </c>
      <c r="B2000" s="4">
        <v>3</v>
      </c>
    </row>
    <row r="2001" spans="1:2">
      <c r="A2001" s="31" t="s">
        <v>1383</v>
      </c>
      <c r="B2001" s="4">
        <v>3</v>
      </c>
    </row>
    <row r="2002" spans="1:2">
      <c r="A2002" s="6" t="s">
        <v>1603</v>
      </c>
      <c r="B2002" s="4">
        <v>7.9999999999999991</v>
      </c>
    </row>
    <row r="2003" spans="1:2">
      <c r="A2003" s="30" t="s">
        <v>8</v>
      </c>
      <c r="B2003" s="4">
        <v>7.9999999999999991</v>
      </c>
    </row>
    <row r="2004" spans="1:2">
      <c r="A2004" s="31" t="s">
        <v>403</v>
      </c>
      <c r="B2004" s="4">
        <v>1.3333333333333333</v>
      </c>
    </row>
    <row r="2005" spans="1:2">
      <c r="A2005" s="31" t="s">
        <v>404</v>
      </c>
      <c r="B2005" s="4">
        <v>1.3333333333333333</v>
      </c>
    </row>
    <row r="2006" spans="1:2">
      <c r="A2006" s="31" t="s">
        <v>405</v>
      </c>
      <c r="B2006" s="4">
        <v>1.3333333333333333</v>
      </c>
    </row>
    <row r="2007" spans="1:2">
      <c r="A2007" s="31" t="s">
        <v>239</v>
      </c>
      <c r="B2007" s="4">
        <v>1.3333333333333333</v>
      </c>
    </row>
    <row r="2008" spans="1:2">
      <c r="A2008" s="31" t="s">
        <v>240</v>
      </c>
      <c r="B2008" s="4">
        <v>1.3333333333333333</v>
      </c>
    </row>
    <row r="2009" spans="1:2">
      <c r="A2009" s="31" t="s">
        <v>9</v>
      </c>
      <c r="B2009" s="4">
        <v>1.3333333333333333</v>
      </c>
    </row>
    <row r="2010" spans="1:2">
      <c r="A2010" s="7" t="s">
        <v>406</v>
      </c>
      <c r="B2010" s="4">
        <v>18</v>
      </c>
    </row>
    <row r="2011" spans="1:2">
      <c r="A2011" s="5" t="s">
        <v>1605</v>
      </c>
      <c r="B2011" s="4">
        <v>18</v>
      </c>
    </row>
    <row r="2012" spans="1:2">
      <c r="A2012" s="6" t="s">
        <v>1601</v>
      </c>
      <c r="B2012" s="4">
        <v>8</v>
      </c>
    </row>
    <row r="2013" spans="1:2">
      <c r="A2013" s="30" t="s">
        <v>1385</v>
      </c>
      <c r="B2013" s="4">
        <v>8</v>
      </c>
    </row>
    <row r="2014" spans="1:2">
      <c r="A2014" s="31" t="s">
        <v>1386</v>
      </c>
      <c r="B2014" s="4">
        <v>4</v>
      </c>
    </row>
    <row r="2015" spans="1:2">
      <c r="A2015" s="31" t="s">
        <v>1387</v>
      </c>
      <c r="B2015" s="4">
        <v>4</v>
      </c>
    </row>
    <row r="2016" spans="1:2">
      <c r="A2016" s="6" t="s">
        <v>1603</v>
      </c>
      <c r="B2016" s="4">
        <v>10</v>
      </c>
    </row>
    <row r="2017" spans="1:2">
      <c r="A2017" s="30" t="s">
        <v>409</v>
      </c>
      <c r="B2017" s="4">
        <v>4</v>
      </c>
    </row>
    <row r="2018" spans="1:2">
      <c r="A2018" s="31" t="s">
        <v>410</v>
      </c>
      <c r="B2018" s="4">
        <v>4</v>
      </c>
    </row>
    <row r="2019" spans="1:2">
      <c r="A2019" s="30" t="s">
        <v>397</v>
      </c>
      <c r="B2019" s="4">
        <v>6</v>
      </c>
    </row>
    <row r="2020" spans="1:2">
      <c r="A2020" s="31" t="s">
        <v>407</v>
      </c>
      <c r="B2020" s="4">
        <v>4</v>
      </c>
    </row>
    <row r="2021" spans="1:2">
      <c r="A2021" s="31" t="s">
        <v>398</v>
      </c>
      <c r="B2021" s="4">
        <v>2</v>
      </c>
    </row>
    <row r="2022" spans="1:2">
      <c r="A2022" s="7" t="s">
        <v>1770</v>
      </c>
      <c r="B2022" s="4">
        <v>24</v>
      </c>
    </row>
    <row r="2023" spans="1:2">
      <c r="A2023" s="5" t="s">
        <v>1605</v>
      </c>
      <c r="B2023" s="4">
        <v>24</v>
      </c>
    </row>
    <row r="2024" spans="1:2">
      <c r="A2024" s="6" t="s">
        <v>1601</v>
      </c>
      <c r="B2024" s="4">
        <v>18</v>
      </c>
    </row>
    <row r="2025" spans="1:2">
      <c r="A2025" s="30" t="s">
        <v>11</v>
      </c>
      <c r="B2025" s="4">
        <v>18</v>
      </c>
    </row>
    <row r="2026" spans="1:2">
      <c r="A2026" s="31" t="s">
        <v>1149</v>
      </c>
      <c r="B2026" s="4">
        <v>1</v>
      </c>
    </row>
    <row r="2027" spans="1:2">
      <c r="A2027" s="31" t="s">
        <v>1150</v>
      </c>
      <c r="B2027" s="4">
        <v>1</v>
      </c>
    </row>
    <row r="2028" spans="1:2">
      <c r="A2028" s="31" t="s">
        <v>1152</v>
      </c>
      <c r="B2028" s="4">
        <v>1</v>
      </c>
    </row>
    <row r="2029" spans="1:2">
      <c r="A2029" s="31" t="s">
        <v>1153</v>
      </c>
      <c r="B2029" s="4">
        <v>1</v>
      </c>
    </row>
    <row r="2030" spans="1:2">
      <c r="A2030" s="31" t="s">
        <v>299</v>
      </c>
      <c r="B2030" s="4">
        <v>1.5</v>
      </c>
    </row>
    <row r="2031" spans="1:2">
      <c r="A2031" s="31" t="s">
        <v>300</v>
      </c>
      <c r="B2031" s="4">
        <v>2.5</v>
      </c>
    </row>
    <row r="2032" spans="1:2">
      <c r="A2032" s="31" t="s">
        <v>265</v>
      </c>
      <c r="B2032" s="4">
        <v>3</v>
      </c>
    </row>
    <row r="2033" spans="1:2">
      <c r="A2033" s="31" t="s">
        <v>1358</v>
      </c>
      <c r="B2033" s="4">
        <v>1.5</v>
      </c>
    </row>
    <row r="2034" spans="1:2">
      <c r="A2034" s="31" t="s">
        <v>1388</v>
      </c>
      <c r="B2034" s="4">
        <v>2.5</v>
      </c>
    </row>
    <row r="2035" spans="1:2">
      <c r="A2035" s="31" t="s">
        <v>1389</v>
      </c>
      <c r="B2035" s="4">
        <v>3</v>
      </c>
    </row>
    <row r="2036" spans="1:2">
      <c r="A2036" s="6" t="s">
        <v>1602</v>
      </c>
      <c r="B2036" s="4">
        <v>6</v>
      </c>
    </row>
    <row r="2037" spans="1:2">
      <c r="A2037" s="30" t="s">
        <v>669</v>
      </c>
      <c r="B2037" s="4">
        <v>6</v>
      </c>
    </row>
    <row r="2038" spans="1:2">
      <c r="A2038" s="31" t="s">
        <v>931</v>
      </c>
      <c r="B2038" s="4">
        <v>2</v>
      </c>
    </row>
    <row r="2039" spans="1:2">
      <c r="A2039" s="31" t="s">
        <v>932</v>
      </c>
      <c r="B2039" s="4">
        <v>2</v>
      </c>
    </row>
    <row r="2040" spans="1:2">
      <c r="A2040" s="31" t="s">
        <v>764</v>
      </c>
      <c r="B2040" s="4">
        <v>2</v>
      </c>
    </row>
    <row r="2041" spans="1:2">
      <c r="A2041" s="7" t="s">
        <v>1664</v>
      </c>
      <c r="B2041" s="4">
        <v>17</v>
      </c>
    </row>
    <row r="2042" spans="1:2">
      <c r="A2042" s="5" t="s">
        <v>1605</v>
      </c>
      <c r="B2042" s="4">
        <v>12</v>
      </c>
    </row>
    <row r="2043" spans="1:2">
      <c r="A2043" s="6" t="s">
        <v>1601</v>
      </c>
      <c r="B2043" s="4">
        <v>3</v>
      </c>
    </row>
    <row r="2044" spans="1:2">
      <c r="A2044" s="30" t="s">
        <v>1366</v>
      </c>
      <c r="B2044" s="4">
        <v>3</v>
      </c>
    </row>
    <row r="2045" spans="1:2">
      <c r="A2045" s="31" t="s">
        <v>1367</v>
      </c>
      <c r="B2045" s="4">
        <v>3</v>
      </c>
    </row>
    <row r="2046" spans="1:2">
      <c r="A2046" s="6" t="s">
        <v>1602</v>
      </c>
      <c r="B2046" s="4">
        <v>5</v>
      </c>
    </row>
    <row r="2047" spans="1:2">
      <c r="A2047" s="30" t="s">
        <v>502</v>
      </c>
      <c r="B2047" s="4">
        <v>3</v>
      </c>
    </row>
    <row r="2048" spans="1:2">
      <c r="A2048" s="31" t="s">
        <v>916</v>
      </c>
      <c r="B2048" s="4">
        <v>3</v>
      </c>
    </row>
    <row r="2049" spans="1:2">
      <c r="A2049" s="30" t="s">
        <v>200</v>
      </c>
      <c r="B2049" s="4">
        <v>2</v>
      </c>
    </row>
    <row r="2050" spans="1:2">
      <c r="A2050" s="31" t="s">
        <v>436</v>
      </c>
      <c r="B2050" s="4">
        <v>2</v>
      </c>
    </row>
    <row r="2051" spans="1:2">
      <c r="A2051" s="6" t="s">
        <v>1603</v>
      </c>
      <c r="B2051" s="4">
        <v>4</v>
      </c>
    </row>
    <row r="2052" spans="1:2">
      <c r="A2052" s="30" t="s">
        <v>370</v>
      </c>
      <c r="B2052" s="4">
        <v>4</v>
      </c>
    </row>
    <row r="2053" spans="1:2">
      <c r="A2053" s="31" t="s">
        <v>371</v>
      </c>
      <c r="B2053" s="4">
        <v>4</v>
      </c>
    </row>
    <row r="2054" spans="1:2">
      <c r="A2054" s="5" t="s">
        <v>1609</v>
      </c>
      <c r="B2054" s="4">
        <v>5</v>
      </c>
    </row>
    <row r="2055" spans="1:2">
      <c r="A2055" s="6" t="s">
        <v>1601</v>
      </c>
      <c r="B2055" s="4">
        <v>5</v>
      </c>
    </row>
    <row r="2056" spans="1:2">
      <c r="A2056" s="30" t="s">
        <v>40</v>
      </c>
      <c r="B2056" s="4">
        <v>1</v>
      </c>
    </row>
    <row r="2057" spans="1:2">
      <c r="A2057" s="31" t="s">
        <v>1118</v>
      </c>
      <c r="B2057" s="4">
        <v>1</v>
      </c>
    </row>
    <row r="2058" spans="1:2">
      <c r="A2058" s="31" t="s">
        <v>1119</v>
      </c>
      <c r="B2058" s="4">
        <v>0</v>
      </c>
    </row>
    <row r="2059" spans="1:2">
      <c r="A2059" s="30" t="s">
        <v>1362</v>
      </c>
      <c r="B2059" s="4">
        <v>4</v>
      </c>
    </row>
    <row r="2060" spans="1:2">
      <c r="A2060" s="31" t="s">
        <v>1363</v>
      </c>
      <c r="B2060" s="4">
        <v>4</v>
      </c>
    </row>
    <row r="2061" spans="1:2">
      <c r="A2061" s="31" t="s">
        <v>1364</v>
      </c>
      <c r="B2061" s="4">
        <v>0</v>
      </c>
    </row>
    <row r="2062" spans="1:2">
      <c r="A2062" s="7" t="s">
        <v>1665</v>
      </c>
      <c r="B2062" s="4">
        <v>15</v>
      </c>
    </row>
    <row r="2063" spans="1:2">
      <c r="A2063" s="5" t="s">
        <v>1605</v>
      </c>
      <c r="B2063" s="4">
        <v>15</v>
      </c>
    </row>
    <row r="2064" spans="1:2">
      <c r="A2064" s="6" t="s">
        <v>1601</v>
      </c>
      <c r="B2064" s="4">
        <v>7</v>
      </c>
    </row>
    <row r="2065" spans="1:2">
      <c r="A2065" s="30" t="s">
        <v>166</v>
      </c>
      <c r="B2065" s="4">
        <v>3</v>
      </c>
    </row>
    <row r="2066" spans="1:2">
      <c r="A2066" s="31" t="s">
        <v>705</v>
      </c>
      <c r="B2066" s="4">
        <v>3</v>
      </c>
    </row>
    <row r="2067" spans="1:2">
      <c r="A2067" s="30" t="s">
        <v>1369</v>
      </c>
      <c r="B2067" s="4">
        <v>4</v>
      </c>
    </row>
    <row r="2068" spans="1:2">
      <c r="A2068" s="31" t="s">
        <v>1370</v>
      </c>
      <c r="B2068" s="4">
        <v>4</v>
      </c>
    </row>
    <row r="2069" spans="1:2">
      <c r="A2069" s="6" t="s">
        <v>1603</v>
      </c>
      <c r="B2069" s="4">
        <v>8</v>
      </c>
    </row>
    <row r="2070" spans="1:2">
      <c r="A2070" s="30" t="s">
        <v>373</v>
      </c>
      <c r="B2070" s="4">
        <v>8</v>
      </c>
    </row>
    <row r="2071" spans="1:2">
      <c r="A2071" s="31" t="s">
        <v>374</v>
      </c>
      <c r="B2071" s="4">
        <v>4</v>
      </c>
    </row>
    <row r="2072" spans="1:2">
      <c r="A2072" s="31" t="s">
        <v>375</v>
      </c>
      <c r="B2072" s="4">
        <v>4</v>
      </c>
    </row>
    <row r="2073" spans="1:2">
      <c r="A2073" s="7" t="s">
        <v>1666</v>
      </c>
      <c r="B2073" s="4">
        <v>14.711506849315068</v>
      </c>
    </row>
    <row r="2074" spans="1:2">
      <c r="A2074" s="5" t="s">
        <v>1605</v>
      </c>
      <c r="B2074" s="4">
        <v>9</v>
      </c>
    </row>
    <row r="2075" spans="1:2">
      <c r="A2075" s="6" t="s">
        <v>1601</v>
      </c>
      <c r="B2075" s="4">
        <v>3</v>
      </c>
    </row>
    <row r="2076" spans="1:2">
      <c r="A2076" s="30" t="s">
        <v>630</v>
      </c>
      <c r="B2076" s="4">
        <v>3</v>
      </c>
    </row>
    <row r="2077" spans="1:2">
      <c r="A2077" s="31" t="s">
        <v>1371</v>
      </c>
      <c r="B2077" s="4">
        <v>3</v>
      </c>
    </row>
    <row r="2078" spans="1:2">
      <c r="A2078" s="6" t="s">
        <v>1603</v>
      </c>
      <c r="B2078" s="4">
        <v>6</v>
      </c>
    </row>
    <row r="2079" spans="1:2">
      <c r="A2079" s="30" t="s">
        <v>132</v>
      </c>
      <c r="B2079" s="4">
        <v>6</v>
      </c>
    </row>
    <row r="2080" spans="1:2">
      <c r="A2080" s="31" t="s">
        <v>376</v>
      </c>
      <c r="B2080" s="4">
        <v>3</v>
      </c>
    </row>
    <row r="2081" spans="1:2">
      <c r="A2081" s="31" t="s">
        <v>377</v>
      </c>
      <c r="B2081" s="4">
        <v>3</v>
      </c>
    </row>
    <row r="2082" spans="1:2">
      <c r="A2082" s="5" t="s">
        <v>1609</v>
      </c>
      <c r="B2082" s="4">
        <v>1.5</v>
      </c>
    </row>
    <row r="2083" spans="1:2">
      <c r="A2083" s="6" t="s">
        <v>1601</v>
      </c>
      <c r="B2083" s="4">
        <v>1.5</v>
      </c>
    </row>
    <row r="2084" spans="1:2">
      <c r="A2084" s="30" t="s">
        <v>1317</v>
      </c>
      <c r="B2084" s="4">
        <v>1.5</v>
      </c>
    </row>
    <row r="2085" spans="1:2">
      <c r="A2085" s="31" t="s">
        <v>1318</v>
      </c>
      <c r="B2085" s="4">
        <v>1.5</v>
      </c>
    </row>
    <row r="2086" spans="1:2">
      <c r="A2086" s="31" t="s">
        <v>1319</v>
      </c>
      <c r="B2086" s="4">
        <v>0</v>
      </c>
    </row>
    <row r="2087" spans="1:2">
      <c r="A2087" s="5" t="s">
        <v>2084</v>
      </c>
      <c r="B2087" s="4">
        <v>4.2115068493150689</v>
      </c>
    </row>
    <row r="2088" spans="1:2">
      <c r="A2088" s="6">
        <v>2016</v>
      </c>
      <c r="B2088" s="4">
        <v>4.2115068493150689</v>
      </c>
    </row>
    <row r="2089" spans="1:2">
      <c r="A2089" s="30" t="s">
        <v>1948</v>
      </c>
      <c r="B2089" s="4">
        <v>4.2115068493150689</v>
      </c>
    </row>
    <row r="2090" spans="1:2">
      <c r="A2090" s="31" t="s">
        <v>2088</v>
      </c>
      <c r="B2090" s="4">
        <v>4.2115068493150689</v>
      </c>
    </row>
    <row r="2091" spans="1:2">
      <c r="A2091" s="7" t="s">
        <v>1819</v>
      </c>
      <c r="B2091" s="4">
        <v>18.399999999999999</v>
      </c>
    </row>
    <row r="2092" spans="1:2">
      <c r="A2092" s="5" t="s">
        <v>1605</v>
      </c>
      <c r="B2092" s="4">
        <v>11</v>
      </c>
    </row>
    <row r="2093" spans="1:2">
      <c r="A2093" s="6" t="s">
        <v>1603</v>
      </c>
      <c r="B2093" s="4">
        <v>11</v>
      </c>
    </row>
    <row r="2094" spans="1:2">
      <c r="A2094" s="30" t="s">
        <v>386</v>
      </c>
      <c r="B2094" s="4">
        <v>4</v>
      </c>
    </row>
    <row r="2095" spans="1:2">
      <c r="A2095" s="31" t="s">
        <v>387</v>
      </c>
      <c r="B2095" s="4">
        <v>4</v>
      </c>
    </row>
    <row r="2096" spans="1:2">
      <c r="A2096" s="30" t="s">
        <v>383</v>
      </c>
      <c r="B2096" s="4">
        <v>4</v>
      </c>
    </row>
    <row r="2097" spans="1:2">
      <c r="A2097" s="31" t="s">
        <v>384</v>
      </c>
      <c r="B2097" s="4">
        <v>4</v>
      </c>
    </row>
    <row r="2098" spans="1:2">
      <c r="A2098" s="30" t="s">
        <v>22</v>
      </c>
      <c r="B2098" s="4">
        <v>3</v>
      </c>
    </row>
    <row r="2099" spans="1:2">
      <c r="A2099" s="31" t="s">
        <v>381</v>
      </c>
      <c r="B2099" s="4">
        <v>3</v>
      </c>
    </row>
    <row r="2100" spans="1:2">
      <c r="A2100" s="5" t="s">
        <v>1609</v>
      </c>
      <c r="B2100" s="4">
        <v>2</v>
      </c>
    </row>
    <row r="2101" spans="1:2">
      <c r="A2101" s="6" t="s">
        <v>1603</v>
      </c>
      <c r="B2101" s="4">
        <v>2</v>
      </c>
    </row>
    <row r="2102" spans="1:2">
      <c r="A2102" s="30" t="s">
        <v>379</v>
      </c>
      <c r="B2102" s="4">
        <v>2</v>
      </c>
    </row>
    <row r="2103" spans="1:2">
      <c r="A2103" s="31" t="s">
        <v>380</v>
      </c>
      <c r="B2103" s="4">
        <v>2</v>
      </c>
    </row>
    <row r="2104" spans="1:2">
      <c r="A2104" s="5" t="s">
        <v>2084</v>
      </c>
      <c r="B2104" s="4">
        <v>5.3999999999999995</v>
      </c>
    </row>
    <row r="2105" spans="1:2">
      <c r="A2105" s="6">
        <v>2016</v>
      </c>
      <c r="B2105" s="4">
        <v>5.3999999999999995</v>
      </c>
    </row>
    <row r="2106" spans="1:2">
      <c r="A2106" s="30" t="s">
        <v>2072</v>
      </c>
      <c r="B2106" s="4">
        <v>5.3999999999999995</v>
      </c>
    </row>
    <row r="2107" spans="1:2">
      <c r="A2107" s="31" t="s">
        <v>2088</v>
      </c>
      <c r="B2107" s="4">
        <v>5.3999999999999995</v>
      </c>
    </row>
    <row r="2108" spans="1:2">
      <c r="A2108" s="7" t="s">
        <v>1771</v>
      </c>
      <c r="B2108" s="4">
        <v>18.393972602739726</v>
      </c>
    </row>
    <row r="2109" spans="1:2">
      <c r="A2109" s="5" t="s">
        <v>1605</v>
      </c>
      <c r="B2109" s="4">
        <v>12</v>
      </c>
    </row>
    <row r="2110" spans="1:2">
      <c r="A2110" s="6" t="s">
        <v>1601</v>
      </c>
      <c r="B2110" s="4">
        <v>4</v>
      </c>
    </row>
    <row r="2111" spans="1:2">
      <c r="A2111" s="30" t="s">
        <v>1239</v>
      </c>
      <c r="B2111" s="4">
        <v>4</v>
      </c>
    </row>
    <row r="2112" spans="1:2">
      <c r="A2112" s="31" t="s">
        <v>1375</v>
      </c>
      <c r="B2112" s="4">
        <v>4</v>
      </c>
    </row>
    <row r="2113" spans="1:2">
      <c r="A2113" s="6" t="s">
        <v>1602</v>
      </c>
      <c r="B2113" s="4">
        <v>8</v>
      </c>
    </row>
    <row r="2114" spans="1:2">
      <c r="A2114" s="30" t="s">
        <v>918</v>
      </c>
      <c r="B2114" s="4">
        <v>8</v>
      </c>
    </row>
    <row r="2115" spans="1:2">
      <c r="A2115" s="31" t="s">
        <v>919</v>
      </c>
      <c r="B2115" s="4">
        <v>4</v>
      </c>
    </row>
    <row r="2116" spans="1:2">
      <c r="A2116" s="31" t="s">
        <v>920</v>
      </c>
      <c r="B2116" s="4">
        <v>4</v>
      </c>
    </row>
    <row r="2117" spans="1:2">
      <c r="A2117" s="5" t="s">
        <v>1609</v>
      </c>
      <c r="B2117" s="4">
        <v>2</v>
      </c>
    </row>
    <row r="2118" spans="1:2">
      <c r="A2118" s="6" t="s">
        <v>1601</v>
      </c>
      <c r="B2118" s="4">
        <v>2</v>
      </c>
    </row>
    <row r="2119" spans="1:2">
      <c r="A2119" s="30" t="s">
        <v>1373</v>
      </c>
      <c r="B2119" s="4">
        <v>2</v>
      </c>
    </row>
    <row r="2120" spans="1:2">
      <c r="A2120" s="31" t="s">
        <v>1374</v>
      </c>
      <c r="B2120" s="4">
        <v>2</v>
      </c>
    </row>
    <row r="2121" spans="1:2">
      <c r="A2121" s="5" t="s">
        <v>2084</v>
      </c>
      <c r="B2121" s="4">
        <v>4.3939726027397255</v>
      </c>
    </row>
    <row r="2122" spans="1:2">
      <c r="A2122" s="6">
        <v>2016</v>
      </c>
      <c r="B2122" s="4">
        <v>4.3939726027397255</v>
      </c>
    </row>
    <row r="2123" spans="1:2">
      <c r="A2123" s="30" t="s">
        <v>2073</v>
      </c>
      <c r="B2123" s="4">
        <v>4.3939726027397255</v>
      </c>
    </row>
    <row r="2124" spans="1:2">
      <c r="A2124" s="31" t="s">
        <v>2088</v>
      </c>
      <c r="B2124" s="4">
        <v>4.3939726027397255</v>
      </c>
    </row>
    <row r="2125" spans="1:2">
      <c r="A2125" s="7" t="s">
        <v>411</v>
      </c>
      <c r="B2125" s="4">
        <v>18</v>
      </c>
    </row>
    <row r="2126" spans="1:2">
      <c r="A2126" s="5" t="s">
        <v>1605</v>
      </c>
      <c r="B2126" s="4">
        <v>18</v>
      </c>
    </row>
    <row r="2127" spans="1:2">
      <c r="A2127" s="6" t="s">
        <v>1601</v>
      </c>
      <c r="B2127" s="4">
        <v>10</v>
      </c>
    </row>
    <row r="2128" spans="1:2">
      <c r="A2128" s="30" t="s">
        <v>30</v>
      </c>
      <c r="B2128" s="4">
        <v>10</v>
      </c>
    </row>
    <row r="2129" spans="1:2">
      <c r="A2129" s="31" t="s">
        <v>441</v>
      </c>
      <c r="B2129" s="4">
        <v>3</v>
      </c>
    </row>
    <row r="2130" spans="1:2">
      <c r="A2130" s="31" t="s">
        <v>478</v>
      </c>
      <c r="B2130" s="4">
        <v>1</v>
      </c>
    </row>
    <row r="2131" spans="1:2">
      <c r="A2131" s="31" t="s">
        <v>505</v>
      </c>
      <c r="B2131" s="4">
        <v>1</v>
      </c>
    </row>
    <row r="2132" spans="1:2">
      <c r="A2132" s="31" t="s">
        <v>31</v>
      </c>
      <c r="B2132" s="4">
        <v>3.5</v>
      </c>
    </row>
    <row r="2133" spans="1:2">
      <c r="A2133" s="31" t="s">
        <v>32</v>
      </c>
      <c r="B2133" s="4">
        <v>1.5</v>
      </c>
    </row>
    <row r="2134" spans="1:2">
      <c r="A2134" s="6" t="s">
        <v>1603</v>
      </c>
      <c r="B2134" s="4">
        <v>8</v>
      </c>
    </row>
    <row r="2135" spans="1:2">
      <c r="A2135" s="30" t="s">
        <v>413</v>
      </c>
      <c r="B2135" s="4">
        <v>8</v>
      </c>
    </row>
    <row r="2136" spans="1:2">
      <c r="A2136" s="31" t="s">
        <v>414</v>
      </c>
      <c r="B2136" s="4">
        <v>4</v>
      </c>
    </row>
    <row r="2137" spans="1:2">
      <c r="A2137" s="31" t="s">
        <v>415</v>
      </c>
      <c r="B2137" s="4">
        <v>4</v>
      </c>
    </row>
    <row r="2138" spans="1:2">
      <c r="A2138" s="7" t="s">
        <v>1667</v>
      </c>
      <c r="B2138" s="4">
        <v>15.166666666666664</v>
      </c>
    </row>
    <row r="2139" spans="1:2">
      <c r="A2139" s="5" t="s">
        <v>1605</v>
      </c>
      <c r="B2139" s="4">
        <v>10</v>
      </c>
    </row>
    <row r="2140" spans="1:2">
      <c r="A2140" s="6" t="s">
        <v>1601</v>
      </c>
      <c r="B2140" s="4">
        <v>3</v>
      </c>
    </row>
    <row r="2141" spans="1:2">
      <c r="A2141" s="30" t="s">
        <v>30</v>
      </c>
      <c r="B2141" s="4">
        <v>3</v>
      </c>
    </row>
    <row r="2142" spans="1:2">
      <c r="A2142" s="31" t="s">
        <v>100</v>
      </c>
      <c r="B2142" s="4">
        <v>3</v>
      </c>
    </row>
    <row r="2143" spans="1:2">
      <c r="A2143" s="6" t="s">
        <v>1602</v>
      </c>
      <c r="B2143" s="4">
        <v>3</v>
      </c>
    </row>
    <row r="2144" spans="1:2">
      <c r="A2144" s="30" t="s">
        <v>118</v>
      </c>
      <c r="B2144" s="4">
        <v>3</v>
      </c>
    </row>
    <row r="2145" spans="1:2">
      <c r="A2145" s="31" t="s">
        <v>929</v>
      </c>
      <c r="B2145" s="4">
        <v>3</v>
      </c>
    </row>
    <row r="2146" spans="1:2">
      <c r="A2146" s="6" t="s">
        <v>1603</v>
      </c>
      <c r="B2146" s="4">
        <v>4</v>
      </c>
    </row>
    <row r="2147" spans="1:2">
      <c r="A2147" s="30" t="s">
        <v>389</v>
      </c>
      <c r="B2147" s="4">
        <v>4</v>
      </c>
    </row>
    <row r="2148" spans="1:2">
      <c r="A2148" s="31" t="s">
        <v>390</v>
      </c>
      <c r="B2148" s="4">
        <v>4</v>
      </c>
    </row>
    <row r="2149" spans="1:2">
      <c r="A2149" s="5" t="s">
        <v>1609</v>
      </c>
      <c r="B2149" s="4">
        <v>5.1666666666666661</v>
      </c>
    </row>
    <row r="2150" spans="1:2">
      <c r="A2150" s="6" t="s">
        <v>1601</v>
      </c>
      <c r="B2150" s="4">
        <v>1.6666666666666665</v>
      </c>
    </row>
    <row r="2151" spans="1:2">
      <c r="A2151" s="30" t="s">
        <v>178</v>
      </c>
      <c r="B2151" s="4">
        <v>0.66666666666666663</v>
      </c>
    </row>
    <row r="2152" spans="1:2">
      <c r="A2152" s="31" t="s">
        <v>1376</v>
      </c>
      <c r="B2152" s="4">
        <v>0.66666666666666663</v>
      </c>
    </row>
    <row r="2153" spans="1:2">
      <c r="A2153" s="30" t="s">
        <v>40</v>
      </c>
      <c r="B2153" s="4">
        <v>1</v>
      </c>
    </row>
    <row r="2154" spans="1:2">
      <c r="A2154" s="31" t="s">
        <v>1118</v>
      </c>
      <c r="B2154" s="4">
        <v>1</v>
      </c>
    </row>
    <row r="2155" spans="1:2">
      <c r="A2155" s="31" t="s">
        <v>1119</v>
      </c>
      <c r="B2155" s="4">
        <v>0</v>
      </c>
    </row>
    <row r="2156" spans="1:2">
      <c r="A2156" s="6" t="s">
        <v>1602</v>
      </c>
      <c r="B2156" s="4">
        <v>2</v>
      </c>
    </row>
    <row r="2157" spans="1:2">
      <c r="A2157" s="30" t="s">
        <v>175</v>
      </c>
      <c r="B2157" s="4">
        <v>0.66666666666666663</v>
      </c>
    </row>
    <row r="2158" spans="1:2">
      <c r="A2158" s="31" t="s">
        <v>923</v>
      </c>
      <c r="B2158" s="4">
        <v>0.66666666666666663</v>
      </c>
    </row>
    <row r="2159" spans="1:2">
      <c r="A2159" s="30" t="s">
        <v>275</v>
      </c>
      <c r="B2159" s="4">
        <v>0.66666666666666663</v>
      </c>
    </row>
    <row r="2160" spans="1:2">
      <c r="A2160" s="31" t="s">
        <v>925</v>
      </c>
      <c r="B2160" s="4">
        <v>0.66666666666666663</v>
      </c>
    </row>
    <row r="2161" spans="1:2">
      <c r="A2161" s="30" t="s">
        <v>178</v>
      </c>
      <c r="B2161" s="4">
        <v>0.66666666666666663</v>
      </c>
    </row>
    <row r="2162" spans="1:2">
      <c r="A2162" s="31" t="s">
        <v>927</v>
      </c>
      <c r="B2162" s="4">
        <v>0.66666666666666663</v>
      </c>
    </row>
    <row r="2163" spans="1:2">
      <c r="A2163" s="6" t="s">
        <v>1603</v>
      </c>
      <c r="B2163" s="4">
        <v>1.5</v>
      </c>
    </row>
    <row r="2164" spans="1:2">
      <c r="A2164" s="30" t="s">
        <v>40</v>
      </c>
      <c r="B2164" s="4">
        <v>1.5</v>
      </c>
    </row>
    <row r="2165" spans="1:2">
      <c r="A2165" s="31" t="s">
        <v>41</v>
      </c>
      <c r="B2165" s="4">
        <v>1.5</v>
      </c>
    </row>
    <row r="2166" spans="1:2">
      <c r="A2166" s="7" t="s">
        <v>1834</v>
      </c>
      <c r="B2166" s="4">
        <v>11</v>
      </c>
    </row>
    <row r="2167" spans="1:2">
      <c r="A2167" s="5" t="s">
        <v>1605</v>
      </c>
      <c r="B2167" s="4">
        <v>11</v>
      </c>
    </row>
    <row r="2168" spans="1:2">
      <c r="A2168" s="6" t="s">
        <v>1921</v>
      </c>
      <c r="B2168" s="4">
        <v>1</v>
      </c>
    </row>
    <row r="2169" spans="1:2">
      <c r="A2169" s="30" t="s">
        <v>1918</v>
      </c>
      <c r="B2169" s="4">
        <v>1</v>
      </c>
    </row>
    <row r="2170" spans="1:2">
      <c r="A2170" s="31" t="s">
        <v>1723</v>
      </c>
      <c r="B2170" s="4">
        <v>1</v>
      </c>
    </row>
    <row r="2171" spans="1:2">
      <c r="A2171" s="6" t="s">
        <v>1601</v>
      </c>
      <c r="B2171" s="4">
        <v>10</v>
      </c>
    </row>
    <row r="2172" spans="1:2">
      <c r="A2172" s="30" t="s">
        <v>1279</v>
      </c>
      <c r="B2172" s="4">
        <v>8</v>
      </c>
    </row>
    <row r="2173" spans="1:2">
      <c r="A2173" s="31" t="s">
        <v>1390</v>
      </c>
      <c r="B2173" s="4">
        <v>4</v>
      </c>
    </row>
    <row r="2174" spans="1:2">
      <c r="A2174" s="31" t="s">
        <v>1391</v>
      </c>
      <c r="B2174" s="4">
        <v>4</v>
      </c>
    </row>
    <row r="2175" spans="1:2">
      <c r="A2175" s="30" t="s">
        <v>1846</v>
      </c>
      <c r="B2175" s="4">
        <v>2</v>
      </c>
    </row>
    <row r="2176" spans="1:2">
      <c r="A2176" s="31" t="s">
        <v>1877</v>
      </c>
      <c r="B2176" s="4">
        <v>2</v>
      </c>
    </row>
    <row r="2177" spans="1:2">
      <c r="A2177" s="30" t="s">
        <v>1839</v>
      </c>
      <c r="B2177" s="4">
        <v>0</v>
      </c>
    </row>
    <row r="2178" spans="1:2">
      <c r="A2178" s="31" t="s">
        <v>1878</v>
      </c>
      <c r="B2178" s="4">
        <v>0</v>
      </c>
    </row>
    <row r="2179" spans="1:2">
      <c r="A2179" s="7" t="s">
        <v>1668</v>
      </c>
      <c r="B2179" s="4">
        <v>28</v>
      </c>
    </row>
    <row r="2180" spans="1:2">
      <c r="A2180" s="5" t="s">
        <v>1605</v>
      </c>
      <c r="B2180" s="4">
        <v>10</v>
      </c>
    </row>
    <row r="2181" spans="1:2">
      <c r="A2181" s="6" t="s">
        <v>1601</v>
      </c>
      <c r="B2181" s="4">
        <v>4</v>
      </c>
    </row>
    <row r="2182" spans="1:2">
      <c r="A2182" s="30" t="s">
        <v>1162</v>
      </c>
      <c r="B2182" s="4">
        <v>4</v>
      </c>
    </row>
    <row r="2183" spans="1:2">
      <c r="A2183" s="31" t="s">
        <v>1164</v>
      </c>
      <c r="B2183" s="4">
        <v>4</v>
      </c>
    </row>
    <row r="2184" spans="1:2">
      <c r="A2184" s="6" t="s">
        <v>1603</v>
      </c>
      <c r="B2184" s="4">
        <v>6</v>
      </c>
    </row>
    <row r="2185" spans="1:2">
      <c r="A2185" s="30" t="s">
        <v>417</v>
      </c>
      <c r="B2185" s="4">
        <v>6</v>
      </c>
    </row>
    <row r="2186" spans="1:2">
      <c r="A2186" s="31" t="s">
        <v>418</v>
      </c>
      <c r="B2186" s="4">
        <v>6</v>
      </c>
    </row>
    <row r="2187" spans="1:2">
      <c r="A2187" s="5" t="s">
        <v>2084</v>
      </c>
      <c r="B2187" s="4">
        <v>18</v>
      </c>
    </row>
    <row r="2188" spans="1:2">
      <c r="A2188" s="6">
        <v>2016</v>
      </c>
      <c r="B2188" s="4">
        <v>18</v>
      </c>
    </row>
    <row r="2189" spans="1:2">
      <c r="A2189" s="30" t="s">
        <v>1945</v>
      </c>
      <c r="B2189" s="4">
        <v>18</v>
      </c>
    </row>
    <row r="2190" spans="1:2">
      <c r="A2190" s="31" t="s">
        <v>2088</v>
      </c>
      <c r="B2190" s="4">
        <v>18</v>
      </c>
    </row>
    <row r="2191" spans="1:2">
      <c r="A2191" s="7" t="s">
        <v>1669</v>
      </c>
      <c r="B2191" s="4">
        <v>22.845662100456618</v>
      </c>
    </row>
    <row r="2192" spans="1:2">
      <c r="A2192" s="5" t="s">
        <v>1605</v>
      </c>
      <c r="B2192" s="4">
        <v>9</v>
      </c>
    </row>
    <row r="2193" spans="1:2">
      <c r="A2193" s="6" t="s">
        <v>1601</v>
      </c>
      <c r="B2193" s="4">
        <v>4</v>
      </c>
    </row>
    <row r="2194" spans="1:2">
      <c r="A2194" s="30" t="s">
        <v>1162</v>
      </c>
      <c r="B2194" s="4">
        <v>4</v>
      </c>
    </row>
    <row r="2195" spans="1:2">
      <c r="A2195" s="31" t="s">
        <v>1163</v>
      </c>
      <c r="B2195" s="4">
        <v>4</v>
      </c>
    </row>
    <row r="2196" spans="1:2">
      <c r="A2196" s="6" t="s">
        <v>1602</v>
      </c>
      <c r="B2196" s="4">
        <v>3</v>
      </c>
    </row>
    <row r="2197" spans="1:2">
      <c r="A2197" s="30" t="s">
        <v>730</v>
      </c>
      <c r="B2197" s="4">
        <v>3</v>
      </c>
    </row>
    <row r="2198" spans="1:2">
      <c r="A2198" s="31" t="s">
        <v>731</v>
      </c>
      <c r="B2198" s="4">
        <v>3</v>
      </c>
    </row>
    <row r="2199" spans="1:2">
      <c r="A2199" s="6" t="s">
        <v>1603</v>
      </c>
      <c r="B2199" s="4">
        <v>2</v>
      </c>
    </row>
    <row r="2200" spans="1:2">
      <c r="A2200" s="30" t="s">
        <v>200</v>
      </c>
      <c r="B2200" s="4">
        <v>2</v>
      </c>
    </row>
    <row r="2201" spans="1:2">
      <c r="A2201" s="31" t="s">
        <v>419</v>
      </c>
      <c r="B2201" s="4">
        <v>2</v>
      </c>
    </row>
    <row r="2202" spans="1:2">
      <c r="A2202" s="5" t="s">
        <v>1609</v>
      </c>
      <c r="B2202" s="4">
        <v>9.3333333333333321</v>
      </c>
    </row>
    <row r="2203" spans="1:2">
      <c r="A2203" s="6" t="s">
        <v>1601</v>
      </c>
      <c r="B2203" s="4">
        <v>4</v>
      </c>
    </row>
    <row r="2204" spans="1:2">
      <c r="A2204" s="30" t="s">
        <v>275</v>
      </c>
      <c r="B2204" s="4">
        <v>2</v>
      </c>
    </row>
    <row r="2205" spans="1:2">
      <c r="A2205" s="31" t="s">
        <v>1236</v>
      </c>
      <c r="B2205" s="4">
        <v>1</v>
      </c>
    </row>
    <row r="2206" spans="1:2">
      <c r="A2206" s="31" t="s">
        <v>1237</v>
      </c>
      <c r="B2206" s="4">
        <v>1</v>
      </c>
    </row>
    <row r="2207" spans="1:2">
      <c r="A2207" s="30" t="s">
        <v>839</v>
      </c>
      <c r="B2207" s="4">
        <v>2</v>
      </c>
    </row>
    <row r="2208" spans="1:2">
      <c r="A2208" s="31" t="s">
        <v>1234</v>
      </c>
      <c r="B2208" s="4">
        <v>1</v>
      </c>
    </row>
    <row r="2209" spans="1:2">
      <c r="A2209" s="31" t="s">
        <v>1235</v>
      </c>
      <c r="B2209" s="4">
        <v>1</v>
      </c>
    </row>
    <row r="2210" spans="1:2">
      <c r="A2210" s="6" t="s">
        <v>1602</v>
      </c>
      <c r="B2210" s="4">
        <v>2.6666666666666665</v>
      </c>
    </row>
    <row r="2211" spans="1:2">
      <c r="A2211" s="30" t="s">
        <v>275</v>
      </c>
      <c r="B2211" s="4">
        <v>0.66666666666666663</v>
      </c>
    </row>
    <row r="2212" spans="1:2">
      <c r="A2212" s="31" t="s">
        <v>804</v>
      </c>
      <c r="B2212" s="4">
        <v>0.33333333333333331</v>
      </c>
    </row>
    <row r="2213" spans="1:2">
      <c r="A2213" s="31" t="s">
        <v>805</v>
      </c>
      <c r="B2213" s="4">
        <v>0.33333333333333331</v>
      </c>
    </row>
    <row r="2214" spans="1:2">
      <c r="A2214" s="30" t="s">
        <v>178</v>
      </c>
      <c r="B2214" s="4">
        <v>2</v>
      </c>
    </row>
    <row r="2215" spans="1:2">
      <c r="A2215" s="31" t="s">
        <v>806</v>
      </c>
      <c r="B2215" s="4">
        <v>2</v>
      </c>
    </row>
    <row r="2216" spans="1:2">
      <c r="A2216" s="6" t="s">
        <v>1603</v>
      </c>
      <c r="B2216" s="4">
        <v>2.6666666666666665</v>
      </c>
    </row>
    <row r="2217" spans="1:2">
      <c r="A2217" s="30" t="s">
        <v>275</v>
      </c>
      <c r="B2217" s="4">
        <v>0.66666666666666663</v>
      </c>
    </row>
    <row r="2218" spans="1:2">
      <c r="A2218" s="31" t="s">
        <v>276</v>
      </c>
      <c r="B2218" s="4">
        <v>0.33333333333333331</v>
      </c>
    </row>
    <row r="2219" spans="1:2">
      <c r="A2219" s="31" t="s">
        <v>277</v>
      </c>
      <c r="B2219" s="4">
        <v>0.33333333333333331</v>
      </c>
    </row>
    <row r="2220" spans="1:2">
      <c r="A2220" s="30" t="s">
        <v>178</v>
      </c>
      <c r="B2220" s="4">
        <v>2</v>
      </c>
    </row>
    <row r="2221" spans="1:2">
      <c r="A2221" s="31" t="s">
        <v>280</v>
      </c>
      <c r="B2221" s="4">
        <v>2</v>
      </c>
    </row>
    <row r="2222" spans="1:2">
      <c r="A2222" s="5" t="s">
        <v>2084</v>
      </c>
      <c r="B2222" s="4">
        <v>4.5123287671232868</v>
      </c>
    </row>
    <row r="2223" spans="1:2">
      <c r="A2223" s="6">
        <v>2016</v>
      </c>
      <c r="B2223" s="4">
        <v>4.5123287671232868</v>
      </c>
    </row>
    <row r="2224" spans="1:2">
      <c r="A2224" s="30" t="s">
        <v>2074</v>
      </c>
      <c r="B2224" s="4">
        <v>4.5123287671232868</v>
      </c>
    </row>
    <row r="2225" spans="1:2">
      <c r="A2225" s="31" t="s">
        <v>2088</v>
      </c>
      <c r="B2225" s="4">
        <v>4.5123287671232868</v>
      </c>
    </row>
    <row r="2226" spans="1:2">
      <c r="A2226" s="7" t="s">
        <v>1670</v>
      </c>
      <c r="B2226" s="4">
        <v>18.5</v>
      </c>
    </row>
    <row r="2227" spans="1:2">
      <c r="A2227" s="5" t="s">
        <v>1605</v>
      </c>
      <c r="B2227" s="4">
        <v>13</v>
      </c>
    </row>
    <row r="2228" spans="1:2">
      <c r="A2228" s="6" t="s">
        <v>1602</v>
      </c>
      <c r="B2228" s="4">
        <v>5</v>
      </c>
    </row>
    <row r="2229" spans="1:2">
      <c r="A2229" s="30" t="s">
        <v>118</v>
      </c>
      <c r="B2229" s="4">
        <v>3</v>
      </c>
    </row>
    <row r="2230" spans="1:2">
      <c r="A2230" s="31" t="s">
        <v>933</v>
      </c>
      <c r="B2230" s="4">
        <v>3</v>
      </c>
    </row>
    <row r="2231" spans="1:2">
      <c r="A2231" s="30" t="s">
        <v>200</v>
      </c>
      <c r="B2231" s="4">
        <v>2</v>
      </c>
    </row>
    <row r="2232" spans="1:2">
      <c r="A2232" s="31" t="s">
        <v>483</v>
      </c>
      <c r="B2232" s="4">
        <v>2</v>
      </c>
    </row>
    <row r="2233" spans="1:2">
      <c r="A2233" s="6" t="s">
        <v>1603</v>
      </c>
      <c r="B2233" s="4">
        <v>8</v>
      </c>
    </row>
    <row r="2234" spans="1:2">
      <c r="A2234" s="30" t="s">
        <v>425</v>
      </c>
      <c r="B2234" s="4">
        <v>2</v>
      </c>
    </row>
    <row r="2235" spans="1:2">
      <c r="A2235" s="31" t="s">
        <v>426</v>
      </c>
      <c r="B2235" s="4">
        <v>2</v>
      </c>
    </row>
    <row r="2236" spans="1:2">
      <c r="A2236" s="30" t="s">
        <v>417</v>
      </c>
      <c r="B2236" s="4">
        <v>6</v>
      </c>
    </row>
    <row r="2237" spans="1:2">
      <c r="A2237" s="31" t="s">
        <v>423</v>
      </c>
      <c r="B2237" s="4">
        <v>6</v>
      </c>
    </row>
    <row r="2238" spans="1:2">
      <c r="A2238" s="5" t="s">
        <v>1609</v>
      </c>
      <c r="B2238" s="4">
        <v>5.5</v>
      </c>
    </row>
    <row r="2239" spans="1:2">
      <c r="A2239" s="6" t="s">
        <v>1601</v>
      </c>
      <c r="B2239" s="4">
        <v>1.5</v>
      </c>
    </row>
    <row r="2240" spans="1:2">
      <c r="A2240" s="30" t="s">
        <v>1317</v>
      </c>
      <c r="B2240" s="4">
        <v>1.5</v>
      </c>
    </row>
    <row r="2241" spans="1:2">
      <c r="A2241" s="31" t="s">
        <v>1318</v>
      </c>
      <c r="B2241" s="4">
        <v>1.5</v>
      </c>
    </row>
    <row r="2242" spans="1:2">
      <c r="A2242" s="31" t="s">
        <v>1319</v>
      </c>
      <c r="B2242" s="4">
        <v>0</v>
      </c>
    </row>
    <row r="2243" spans="1:2">
      <c r="A2243" s="6" t="s">
        <v>1603</v>
      </c>
      <c r="B2243" s="4">
        <v>4</v>
      </c>
    </row>
    <row r="2244" spans="1:2">
      <c r="A2244" s="30" t="s">
        <v>421</v>
      </c>
      <c r="B2244" s="4">
        <v>4</v>
      </c>
    </row>
    <row r="2245" spans="1:2">
      <c r="A2245" s="31" t="s">
        <v>422</v>
      </c>
      <c r="B2245" s="4">
        <v>4</v>
      </c>
    </row>
    <row r="2246" spans="1:2">
      <c r="A2246" s="7" t="s">
        <v>1671</v>
      </c>
      <c r="B2246" s="4">
        <v>17</v>
      </c>
    </row>
    <row r="2247" spans="1:2">
      <c r="A2247" s="5" t="s">
        <v>1605</v>
      </c>
      <c r="B2247" s="4">
        <v>13</v>
      </c>
    </row>
    <row r="2248" spans="1:2">
      <c r="A2248" s="6" t="s">
        <v>1601</v>
      </c>
      <c r="B2248" s="4">
        <v>6</v>
      </c>
    </row>
    <row r="2249" spans="1:2">
      <c r="A2249" s="30" t="s">
        <v>455</v>
      </c>
      <c r="B2249" s="4">
        <v>6</v>
      </c>
    </row>
    <row r="2250" spans="1:2">
      <c r="A2250" s="31" t="s">
        <v>544</v>
      </c>
      <c r="B2250" s="4">
        <v>3</v>
      </c>
    </row>
    <row r="2251" spans="1:2">
      <c r="A2251" s="31" t="s">
        <v>545</v>
      </c>
      <c r="B2251" s="4">
        <v>3</v>
      </c>
    </row>
    <row r="2252" spans="1:2">
      <c r="A2252" s="6" t="s">
        <v>1603</v>
      </c>
      <c r="B2252" s="4">
        <v>7</v>
      </c>
    </row>
    <row r="2253" spans="1:2">
      <c r="A2253" s="30" t="s">
        <v>132</v>
      </c>
      <c r="B2253" s="4">
        <v>3</v>
      </c>
    </row>
    <row r="2254" spans="1:2">
      <c r="A2254" s="31" t="s">
        <v>427</v>
      </c>
      <c r="B2254" s="4">
        <v>3</v>
      </c>
    </row>
    <row r="2255" spans="1:2">
      <c r="A2255" s="30" t="s">
        <v>429</v>
      </c>
      <c r="B2255" s="4">
        <v>4</v>
      </c>
    </row>
    <row r="2256" spans="1:2">
      <c r="A2256" s="31" t="s">
        <v>430</v>
      </c>
      <c r="B2256" s="4">
        <v>4</v>
      </c>
    </row>
    <row r="2257" spans="1:2">
      <c r="A2257" s="5" t="s">
        <v>1609</v>
      </c>
      <c r="B2257" s="4">
        <v>4</v>
      </c>
    </row>
    <row r="2258" spans="1:2">
      <c r="A2258" s="6" t="s">
        <v>1601</v>
      </c>
      <c r="B2258" s="4">
        <v>4</v>
      </c>
    </row>
    <row r="2259" spans="1:2">
      <c r="A2259" s="30" t="s">
        <v>1393</v>
      </c>
      <c r="B2259" s="4">
        <v>4</v>
      </c>
    </row>
    <row r="2260" spans="1:2">
      <c r="A2260" s="31" t="s">
        <v>1394</v>
      </c>
      <c r="B2260" s="4">
        <v>4</v>
      </c>
    </row>
    <row r="2261" spans="1:2">
      <c r="A2261" s="7" t="s">
        <v>1772</v>
      </c>
      <c r="B2261" s="4">
        <v>19.399999999999999</v>
      </c>
    </row>
    <row r="2262" spans="1:2">
      <c r="A2262" s="5" t="s">
        <v>1605</v>
      </c>
      <c r="B2262" s="4">
        <v>8</v>
      </c>
    </row>
    <row r="2263" spans="1:2">
      <c r="A2263" s="6" t="s">
        <v>1602</v>
      </c>
      <c r="B2263" s="4">
        <v>8</v>
      </c>
    </row>
    <row r="2264" spans="1:2">
      <c r="A2264" s="30" t="s">
        <v>329</v>
      </c>
      <c r="B2264" s="4">
        <v>4</v>
      </c>
    </row>
    <row r="2265" spans="1:2">
      <c r="A2265" s="31" t="s">
        <v>330</v>
      </c>
      <c r="B2265" s="4">
        <v>4</v>
      </c>
    </row>
    <row r="2266" spans="1:2">
      <c r="A2266" s="30" t="s">
        <v>935</v>
      </c>
      <c r="B2266" s="4">
        <v>4</v>
      </c>
    </row>
    <row r="2267" spans="1:2">
      <c r="A2267" s="31" t="s">
        <v>936</v>
      </c>
      <c r="B2267" s="4">
        <v>4</v>
      </c>
    </row>
    <row r="2268" spans="1:2">
      <c r="A2268" s="5" t="s">
        <v>1609</v>
      </c>
      <c r="B2268" s="4">
        <v>6</v>
      </c>
    </row>
    <row r="2269" spans="1:2">
      <c r="A2269" s="6" t="s">
        <v>1607</v>
      </c>
      <c r="B2269" s="4">
        <v>1</v>
      </c>
    </row>
    <row r="2270" spans="1:2">
      <c r="A2270" s="30" t="s">
        <v>1360</v>
      </c>
      <c r="B2270" s="4">
        <v>1</v>
      </c>
    </row>
    <row r="2271" spans="1:2">
      <c r="A2271" s="31" t="s">
        <v>1551</v>
      </c>
      <c r="B2271" s="4">
        <v>1</v>
      </c>
    </row>
    <row r="2272" spans="1:2">
      <c r="A2272" s="6" t="s">
        <v>1608</v>
      </c>
      <c r="B2272" s="4">
        <v>5</v>
      </c>
    </row>
    <row r="2273" spans="1:2">
      <c r="A2273" s="30" t="s">
        <v>1556</v>
      </c>
      <c r="B2273" s="4">
        <v>5</v>
      </c>
    </row>
    <row r="2274" spans="1:2">
      <c r="A2274" s="31" t="s">
        <v>1557</v>
      </c>
      <c r="B2274" s="4">
        <v>5</v>
      </c>
    </row>
    <row r="2275" spans="1:2">
      <c r="A2275" s="5" t="s">
        <v>2084</v>
      </c>
      <c r="B2275" s="4">
        <v>5.3999999999999995</v>
      </c>
    </row>
    <row r="2276" spans="1:2">
      <c r="A2276" s="6">
        <v>2016</v>
      </c>
      <c r="B2276" s="4">
        <v>5.3999999999999995</v>
      </c>
    </row>
    <row r="2277" spans="1:2">
      <c r="A2277" s="30" t="s">
        <v>2075</v>
      </c>
      <c r="B2277" s="4">
        <v>5.3999999999999995</v>
      </c>
    </row>
    <row r="2278" spans="1:2">
      <c r="A2278" s="31" t="s">
        <v>2088</v>
      </c>
      <c r="B2278" s="4">
        <v>5.3999999999999995</v>
      </c>
    </row>
    <row r="2279" spans="1:2">
      <c r="A2279" s="7" t="s">
        <v>1672</v>
      </c>
      <c r="B2279" s="4">
        <v>17</v>
      </c>
    </row>
    <row r="2280" spans="1:2">
      <c r="A2280" s="5" t="s">
        <v>1605</v>
      </c>
      <c r="B2280" s="4">
        <v>11</v>
      </c>
    </row>
    <row r="2281" spans="1:2">
      <c r="A2281" s="6" t="s">
        <v>1921</v>
      </c>
      <c r="B2281" s="4">
        <v>1</v>
      </c>
    </row>
    <row r="2282" spans="1:2">
      <c r="A2282" s="30" t="s">
        <v>1903</v>
      </c>
      <c r="B2282" s="4">
        <v>1</v>
      </c>
    </row>
    <row r="2283" spans="1:2">
      <c r="A2283" s="31" t="s">
        <v>1723</v>
      </c>
      <c r="B2283" s="4">
        <v>1</v>
      </c>
    </row>
    <row r="2284" spans="1:2">
      <c r="A2284" s="6" t="s">
        <v>1601</v>
      </c>
      <c r="B2284" s="4">
        <v>6</v>
      </c>
    </row>
    <row r="2285" spans="1:2">
      <c r="A2285" s="30" t="s">
        <v>1396</v>
      </c>
      <c r="B2285" s="4">
        <v>6</v>
      </c>
    </row>
    <row r="2286" spans="1:2">
      <c r="A2286" s="31" t="s">
        <v>1397</v>
      </c>
      <c r="B2286" s="4">
        <v>6</v>
      </c>
    </row>
    <row r="2287" spans="1:2">
      <c r="A2287" s="6" t="s">
        <v>1603</v>
      </c>
      <c r="B2287" s="4">
        <v>4</v>
      </c>
    </row>
    <row r="2288" spans="1:2">
      <c r="A2288" s="30" t="s">
        <v>383</v>
      </c>
      <c r="B2288" s="4">
        <v>4</v>
      </c>
    </row>
    <row r="2289" spans="1:2">
      <c r="A2289" s="31" t="s">
        <v>434</v>
      </c>
      <c r="B2289" s="4">
        <v>4</v>
      </c>
    </row>
    <row r="2290" spans="1:2">
      <c r="A2290" s="5" t="s">
        <v>1609</v>
      </c>
      <c r="B2290" s="4">
        <v>6</v>
      </c>
    </row>
    <row r="2291" spans="1:2">
      <c r="A2291" s="6" t="s">
        <v>1602</v>
      </c>
      <c r="B2291" s="4">
        <v>4</v>
      </c>
    </row>
    <row r="2292" spans="1:2">
      <c r="A2292" s="30" t="s">
        <v>459</v>
      </c>
      <c r="B2292" s="4">
        <v>4</v>
      </c>
    </row>
    <row r="2293" spans="1:2">
      <c r="A2293" s="31" t="s">
        <v>937</v>
      </c>
      <c r="B2293" s="4">
        <v>4</v>
      </c>
    </row>
    <row r="2294" spans="1:2">
      <c r="A2294" s="6" t="s">
        <v>1603</v>
      </c>
      <c r="B2294" s="4">
        <v>2</v>
      </c>
    </row>
    <row r="2295" spans="1:2">
      <c r="A2295" s="30" t="s">
        <v>432</v>
      </c>
      <c r="B2295" s="4">
        <v>2</v>
      </c>
    </row>
    <row r="2296" spans="1:2">
      <c r="A2296" s="31" t="s">
        <v>433</v>
      </c>
      <c r="B2296" s="4">
        <v>2</v>
      </c>
    </row>
    <row r="2297" spans="1:2">
      <c r="A2297" s="7" t="s">
        <v>1773</v>
      </c>
      <c r="B2297" s="4">
        <v>20</v>
      </c>
    </row>
    <row r="2298" spans="1:2">
      <c r="A2298" s="5" t="s">
        <v>1605</v>
      </c>
      <c r="B2298" s="4">
        <v>16</v>
      </c>
    </row>
    <row r="2299" spans="1:2">
      <c r="A2299" s="6" t="s">
        <v>1601</v>
      </c>
      <c r="B2299" s="4">
        <v>8</v>
      </c>
    </row>
    <row r="2300" spans="1:2">
      <c r="A2300" s="30" t="s">
        <v>1399</v>
      </c>
      <c r="B2300" s="4">
        <v>8</v>
      </c>
    </row>
    <row r="2301" spans="1:2">
      <c r="A2301" s="31" t="s">
        <v>1400</v>
      </c>
      <c r="B2301" s="4">
        <v>4</v>
      </c>
    </row>
    <row r="2302" spans="1:2">
      <c r="A2302" s="31" t="s">
        <v>1401</v>
      </c>
      <c r="B2302" s="4">
        <v>4</v>
      </c>
    </row>
    <row r="2303" spans="1:2">
      <c r="A2303" s="6" t="s">
        <v>1603</v>
      </c>
      <c r="B2303" s="4">
        <v>8</v>
      </c>
    </row>
    <row r="2304" spans="1:2">
      <c r="A2304" s="30" t="s">
        <v>344</v>
      </c>
      <c r="B2304" s="4">
        <v>4</v>
      </c>
    </row>
    <row r="2305" spans="1:2">
      <c r="A2305" s="31" t="s">
        <v>437</v>
      </c>
      <c r="B2305" s="4">
        <v>4</v>
      </c>
    </row>
    <row r="2306" spans="1:2">
      <c r="A2306" s="30" t="s">
        <v>200</v>
      </c>
      <c r="B2306" s="4">
        <v>4</v>
      </c>
    </row>
    <row r="2307" spans="1:2">
      <c r="A2307" s="31" t="s">
        <v>435</v>
      </c>
      <c r="B2307" s="4">
        <v>2</v>
      </c>
    </row>
    <row r="2308" spans="1:2">
      <c r="A2308" s="31" t="s">
        <v>436</v>
      </c>
      <c r="B2308" s="4">
        <v>2</v>
      </c>
    </row>
    <row r="2309" spans="1:2">
      <c r="A2309" s="5" t="s">
        <v>1609</v>
      </c>
      <c r="B2309" s="4">
        <v>4</v>
      </c>
    </row>
    <row r="2310" spans="1:2">
      <c r="A2310" s="6" t="s">
        <v>1601</v>
      </c>
      <c r="B2310" s="4">
        <v>4</v>
      </c>
    </row>
    <row r="2311" spans="1:2">
      <c r="A2311" s="30" t="s">
        <v>1403</v>
      </c>
      <c r="B2311" s="4">
        <v>4</v>
      </c>
    </row>
    <row r="2312" spans="1:2">
      <c r="A2312" s="31" t="s">
        <v>1404</v>
      </c>
      <c r="B2312" s="4">
        <v>4</v>
      </c>
    </row>
    <row r="2313" spans="1:2">
      <c r="A2313" s="31" t="s">
        <v>1405</v>
      </c>
      <c r="B2313" s="4">
        <v>0</v>
      </c>
    </row>
    <row r="2314" spans="1:2">
      <c r="A2314" s="7" t="s">
        <v>1774</v>
      </c>
      <c r="B2314" s="4">
        <v>14.5</v>
      </c>
    </row>
    <row r="2315" spans="1:2">
      <c r="A2315" s="5" t="s">
        <v>1605</v>
      </c>
      <c r="B2315" s="4">
        <v>13</v>
      </c>
    </row>
    <row r="2316" spans="1:2">
      <c r="A2316" s="6" t="s">
        <v>1601</v>
      </c>
      <c r="B2316" s="4">
        <v>9</v>
      </c>
    </row>
    <row r="2317" spans="1:2">
      <c r="A2317" s="30" t="s">
        <v>1130</v>
      </c>
      <c r="B2317" s="4">
        <v>4</v>
      </c>
    </row>
    <row r="2318" spans="1:2">
      <c r="A2318" s="31" t="s">
        <v>1409</v>
      </c>
      <c r="B2318" s="4">
        <v>4</v>
      </c>
    </row>
    <row r="2319" spans="1:2">
      <c r="A2319" s="30" t="s">
        <v>1407</v>
      </c>
      <c r="B2319" s="4">
        <v>5</v>
      </c>
    </row>
    <row r="2320" spans="1:2">
      <c r="A2320" s="31" t="s">
        <v>1408</v>
      </c>
      <c r="B2320" s="4">
        <v>5</v>
      </c>
    </row>
    <row r="2321" spans="1:2">
      <c r="A2321" s="6" t="s">
        <v>1603</v>
      </c>
      <c r="B2321" s="4">
        <v>4</v>
      </c>
    </row>
    <row r="2322" spans="1:2">
      <c r="A2322" s="30" t="s">
        <v>389</v>
      </c>
      <c r="B2322" s="4">
        <v>4</v>
      </c>
    </row>
    <row r="2323" spans="1:2">
      <c r="A2323" s="31" t="s">
        <v>438</v>
      </c>
      <c r="B2323" s="4">
        <v>4</v>
      </c>
    </row>
    <row r="2324" spans="1:2">
      <c r="A2324" s="5" t="s">
        <v>1609</v>
      </c>
      <c r="B2324" s="4">
        <v>1.5</v>
      </c>
    </row>
    <row r="2325" spans="1:2">
      <c r="A2325" s="6" t="s">
        <v>1603</v>
      </c>
      <c r="B2325" s="4">
        <v>1.5</v>
      </c>
    </row>
    <row r="2326" spans="1:2">
      <c r="A2326" s="30" t="s">
        <v>40</v>
      </c>
      <c r="B2326" s="4">
        <v>1.5</v>
      </c>
    </row>
    <row r="2327" spans="1:2">
      <c r="A2327" s="31" t="s">
        <v>41</v>
      </c>
      <c r="B2327" s="4">
        <v>1.5</v>
      </c>
    </row>
    <row r="2328" spans="1:2">
      <c r="A2328" s="7" t="s">
        <v>1775</v>
      </c>
      <c r="B2328" s="4">
        <v>19.25</v>
      </c>
    </row>
    <row r="2329" spans="1:2">
      <c r="A2329" s="5" t="s">
        <v>1605</v>
      </c>
      <c r="B2329" s="4">
        <v>6</v>
      </c>
    </row>
    <row r="2330" spans="1:2">
      <c r="A2330" s="6" t="s">
        <v>1601</v>
      </c>
      <c r="B2330" s="4">
        <v>6</v>
      </c>
    </row>
    <row r="2331" spans="1:2">
      <c r="A2331" s="30" t="s">
        <v>166</v>
      </c>
      <c r="B2331" s="4">
        <v>6</v>
      </c>
    </row>
    <row r="2332" spans="1:2">
      <c r="A2332" s="31" t="s">
        <v>1410</v>
      </c>
      <c r="B2332" s="4">
        <v>3</v>
      </c>
    </row>
    <row r="2333" spans="1:2">
      <c r="A2333" s="31" t="s">
        <v>599</v>
      </c>
      <c r="B2333" s="4">
        <v>3</v>
      </c>
    </row>
    <row r="2334" spans="1:2">
      <c r="A2334" s="5" t="s">
        <v>1609</v>
      </c>
      <c r="B2334" s="4">
        <v>4.25</v>
      </c>
    </row>
    <row r="2335" spans="1:2">
      <c r="A2335" s="6" t="s">
        <v>1601</v>
      </c>
      <c r="B2335" s="4">
        <v>8.3333333333333329E-2</v>
      </c>
    </row>
    <row r="2336" spans="1:2">
      <c r="A2336" s="30" t="s">
        <v>275</v>
      </c>
      <c r="B2336" s="4">
        <v>8.3333333333333329E-2</v>
      </c>
    </row>
    <row r="2337" spans="1:2">
      <c r="A2337" s="31" t="s">
        <v>1411</v>
      </c>
      <c r="B2337" s="4">
        <v>8.3333333333333329E-2</v>
      </c>
    </row>
    <row r="2338" spans="1:2">
      <c r="A2338" s="6" t="s">
        <v>1602</v>
      </c>
      <c r="B2338" s="4">
        <v>4.083333333333333</v>
      </c>
    </row>
    <row r="2339" spans="1:2">
      <c r="A2339" s="30" t="s">
        <v>275</v>
      </c>
      <c r="B2339" s="4">
        <v>8.3333333333333329E-2</v>
      </c>
    </row>
    <row r="2340" spans="1:2">
      <c r="A2340" s="31" t="s">
        <v>938</v>
      </c>
      <c r="B2340" s="4">
        <v>8.3333333333333329E-2</v>
      </c>
    </row>
    <row r="2341" spans="1:2">
      <c r="A2341" s="30" t="s">
        <v>940</v>
      </c>
      <c r="B2341" s="4">
        <v>4</v>
      </c>
    </row>
    <row r="2342" spans="1:2">
      <c r="A2342" s="31" t="s">
        <v>941</v>
      </c>
      <c r="B2342" s="4">
        <v>4</v>
      </c>
    </row>
    <row r="2343" spans="1:2">
      <c r="A2343" s="6" t="s">
        <v>1603</v>
      </c>
      <c r="B2343" s="4">
        <v>8.3333333333333329E-2</v>
      </c>
    </row>
    <row r="2344" spans="1:2">
      <c r="A2344" s="30" t="s">
        <v>275</v>
      </c>
      <c r="B2344" s="4">
        <v>8.3333333333333329E-2</v>
      </c>
    </row>
    <row r="2345" spans="1:2">
      <c r="A2345" s="31" t="s">
        <v>440</v>
      </c>
      <c r="B2345" s="4">
        <v>8.3333333333333329E-2</v>
      </c>
    </row>
    <row r="2346" spans="1:2">
      <c r="A2346" s="5" t="s">
        <v>2084</v>
      </c>
      <c r="B2346" s="4">
        <v>9</v>
      </c>
    </row>
    <row r="2347" spans="1:2">
      <c r="A2347" s="6">
        <v>2016</v>
      </c>
      <c r="B2347" s="4">
        <v>9</v>
      </c>
    </row>
    <row r="2348" spans="1:2">
      <c r="A2348" s="30" t="s">
        <v>1978</v>
      </c>
      <c r="B2348" s="4">
        <v>9</v>
      </c>
    </row>
    <row r="2349" spans="1:2">
      <c r="A2349" s="31" t="s">
        <v>2088</v>
      </c>
      <c r="B2349" s="4">
        <v>9</v>
      </c>
    </row>
    <row r="2350" spans="1:2">
      <c r="A2350" s="7" t="s">
        <v>1673</v>
      </c>
      <c r="B2350" s="4">
        <v>19</v>
      </c>
    </row>
    <row r="2351" spans="1:2">
      <c r="A2351" s="5" t="s">
        <v>1605</v>
      </c>
      <c r="B2351" s="4">
        <v>16</v>
      </c>
    </row>
    <row r="2352" spans="1:2">
      <c r="A2352" s="6" t="s">
        <v>1601</v>
      </c>
      <c r="B2352" s="4">
        <v>8</v>
      </c>
    </row>
    <row r="2353" spans="1:2">
      <c r="A2353" s="30" t="s">
        <v>1413</v>
      </c>
      <c r="B2353" s="4">
        <v>8</v>
      </c>
    </row>
    <row r="2354" spans="1:2">
      <c r="A2354" s="31" t="s">
        <v>1414</v>
      </c>
      <c r="B2354" s="4">
        <v>4</v>
      </c>
    </row>
    <row r="2355" spans="1:2">
      <c r="A2355" s="31" t="s">
        <v>1415</v>
      </c>
      <c r="B2355" s="4">
        <v>4</v>
      </c>
    </row>
    <row r="2356" spans="1:2">
      <c r="A2356" s="6" t="s">
        <v>1602</v>
      </c>
      <c r="B2356" s="4">
        <v>8</v>
      </c>
    </row>
    <row r="2357" spans="1:2">
      <c r="A2357" s="30" t="s">
        <v>947</v>
      </c>
      <c r="B2357" s="4">
        <v>8</v>
      </c>
    </row>
    <row r="2358" spans="1:2">
      <c r="A2358" s="31" t="s">
        <v>948</v>
      </c>
      <c r="B2358" s="4">
        <v>4</v>
      </c>
    </row>
    <row r="2359" spans="1:2">
      <c r="A2359" s="31" t="s">
        <v>949</v>
      </c>
      <c r="B2359" s="4">
        <v>4</v>
      </c>
    </row>
    <row r="2360" spans="1:2">
      <c r="A2360" s="5" t="s">
        <v>1609</v>
      </c>
      <c r="B2360" s="4">
        <v>3</v>
      </c>
    </row>
    <row r="2361" spans="1:2">
      <c r="A2361" s="6" t="s">
        <v>1602</v>
      </c>
      <c r="B2361" s="4">
        <v>3</v>
      </c>
    </row>
    <row r="2362" spans="1:2">
      <c r="A2362" s="30" t="s">
        <v>943</v>
      </c>
      <c r="B2362" s="4">
        <v>3</v>
      </c>
    </row>
    <row r="2363" spans="1:2">
      <c r="A2363" s="31" t="s">
        <v>944</v>
      </c>
      <c r="B2363" s="4">
        <v>3</v>
      </c>
    </row>
    <row r="2364" spans="1:2">
      <c r="A2364" s="31" t="s">
        <v>945</v>
      </c>
      <c r="B2364" s="4">
        <v>0</v>
      </c>
    </row>
    <row r="2365" spans="1:2">
      <c r="A2365" s="7" t="s">
        <v>1776</v>
      </c>
      <c r="B2365" s="4">
        <v>12</v>
      </c>
    </row>
    <row r="2366" spans="1:2">
      <c r="A2366" s="5" t="s">
        <v>1605</v>
      </c>
      <c r="B2366" s="4">
        <v>12</v>
      </c>
    </row>
    <row r="2367" spans="1:2">
      <c r="A2367" s="6" t="s">
        <v>1602</v>
      </c>
      <c r="B2367" s="4">
        <v>4</v>
      </c>
    </row>
    <row r="2368" spans="1:2">
      <c r="A2368" s="30" t="s">
        <v>951</v>
      </c>
      <c r="B2368" s="4">
        <v>4</v>
      </c>
    </row>
    <row r="2369" spans="1:2">
      <c r="A2369" s="31" t="s">
        <v>952</v>
      </c>
      <c r="B2369" s="4">
        <v>4</v>
      </c>
    </row>
    <row r="2370" spans="1:2">
      <c r="A2370" s="6" t="s">
        <v>1603</v>
      </c>
      <c r="B2370" s="4">
        <v>8</v>
      </c>
    </row>
    <row r="2371" spans="1:2">
      <c r="A2371" s="30" t="s">
        <v>30</v>
      </c>
      <c r="B2371" s="4">
        <v>8</v>
      </c>
    </row>
    <row r="2372" spans="1:2">
      <c r="A2372" s="31" t="s">
        <v>441</v>
      </c>
      <c r="B2372" s="4">
        <v>2</v>
      </c>
    </row>
    <row r="2373" spans="1:2">
      <c r="A2373" s="31" t="s">
        <v>442</v>
      </c>
      <c r="B2373" s="4">
        <v>2</v>
      </c>
    </row>
    <row r="2374" spans="1:2">
      <c r="A2374" s="31" t="s">
        <v>358</v>
      </c>
      <c r="B2374" s="4">
        <v>2</v>
      </c>
    </row>
    <row r="2375" spans="1:2">
      <c r="A2375" s="31" t="s">
        <v>35</v>
      </c>
      <c r="B2375" s="4">
        <v>2</v>
      </c>
    </row>
    <row r="2376" spans="1:2">
      <c r="A2376" s="7" t="s">
        <v>1777</v>
      </c>
      <c r="B2376" s="4">
        <v>14.571506849315067</v>
      </c>
    </row>
    <row r="2377" spans="1:2">
      <c r="A2377" s="5" t="s">
        <v>1605</v>
      </c>
      <c r="B2377" s="4">
        <v>10</v>
      </c>
    </row>
    <row r="2378" spans="1:2">
      <c r="A2378" s="6" t="s">
        <v>1602</v>
      </c>
      <c r="B2378" s="4">
        <v>4</v>
      </c>
    </row>
    <row r="2379" spans="1:2">
      <c r="A2379" s="30" t="s">
        <v>636</v>
      </c>
      <c r="B2379" s="4">
        <v>4</v>
      </c>
    </row>
    <row r="2380" spans="1:2">
      <c r="A2380" s="31" t="s">
        <v>637</v>
      </c>
      <c r="B2380" s="4">
        <v>2</v>
      </c>
    </row>
    <row r="2381" spans="1:2">
      <c r="A2381" s="31" t="s">
        <v>640</v>
      </c>
      <c r="B2381" s="4">
        <v>2</v>
      </c>
    </row>
    <row r="2382" spans="1:2">
      <c r="A2382" s="6" t="s">
        <v>1603</v>
      </c>
      <c r="B2382" s="4">
        <v>6</v>
      </c>
    </row>
    <row r="2383" spans="1:2">
      <c r="A2383" s="30" t="s">
        <v>30</v>
      </c>
      <c r="B2383" s="4">
        <v>2</v>
      </c>
    </row>
    <row r="2384" spans="1:2">
      <c r="A2384" s="31" t="s">
        <v>359</v>
      </c>
      <c r="B2384" s="4">
        <v>2</v>
      </c>
    </row>
    <row r="2385" spans="1:2">
      <c r="A2385" s="30" t="s">
        <v>200</v>
      </c>
      <c r="B2385" s="4">
        <v>4</v>
      </c>
    </row>
    <row r="2386" spans="1:2">
      <c r="A2386" s="31" t="s">
        <v>483</v>
      </c>
      <c r="B2386" s="4">
        <v>2</v>
      </c>
    </row>
    <row r="2387" spans="1:2">
      <c r="A2387" s="31" t="s">
        <v>484</v>
      </c>
      <c r="B2387" s="4">
        <v>2</v>
      </c>
    </row>
    <row r="2388" spans="1:2">
      <c r="A2388" s="5" t="s">
        <v>2084</v>
      </c>
      <c r="B2388" s="4">
        <v>4.5715068493150675</v>
      </c>
    </row>
    <row r="2389" spans="1:2">
      <c r="A2389" s="6">
        <v>2016</v>
      </c>
      <c r="B2389" s="4">
        <v>4.5715068493150675</v>
      </c>
    </row>
    <row r="2390" spans="1:2">
      <c r="A2390" s="30" t="s">
        <v>1963</v>
      </c>
      <c r="B2390" s="4">
        <v>4.5715068493150675</v>
      </c>
    </row>
    <row r="2391" spans="1:2">
      <c r="A2391" s="31" t="s">
        <v>2088</v>
      </c>
      <c r="B2391" s="4">
        <v>4.5715068493150675</v>
      </c>
    </row>
    <row r="2392" spans="1:2">
      <c r="A2392" s="7" t="s">
        <v>1674</v>
      </c>
      <c r="B2392" s="4">
        <v>20.926027397260274</v>
      </c>
    </row>
    <row r="2393" spans="1:2">
      <c r="A2393" s="5" t="s">
        <v>1605</v>
      </c>
      <c r="B2393" s="4">
        <v>8</v>
      </c>
    </row>
    <row r="2394" spans="1:2">
      <c r="A2394" s="6" t="s">
        <v>1601</v>
      </c>
      <c r="B2394" s="4">
        <v>8</v>
      </c>
    </row>
    <row r="2395" spans="1:2">
      <c r="A2395" s="30" t="s">
        <v>1279</v>
      </c>
      <c r="B2395" s="4">
        <v>4</v>
      </c>
    </row>
    <row r="2396" spans="1:2">
      <c r="A2396" s="31" t="s">
        <v>1419</v>
      </c>
      <c r="B2396" s="4">
        <v>4</v>
      </c>
    </row>
    <row r="2397" spans="1:2">
      <c r="A2397" s="30" t="s">
        <v>1421</v>
      </c>
      <c r="B2397" s="4">
        <v>4</v>
      </c>
    </row>
    <row r="2398" spans="1:2">
      <c r="A2398" s="31" t="s">
        <v>1422</v>
      </c>
      <c r="B2398" s="4">
        <v>4</v>
      </c>
    </row>
    <row r="2399" spans="1:2">
      <c r="A2399" s="5" t="s">
        <v>1609</v>
      </c>
      <c r="B2399" s="4">
        <v>4</v>
      </c>
    </row>
    <row r="2400" spans="1:2">
      <c r="A2400" s="6" t="s">
        <v>1601</v>
      </c>
      <c r="B2400" s="4">
        <v>4</v>
      </c>
    </row>
    <row r="2401" spans="1:2">
      <c r="A2401" s="30" t="s">
        <v>1417</v>
      </c>
      <c r="B2401" s="4">
        <v>4</v>
      </c>
    </row>
    <row r="2402" spans="1:2">
      <c r="A2402" s="31" t="s">
        <v>1418</v>
      </c>
      <c r="B2402" s="4">
        <v>4</v>
      </c>
    </row>
    <row r="2403" spans="1:2">
      <c r="A2403" s="5" t="s">
        <v>2084</v>
      </c>
      <c r="B2403" s="4">
        <v>8.9260273972602739</v>
      </c>
    </row>
    <row r="2404" spans="1:2">
      <c r="A2404" s="6">
        <v>2016</v>
      </c>
      <c r="B2404" s="4">
        <v>8.9260273972602739</v>
      </c>
    </row>
    <row r="2405" spans="1:2">
      <c r="A2405" s="30" t="s">
        <v>1979</v>
      </c>
      <c r="B2405" s="4">
        <v>8.9260273972602739</v>
      </c>
    </row>
    <row r="2406" spans="1:2">
      <c r="A2406" s="31" t="s">
        <v>2088</v>
      </c>
      <c r="B2406" s="4">
        <v>8.9260273972602739</v>
      </c>
    </row>
    <row r="2407" spans="1:2">
      <c r="A2407" s="7" t="s">
        <v>1675</v>
      </c>
      <c r="B2407" s="4">
        <v>21.5</v>
      </c>
    </row>
    <row r="2408" spans="1:2">
      <c r="A2408" s="5" t="s">
        <v>1605</v>
      </c>
      <c r="B2408" s="4">
        <v>21.5</v>
      </c>
    </row>
    <row r="2409" spans="1:2">
      <c r="A2409" s="6" t="s">
        <v>1921</v>
      </c>
      <c r="B2409" s="4">
        <v>1.5</v>
      </c>
    </row>
    <row r="2410" spans="1:2">
      <c r="A2410" s="30" t="s">
        <v>1914</v>
      </c>
      <c r="B2410" s="4">
        <v>1.5</v>
      </c>
    </row>
    <row r="2411" spans="1:2">
      <c r="A2411" s="31" t="s">
        <v>1723</v>
      </c>
      <c r="B2411" s="4">
        <v>1.5</v>
      </c>
    </row>
    <row r="2412" spans="1:2">
      <c r="A2412" s="6" t="s">
        <v>1923</v>
      </c>
      <c r="B2412" s="4">
        <v>1</v>
      </c>
    </row>
    <row r="2413" spans="1:2">
      <c r="A2413" s="30" t="s">
        <v>1902</v>
      </c>
      <c r="B2413" s="4">
        <v>1</v>
      </c>
    </row>
    <row r="2414" spans="1:2">
      <c r="A2414" s="31" t="s">
        <v>1723</v>
      </c>
      <c r="B2414" s="4">
        <v>1</v>
      </c>
    </row>
    <row r="2415" spans="1:2">
      <c r="A2415" s="6" t="s">
        <v>1601</v>
      </c>
      <c r="B2415" s="4">
        <v>5</v>
      </c>
    </row>
    <row r="2416" spans="1:2">
      <c r="A2416" s="30" t="s">
        <v>11</v>
      </c>
      <c r="B2416" s="4">
        <v>5</v>
      </c>
    </row>
    <row r="2417" spans="1:2">
      <c r="A2417" s="31" t="s">
        <v>526</v>
      </c>
      <c r="B2417" s="4">
        <v>2.5</v>
      </c>
    </row>
    <row r="2418" spans="1:2">
      <c r="A2418" s="31" t="s">
        <v>527</v>
      </c>
      <c r="B2418" s="4">
        <v>2.5</v>
      </c>
    </row>
    <row r="2419" spans="1:2">
      <c r="A2419" s="6" t="s">
        <v>1602</v>
      </c>
      <c r="B2419" s="4">
        <v>9</v>
      </c>
    </row>
    <row r="2420" spans="1:2">
      <c r="A2420" s="30" t="s">
        <v>669</v>
      </c>
      <c r="B2420" s="4">
        <v>9</v>
      </c>
    </row>
    <row r="2421" spans="1:2">
      <c r="A2421" s="31" t="s">
        <v>953</v>
      </c>
      <c r="B2421" s="4">
        <v>3</v>
      </c>
    </row>
    <row r="2422" spans="1:2">
      <c r="A2422" s="31" t="s">
        <v>954</v>
      </c>
      <c r="B2422" s="4">
        <v>3</v>
      </c>
    </row>
    <row r="2423" spans="1:2">
      <c r="A2423" s="31" t="s">
        <v>774</v>
      </c>
      <c r="B2423" s="4">
        <v>1</v>
      </c>
    </row>
    <row r="2424" spans="1:2">
      <c r="A2424" s="31" t="s">
        <v>955</v>
      </c>
      <c r="B2424" s="4">
        <v>1</v>
      </c>
    </row>
    <row r="2425" spans="1:2">
      <c r="A2425" s="31" t="s">
        <v>675</v>
      </c>
      <c r="B2425" s="4">
        <v>1</v>
      </c>
    </row>
    <row r="2426" spans="1:2">
      <c r="A2426" s="6" t="s">
        <v>1603</v>
      </c>
      <c r="B2426" s="4">
        <v>5</v>
      </c>
    </row>
    <row r="2427" spans="1:2">
      <c r="A2427" s="30" t="s">
        <v>11</v>
      </c>
      <c r="B2427" s="4">
        <v>5</v>
      </c>
    </row>
    <row r="2428" spans="1:2">
      <c r="A2428" s="31" t="s">
        <v>528</v>
      </c>
      <c r="B2428" s="4">
        <v>2.5</v>
      </c>
    </row>
    <row r="2429" spans="1:2">
      <c r="A2429" s="31" t="s">
        <v>529</v>
      </c>
      <c r="B2429" s="4">
        <v>2.5</v>
      </c>
    </row>
    <row r="2430" spans="1:2">
      <c r="A2430" s="7" t="s">
        <v>1676</v>
      </c>
      <c r="B2430" s="4">
        <v>17</v>
      </c>
    </row>
    <row r="2431" spans="1:2">
      <c r="A2431" s="5" t="s">
        <v>1605</v>
      </c>
      <c r="B2431" s="4">
        <v>17</v>
      </c>
    </row>
    <row r="2432" spans="1:2">
      <c r="A2432" s="6" t="s">
        <v>1601</v>
      </c>
      <c r="B2432" s="4">
        <v>7</v>
      </c>
    </row>
    <row r="2433" spans="1:2">
      <c r="A2433" s="30" t="s">
        <v>132</v>
      </c>
      <c r="B2433" s="4">
        <v>3</v>
      </c>
    </row>
    <row r="2434" spans="1:2">
      <c r="A2434" s="31" t="s">
        <v>133</v>
      </c>
      <c r="B2434" s="4">
        <v>3</v>
      </c>
    </row>
    <row r="2435" spans="1:2">
      <c r="A2435" s="30" t="s">
        <v>1424</v>
      </c>
      <c r="B2435" s="4">
        <v>4</v>
      </c>
    </row>
    <row r="2436" spans="1:2">
      <c r="A2436" s="31" t="s">
        <v>1425</v>
      </c>
      <c r="B2436" s="4">
        <v>4</v>
      </c>
    </row>
    <row r="2437" spans="1:2">
      <c r="A2437" s="6" t="s">
        <v>1602</v>
      </c>
      <c r="B2437" s="4">
        <v>4</v>
      </c>
    </row>
    <row r="2438" spans="1:2">
      <c r="A2438" s="30" t="s">
        <v>815</v>
      </c>
      <c r="B2438" s="4">
        <v>4</v>
      </c>
    </row>
    <row r="2439" spans="1:2">
      <c r="A2439" s="31" t="s">
        <v>956</v>
      </c>
      <c r="B2439" s="4">
        <v>4</v>
      </c>
    </row>
    <row r="2440" spans="1:2">
      <c r="A2440" s="6" t="s">
        <v>1603</v>
      </c>
      <c r="B2440" s="4">
        <v>6</v>
      </c>
    </row>
    <row r="2441" spans="1:2">
      <c r="A2441" s="30" t="s">
        <v>132</v>
      </c>
      <c r="B2441" s="4">
        <v>6</v>
      </c>
    </row>
    <row r="2442" spans="1:2">
      <c r="A2442" s="31" t="s">
        <v>443</v>
      </c>
      <c r="B2442" s="4">
        <v>3</v>
      </c>
    </row>
    <row r="2443" spans="1:2">
      <c r="A2443" s="31" t="s">
        <v>444</v>
      </c>
      <c r="B2443" s="4">
        <v>3</v>
      </c>
    </row>
    <row r="2444" spans="1:2">
      <c r="A2444" s="7" t="s">
        <v>1677</v>
      </c>
      <c r="B2444" s="4">
        <v>18</v>
      </c>
    </row>
    <row r="2445" spans="1:2">
      <c r="A2445" s="5" t="s">
        <v>1605</v>
      </c>
      <c r="B2445" s="4">
        <v>16</v>
      </c>
    </row>
    <row r="2446" spans="1:2">
      <c r="A2446" s="6" t="s">
        <v>1601</v>
      </c>
      <c r="B2446" s="4">
        <v>4</v>
      </c>
    </row>
    <row r="2447" spans="1:2">
      <c r="A2447" s="30" t="s">
        <v>1427</v>
      </c>
      <c r="B2447" s="4">
        <v>4</v>
      </c>
    </row>
    <row r="2448" spans="1:2">
      <c r="A2448" s="31" t="s">
        <v>1428</v>
      </c>
      <c r="B2448" s="4">
        <v>4</v>
      </c>
    </row>
    <row r="2449" spans="1:2">
      <c r="A2449" s="6" t="s">
        <v>1602</v>
      </c>
      <c r="B2449" s="4">
        <v>12</v>
      </c>
    </row>
    <row r="2450" spans="1:2">
      <c r="A2450" s="30" t="s">
        <v>869</v>
      </c>
      <c r="B2450" s="4">
        <v>4</v>
      </c>
    </row>
    <row r="2451" spans="1:2">
      <c r="A2451" s="31" t="s">
        <v>960</v>
      </c>
      <c r="B2451" s="4">
        <v>4</v>
      </c>
    </row>
    <row r="2452" spans="1:2">
      <c r="A2452" s="30" t="s">
        <v>958</v>
      </c>
      <c r="B2452" s="4">
        <v>8</v>
      </c>
    </row>
    <row r="2453" spans="1:2">
      <c r="A2453" s="31" t="s">
        <v>959</v>
      </c>
      <c r="B2453" s="4">
        <v>4</v>
      </c>
    </row>
    <row r="2454" spans="1:2">
      <c r="A2454" s="31" t="s">
        <v>342</v>
      </c>
      <c r="B2454" s="4">
        <v>4</v>
      </c>
    </row>
    <row r="2455" spans="1:2">
      <c r="A2455" s="5" t="s">
        <v>1609</v>
      </c>
      <c r="B2455" s="4">
        <v>2</v>
      </c>
    </row>
    <row r="2456" spans="1:2">
      <c r="A2456" s="6" t="s">
        <v>1603</v>
      </c>
      <c r="B2456" s="4">
        <v>2</v>
      </c>
    </row>
    <row r="2457" spans="1:2">
      <c r="A2457" s="30" t="s">
        <v>432</v>
      </c>
      <c r="B2457" s="4">
        <v>2</v>
      </c>
    </row>
    <row r="2458" spans="1:2">
      <c r="A2458" s="31" t="s">
        <v>433</v>
      </c>
      <c r="B2458" s="4">
        <v>2</v>
      </c>
    </row>
    <row r="2459" spans="1:2">
      <c r="A2459" s="7" t="s">
        <v>1678</v>
      </c>
      <c r="B2459" s="4">
        <v>22.066666666666666</v>
      </c>
    </row>
    <row r="2460" spans="1:2">
      <c r="A2460" s="5" t="s">
        <v>1605</v>
      </c>
      <c r="B2460" s="4">
        <v>14</v>
      </c>
    </row>
    <row r="2461" spans="1:2">
      <c r="A2461" s="6" t="s">
        <v>1602</v>
      </c>
      <c r="B2461" s="4">
        <v>8</v>
      </c>
    </row>
    <row r="2462" spans="1:2">
      <c r="A2462" s="30" t="s">
        <v>749</v>
      </c>
      <c r="B2462" s="4">
        <v>6</v>
      </c>
    </row>
    <row r="2463" spans="1:2">
      <c r="A2463" s="31" t="s">
        <v>962</v>
      </c>
      <c r="B2463" s="4">
        <v>6</v>
      </c>
    </row>
    <row r="2464" spans="1:2">
      <c r="A2464" s="30" t="s">
        <v>200</v>
      </c>
      <c r="B2464" s="4">
        <v>2</v>
      </c>
    </row>
    <row r="2465" spans="1:2">
      <c r="A2465" s="31" t="s">
        <v>961</v>
      </c>
      <c r="B2465" s="4">
        <v>2</v>
      </c>
    </row>
    <row r="2466" spans="1:2">
      <c r="A2466" s="6" t="s">
        <v>1603</v>
      </c>
      <c r="B2466" s="4">
        <v>6</v>
      </c>
    </row>
    <row r="2467" spans="1:2">
      <c r="A2467" s="30" t="s">
        <v>30</v>
      </c>
      <c r="B2467" s="4">
        <v>4</v>
      </c>
    </row>
    <row r="2468" spans="1:2">
      <c r="A2468" s="31" t="s">
        <v>195</v>
      </c>
      <c r="B2468" s="4">
        <v>2</v>
      </c>
    </row>
    <row r="2469" spans="1:2">
      <c r="A2469" s="31" t="s">
        <v>362</v>
      </c>
      <c r="B2469" s="4">
        <v>2</v>
      </c>
    </row>
    <row r="2470" spans="1:2">
      <c r="A2470" s="30" t="s">
        <v>219</v>
      </c>
      <c r="B2470" s="4">
        <v>2</v>
      </c>
    </row>
    <row r="2471" spans="1:2">
      <c r="A2471" s="31" t="s">
        <v>220</v>
      </c>
      <c r="B2471" s="4">
        <v>2</v>
      </c>
    </row>
    <row r="2472" spans="1:2">
      <c r="A2472" s="5" t="s">
        <v>1609</v>
      </c>
      <c r="B2472" s="4">
        <v>2.6666666666666665</v>
      </c>
    </row>
    <row r="2473" spans="1:2">
      <c r="A2473" s="6" t="s">
        <v>1603</v>
      </c>
      <c r="B2473" s="4">
        <v>2.6666666666666665</v>
      </c>
    </row>
    <row r="2474" spans="1:2">
      <c r="A2474" s="30" t="s">
        <v>212</v>
      </c>
      <c r="B2474" s="4">
        <v>1.3333333333333333</v>
      </c>
    </row>
    <row r="2475" spans="1:2">
      <c r="A2475" s="31" t="s">
        <v>213</v>
      </c>
      <c r="B2475" s="4">
        <v>1.3333333333333333</v>
      </c>
    </row>
    <row r="2476" spans="1:2">
      <c r="A2476" s="31" t="s">
        <v>214</v>
      </c>
      <c r="B2476" s="4">
        <v>0</v>
      </c>
    </row>
    <row r="2477" spans="1:2">
      <c r="A2477" s="30" t="s">
        <v>216</v>
      </c>
      <c r="B2477" s="4">
        <v>1.3333333333333333</v>
      </c>
    </row>
    <row r="2478" spans="1:2">
      <c r="A2478" s="31" t="s">
        <v>217</v>
      </c>
      <c r="B2478" s="4">
        <v>1.3333333333333333</v>
      </c>
    </row>
    <row r="2479" spans="1:2">
      <c r="A2479" s="5" t="s">
        <v>2084</v>
      </c>
      <c r="B2479" s="4">
        <v>5.3999999999999995</v>
      </c>
    </row>
    <row r="2480" spans="1:2">
      <c r="A2480" s="6">
        <v>2016</v>
      </c>
      <c r="B2480" s="4">
        <v>5.3999999999999995</v>
      </c>
    </row>
    <row r="2481" spans="1:2">
      <c r="A2481" s="30" t="s">
        <v>1991</v>
      </c>
      <c r="B2481" s="4">
        <v>5.3999999999999995</v>
      </c>
    </row>
    <row r="2482" spans="1:2">
      <c r="A2482" s="31" t="s">
        <v>2088</v>
      </c>
      <c r="B2482" s="4">
        <v>5.3999999999999995</v>
      </c>
    </row>
    <row r="2483" spans="1:2">
      <c r="A2483" s="7" t="s">
        <v>1679</v>
      </c>
      <c r="B2483" s="4">
        <v>18</v>
      </c>
    </row>
    <row r="2484" spans="1:2">
      <c r="A2484" s="5" t="s">
        <v>1605</v>
      </c>
      <c r="B2484" s="4">
        <v>16</v>
      </c>
    </row>
    <row r="2485" spans="1:2">
      <c r="A2485" s="6" t="s">
        <v>1602</v>
      </c>
      <c r="B2485" s="4">
        <v>8</v>
      </c>
    </row>
    <row r="2486" spans="1:2">
      <c r="A2486" s="30" t="s">
        <v>626</v>
      </c>
      <c r="B2486" s="4">
        <v>4</v>
      </c>
    </row>
    <row r="2487" spans="1:2">
      <c r="A2487" s="31" t="s">
        <v>966</v>
      </c>
      <c r="B2487" s="4">
        <v>4</v>
      </c>
    </row>
    <row r="2488" spans="1:2">
      <c r="A2488" s="30" t="s">
        <v>1841</v>
      </c>
      <c r="B2488" s="4">
        <v>4</v>
      </c>
    </row>
    <row r="2489" spans="1:2">
      <c r="A2489" s="31" t="s">
        <v>1868</v>
      </c>
      <c r="B2489" s="4">
        <v>2</v>
      </c>
    </row>
    <row r="2490" spans="1:2">
      <c r="A2490" s="31" t="s">
        <v>1871</v>
      </c>
      <c r="B2490" s="4">
        <v>2</v>
      </c>
    </row>
    <row r="2491" spans="1:2">
      <c r="A2491" s="30" t="s">
        <v>1842</v>
      </c>
      <c r="B2491" s="4">
        <v>0</v>
      </c>
    </row>
    <row r="2492" spans="1:2">
      <c r="A2492" s="31" t="s">
        <v>1869</v>
      </c>
      <c r="B2492" s="4">
        <v>0</v>
      </c>
    </row>
    <row r="2493" spans="1:2">
      <c r="A2493" s="31" t="s">
        <v>1872</v>
      </c>
      <c r="B2493" s="4">
        <v>0</v>
      </c>
    </row>
    <row r="2494" spans="1:2">
      <c r="A2494" s="30" t="s">
        <v>1843</v>
      </c>
      <c r="B2494" s="4">
        <v>0</v>
      </c>
    </row>
    <row r="2495" spans="1:2">
      <c r="A2495" s="31" t="s">
        <v>1870</v>
      </c>
      <c r="B2495" s="4">
        <v>0</v>
      </c>
    </row>
    <row r="2496" spans="1:2">
      <c r="A2496" s="31" t="s">
        <v>1873</v>
      </c>
      <c r="B2496" s="4">
        <v>0</v>
      </c>
    </row>
    <row r="2497" spans="1:2">
      <c r="A2497" s="6" t="s">
        <v>1603</v>
      </c>
      <c r="B2497" s="4">
        <v>8</v>
      </c>
    </row>
    <row r="2498" spans="1:2">
      <c r="A2498" s="30" t="s">
        <v>1842</v>
      </c>
      <c r="B2498" s="4">
        <v>2</v>
      </c>
    </row>
    <row r="2499" spans="1:2">
      <c r="A2499" s="31" t="s">
        <v>1872</v>
      </c>
      <c r="B2499" s="4">
        <v>2</v>
      </c>
    </row>
    <row r="2500" spans="1:2">
      <c r="A2500" s="30" t="s">
        <v>1843</v>
      </c>
      <c r="B2500" s="4">
        <v>2</v>
      </c>
    </row>
    <row r="2501" spans="1:2">
      <c r="A2501" s="31" t="s">
        <v>1870</v>
      </c>
      <c r="B2501" s="4">
        <v>2</v>
      </c>
    </row>
    <row r="2502" spans="1:2">
      <c r="A2502" s="31" t="s">
        <v>1873</v>
      </c>
      <c r="B2502" s="4">
        <v>0</v>
      </c>
    </row>
    <row r="2503" spans="1:2">
      <c r="A2503" s="30" t="s">
        <v>446</v>
      </c>
      <c r="B2503" s="4">
        <v>4</v>
      </c>
    </row>
    <row r="2504" spans="1:2">
      <c r="A2504" s="31" t="s">
        <v>447</v>
      </c>
      <c r="B2504" s="4">
        <v>2</v>
      </c>
    </row>
    <row r="2505" spans="1:2">
      <c r="A2505" s="31" t="s">
        <v>448</v>
      </c>
      <c r="B2505" s="4">
        <v>2</v>
      </c>
    </row>
    <row r="2506" spans="1:2">
      <c r="A2506" s="5" t="s">
        <v>1609</v>
      </c>
      <c r="B2506" s="4">
        <v>2</v>
      </c>
    </row>
    <row r="2507" spans="1:2">
      <c r="A2507" s="6" t="s">
        <v>1602</v>
      </c>
      <c r="B2507" s="4">
        <v>2</v>
      </c>
    </row>
    <row r="2508" spans="1:2">
      <c r="A2508" s="30" t="s">
        <v>964</v>
      </c>
      <c r="B2508" s="4">
        <v>2</v>
      </c>
    </row>
    <row r="2509" spans="1:2">
      <c r="A2509" s="31" t="s">
        <v>965</v>
      </c>
      <c r="B2509" s="4">
        <v>2</v>
      </c>
    </row>
    <row r="2510" spans="1:2">
      <c r="A2510" s="7" t="s">
        <v>1680</v>
      </c>
      <c r="B2510" s="4">
        <v>21</v>
      </c>
    </row>
    <row r="2511" spans="1:2">
      <c r="A2511" s="5" t="s">
        <v>1605</v>
      </c>
      <c r="B2511" s="4">
        <v>12</v>
      </c>
    </row>
    <row r="2512" spans="1:2">
      <c r="A2512" s="6" t="s">
        <v>1602</v>
      </c>
      <c r="B2512" s="4">
        <v>4</v>
      </c>
    </row>
    <row r="2513" spans="1:2">
      <c r="A2513" s="30" t="s">
        <v>968</v>
      </c>
      <c r="B2513" s="4">
        <v>4</v>
      </c>
    </row>
    <row r="2514" spans="1:2">
      <c r="A2514" s="31" t="s">
        <v>969</v>
      </c>
      <c r="B2514" s="4">
        <v>4</v>
      </c>
    </row>
    <row r="2515" spans="1:2">
      <c r="A2515" s="6" t="s">
        <v>1603</v>
      </c>
      <c r="B2515" s="4">
        <v>8</v>
      </c>
    </row>
    <row r="2516" spans="1:2">
      <c r="A2516" s="30" t="s">
        <v>450</v>
      </c>
      <c r="B2516" s="4">
        <v>8</v>
      </c>
    </row>
    <row r="2517" spans="1:2">
      <c r="A2517" s="31" t="s">
        <v>451</v>
      </c>
      <c r="B2517" s="4">
        <v>4</v>
      </c>
    </row>
    <row r="2518" spans="1:2">
      <c r="A2518" s="31" t="s">
        <v>452</v>
      </c>
      <c r="B2518" s="4">
        <v>4</v>
      </c>
    </row>
    <row r="2519" spans="1:2">
      <c r="A2519" s="5" t="s">
        <v>2084</v>
      </c>
      <c r="B2519" s="4">
        <v>9</v>
      </c>
    </row>
    <row r="2520" spans="1:2">
      <c r="A2520" s="6">
        <v>2016</v>
      </c>
      <c r="B2520" s="4">
        <v>9</v>
      </c>
    </row>
    <row r="2521" spans="1:2">
      <c r="A2521" s="30" t="s">
        <v>1981</v>
      </c>
      <c r="B2521" s="4">
        <v>9</v>
      </c>
    </row>
    <row r="2522" spans="1:2">
      <c r="A2522" s="31" t="s">
        <v>2088</v>
      </c>
      <c r="B2522" s="4">
        <v>9</v>
      </c>
    </row>
    <row r="2523" spans="1:2">
      <c r="A2523" s="7" t="s">
        <v>1681</v>
      </c>
      <c r="B2523" s="4">
        <v>17</v>
      </c>
    </row>
    <row r="2524" spans="1:2">
      <c r="A2524" s="5" t="s">
        <v>1605</v>
      </c>
      <c r="B2524" s="4">
        <v>17</v>
      </c>
    </row>
    <row r="2525" spans="1:2">
      <c r="A2525" s="6" t="s">
        <v>1602</v>
      </c>
      <c r="B2525" s="4">
        <v>9</v>
      </c>
    </row>
    <row r="2526" spans="1:2">
      <c r="A2526" s="30" t="s">
        <v>655</v>
      </c>
      <c r="B2526" s="4">
        <v>9</v>
      </c>
    </row>
    <row r="2527" spans="1:2">
      <c r="A2527" s="31" t="s">
        <v>970</v>
      </c>
      <c r="B2527" s="4">
        <v>3</v>
      </c>
    </row>
    <row r="2528" spans="1:2">
      <c r="A2528" s="31" t="s">
        <v>971</v>
      </c>
      <c r="B2528" s="4">
        <v>3</v>
      </c>
    </row>
    <row r="2529" spans="1:2">
      <c r="A2529" s="31" t="s">
        <v>972</v>
      </c>
      <c r="B2529" s="4">
        <v>3</v>
      </c>
    </row>
    <row r="2530" spans="1:2">
      <c r="A2530" s="6" t="s">
        <v>1603</v>
      </c>
      <c r="B2530" s="4">
        <v>8</v>
      </c>
    </row>
    <row r="2531" spans="1:2">
      <c r="A2531" s="30" t="s">
        <v>95</v>
      </c>
      <c r="B2531" s="4">
        <v>4</v>
      </c>
    </row>
    <row r="2532" spans="1:2">
      <c r="A2532" s="31" t="s">
        <v>308</v>
      </c>
      <c r="B2532" s="4">
        <v>4</v>
      </c>
    </row>
    <row r="2533" spans="1:2">
      <c r="A2533" s="30" t="s">
        <v>98</v>
      </c>
      <c r="B2533" s="4">
        <v>4</v>
      </c>
    </row>
    <row r="2534" spans="1:2">
      <c r="A2534" s="31" t="s">
        <v>453</v>
      </c>
      <c r="B2534" s="4">
        <v>4</v>
      </c>
    </row>
    <row r="2535" spans="1:2">
      <c r="A2535" s="7" t="s">
        <v>1778</v>
      </c>
      <c r="B2535" s="4">
        <v>20</v>
      </c>
    </row>
    <row r="2536" spans="1:2">
      <c r="A2536" s="5" t="s">
        <v>1605</v>
      </c>
      <c r="B2536" s="4">
        <v>20</v>
      </c>
    </row>
    <row r="2537" spans="1:2">
      <c r="A2537" s="6" t="s">
        <v>1601</v>
      </c>
      <c r="B2537" s="4">
        <v>6</v>
      </c>
    </row>
    <row r="2538" spans="1:2">
      <c r="A2538" s="30" t="s">
        <v>636</v>
      </c>
      <c r="B2538" s="4">
        <v>6</v>
      </c>
    </row>
    <row r="2539" spans="1:2">
      <c r="A2539" s="31" t="s">
        <v>1134</v>
      </c>
      <c r="B2539" s="4">
        <v>2</v>
      </c>
    </row>
    <row r="2540" spans="1:2">
      <c r="A2540" s="31" t="s">
        <v>1294</v>
      </c>
      <c r="B2540" s="4">
        <v>2</v>
      </c>
    </row>
    <row r="2541" spans="1:2">
      <c r="A2541" s="31" t="s">
        <v>1295</v>
      </c>
      <c r="B2541" s="4">
        <v>2</v>
      </c>
    </row>
    <row r="2542" spans="1:2">
      <c r="A2542" s="6" t="s">
        <v>1602</v>
      </c>
      <c r="B2542" s="4">
        <v>6</v>
      </c>
    </row>
    <row r="2543" spans="1:2">
      <c r="A2543" s="30" t="s">
        <v>455</v>
      </c>
      <c r="B2543" s="4">
        <v>6</v>
      </c>
    </row>
    <row r="2544" spans="1:2">
      <c r="A2544" s="31" t="s">
        <v>973</v>
      </c>
      <c r="B2544" s="4">
        <v>3</v>
      </c>
    </row>
    <row r="2545" spans="1:2">
      <c r="A2545" s="31" t="s">
        <v>974</v>
      </c>
      <c r="B2545" s="4">
        <v>3</v>
      </c>
    </row>
    <row r="2546" spans="1:2">
      <c r="A2546" s="6" t="s">
        <v>1603</v>
      </c>
      <c r="B2546" s="4">
        <v>8</v>
      </c>
    </row>
    <row r="2547" spans="1:2">
      <c r="A2547" s="30" t="s">
        <v>30</v>
      </c>
      <c r="B2547" s="4">
        <v>2</v>
      </c>
    </row>
    <row r="2548" spans="1:2">
      <c r="A2548" s="31" t="s">
        <v>246</v>
      </c>
      <c r="B2548" s="4">
        <v>2</v>
      </c>
    </row>
    <row r="2549" spans="1:2">
      <c r="A2549" s="30" t="s">
        <v>455</v>
      </c>
      <c r="B2549" s="4">
        <v>6</v>
      </c>
    </row>
    <row r="2550" spans="1:2">
      <c r="A2550" s="31" t="s">
        <v>456</v>
      </c>
      <c r="B2550" s="4">
        <v>3</v>
      </c>
    </row>
    <row r="2551" spans="1:2">
      <c r="A2551" s="31" t="s">
        <v>457</v>
      </c>
      <c r="B2551" s="4">
        <v>3</v>
      </c>
    </row>
    <row r="2552" spans="1:2">
      <c r="A2552" s="7" t="s">
        <v>1779</v>
      </c>
      <c r="B2552" s="4">
        <v>18</v>
      </c>
    </row>
    <row r="2553" spans="1:2">
      <c r="A2553" s="5" t="s">
        <v>1605</v>
      </c>
      <c r="B2553" s="4">
        <v>16</v>
      </c>
    </row>
    <row r="2554" spans="1:2">
      <c r="A2554" s="6" t="s">
        <v>1601</v>
      </c>
      <c r="B2554" s="4">
        <v>6</v>
      </c>
    </row>
    <row r="2555" spans="1:2">
      <c r="A2555" s="30" t="s">
        <v>1430</v>
      </c>
      <c r="B2555" s="4">
        <v>6</v>
      </c>
    </row>
    <row r="2556" spans="1:2">
      <c r="A2556" s="31" t="s">
        <v>1431</v>
      </c>
      <c r="B2556" s="4">
        <v>3</v>
      </c>
    </row>
    <row r="2557" spans="1:2">
      <c r="A2557" s="31" t="s">
        <v>1432</v>
      </c>
      <c r="B2557" s="4">
        <v>3</v>
      </c>
    </row>
    <row r="2558" spans="1:2">
      <c r="A2558" s="6" t="s">
        <v>1603</v>
      </c>
      <c r="B2558" s="4">
        <v>10</v>
      </c>
    </row>
    <row r="2559" spans="1:2">
      <c r="A2559" s="30" t="s">
        <v>1846</v>
      </c>
      <c r="B2559" s="4">
        <v>2</v>
      </c>
    </row>
    <row r="2560" spans="1:2">
      <c r="A2560" s="31" t="s">
        <v>1877</v>
      </c>
      <c r="B2560" s="4">
        <v>2</v>
      </c>
    </row>
    <row r="2561" spans="1:2">
      <c r="A2561" s="30" t="s">
        <v>110</v>
      </c>
      <c r="B2561" s="4">
        <v>4</v>
      </c>
    </row>
    <row r="2562" spans="1:2">
      <c r="A2562" s="31" t="s">
        <v>462</v>
      </c>
      <c r="B2562" s="4">
        <v>4</v>
      </c>
    </row>
    <row r="2563" spans="1:2">
      <c r="A2563" s="30" t="s">
        <v>140</v>
      </c>
      <c r="B2563" s="4">
        <v>4</v>
      </c>
    </row>
    <row r="2564" spans="1:2">
      <c r="A2564" s="31" t="s">
        <v>141</v>
      </c>
      <c r="B2564" s="4">
        <v>4</v>
      </c>
    </row>
    <row r="2565" spans="1:2">
      <c r="A2565" s="5" t="s">
        <v>1609</v>
      </c>
      <c r="B2565" s="4">
        <v>2</v>
      </c>
    </row>
    <row r="2566" spans="1:2">
      <c r="A2566" s="6" t="s">
        <v>1603</v>
      </c>
      <c r="B2566" s="4">
        <v>2</v>
      </c>
    </row>
    <row r="2567" spans="1:2">
      <c r="A2567" s="30" t="s">
        <v>459</v>
      </c>
      <c r="B2567" s="4">
        <v>2</v>
      </c>
    </row>
    <row r="2568" spans="1:2">
      <c r="A2568" s="31" t="s">
        <v>460</v>
      </c>
      <c r="B2568" s="4">
        <v>2</v>
      </c>
    </row>
    <row r="2569" spans="1:2">
      <c r="A2569" s="7" t="s">
        <v>1682</v>
      </c>
      <c r="B2569" s="4">
        <v>19.926027397260274</v>
      </c>
    </row>
    <row r="2570" spans="1:2">
      <c r="A2570" s="5" t="s">
        <v>1605</v>
      </c>
      <c r="B2570" s="4">
        <v>7</v>
      </c>
    </row>
    <row r="2571" spans="1:2">
      <c r="A2571" s="6" t="s">
        <v>1602</v>
      </c>
      <c r="B2571" s="4">
        <v>3</v>
      </c>
    </row>
    <row r="2572" spans="1:2">
      <c r="A2572" s="30" t="s">
        <v>976</v>
      </c>
      <c r="B2572" s="4">
        <v>3</v>
      </c>
    </row>
    <row r="2573" spans="1:2">
      <c r="A2573" s="31" t="s">
        <v>977</v>
      </c>
      <c r="B2573" s="4">
        <v>3</v>
      </c>
    </row>
    <row r="2574" spans="1:2">
      <c r="A2574" s="6" t="s">
        <v>1603</v>
      </c>
      <c r="B2574" s="4">
        <v>4</v>
      </c>
    </row>
    <row r="2575" spans="1:2">
      <c r="A2575" s="30" t="s">
        <v>1898</v>
      </c>
      <c r="B2575" s="4">
        <v>4</v>
      </c>
    </row>
    <row r="2576" spans="1:2">
      <c r="A2576" s="31" t="s">
        <v>1895</v>
      </c>
      <c r="B2576" s="4">
        <v>2</v>
      </c>
    </row>
    <row r="2577" spans="1:2">
      <c r="A2577" s="31" t="s">
        <v>1896</v>
      </c>
      <c r="B2577" s="4">
        <v>2</v>
      </c>
    </row>
    <row r="2578" spans="1:2">
      <c r="A2578" s="5" t="s">
        <v>1609</v>
      </c>
      <c r="B2578" s="4">
        <v>4</v>
      </c>
    </row>
    <row r="2579" spans="1:2">
      <c r="A2579" s="6" t="s">
        <v>1601</v>
      </c>
      <c r="B2579" s="4">
        <v>4</v>
      </c>
    </row>
    <row r="2580" spans="1:2">
      <c r="A2580" s="30" t="s">
        <v>1434</v>
      </c>
      <c r="B2580" s="4">
        <v>4</v>
      </c>
    </row>
    <row r="2581" spans="1:2">
      <c r="A2581" s="31" t="s">
        <v>1435</v>
      </c>
      <c r="B2581" s="4">
        <v>4</v>
      </c>
    </row>
    <row r="2582" spans="1:2">
      <c r="A2582" s="5" t="s">
        <v>2084</v>
      </c>
      <c r="B2582" s="4">
        <v>8.9260273972602739</v>
      </c>
    </row>
    <row r="2583" spans="1:2">
      <c r="A2583" s="6">
        <v>2016</v>
      </c>
      <c r="B2583" s="4">
        <v>8.9260273972602739</v>
      </c>
    </row>
    <row r="2584" spans="1:2">
      <c r="A2584" s="30" t="s">
        <v>1982</v>
      </c>
      <c r="B2584" s="4">
        <v>8.9260273972602739</v>
      </c>
    </row>
    <row r="2585" spans="1:2">
      <c r="A2585" s="31" t="s">
        <v>2088</v>
      </c>
      <c r="B2585" s="4">
        <v>8.9260273972602739</v>
      </c>
    </row>
    <row r="2586" spans="1:2">
      <c r="A2586" s="7" t="s">
        <v>1780</v>
      </c>
      <c r="B2586" s="4">
        <v>16</v>
      </c>
    </row>
    <row r="2587" spans="1:2">
      <c r="A2587" s="5" t="s">
        <v>1605</v>
      </c>
      <c r="B2587" s="4">
        <v>16</v>
      </c>
    </row>
    <row r="2588" spans="1:2">
      <c r="A2588" s="6" t="s">
        <v>1601</v>
      </c>
      <c r="B2588" s="4">
        <v>8</v>
      </c>
    </row>
    <row r="2589" spans="1:2">
      <c r="A2589" s="30" t="s">
        <v>1450</v>
      </c>
      <c r="B2589" s="4">
        <v>8</v>
      </c>
    </row>
    <row r="2590" spans="1:2">
      <c r="A2590" s="31" t="s">
        <v>1451</v>
      </c>
      <c r="B2590" s="4">
        <v>4</v>
      </c>
    </row>
    <row r="2591" spans="1:2">
      <c r="A2591" s="31" t="s">
        <v>1452</v>
      </c>
      <c r="B2591" s="4">
        <v>4</v>
      </c>
    </row>
    <row r="2592" spans="1:2">
      <c r="A2592" s="6" t="s">
        <v>1602</v>
      </c>
      <c r="B2592" s="4">
        <v>8</v>
      </c>
    </row>
    <row r="2593" spans="1:2">
      <c r="A2593" s="30" t="s">
        <v>994</v>
      </c>
      <c r="B2593" s="4">
        <v>8</v>
      </c>
    </row>
    <row r="2594" spans="1:2">
      <c r="A2594" s="31" t="s">
        <v>995</v>
      </c>
      <c r="B2594" s="4">
        <v>4</v>
      </c>
    </row>
    <row r="2595" spans="1:2">
      <c r="A2595" s="31" t="s">
        <v>996</v>
      </c>
      <c r="B2595" s="4">
        <v>4</v>
      </c>
    </row>
    <row r="2596" spans="1:2">
      <c r="A2596" s="7" t="s">
        <v>1683</v>
      </c>
      <c r="B2596" s="4">
        <v>15.333333333333332</v>
      </c>
    </row>
    <row r="2597" spans="1:2">
      <c r="A2597" s="5" t="s">
        <v>1605</v>
      </c>
      <c r="B2597" s="4">
        <v>14</v>
      </c>
    </row>
    <row r="2598" spans="1:2">
      <c r="A2598" s="6" t="s">
        <v>1601</v>
      </c>
      <c r="B2598" s="4">
        <v>6</v>
      </c>
    </row>
    <row r="2599" spans="1:2">
      <c r="A2599" s="30" t="s">
        <v>636</v>
      </c>
      <c r="B2599" s="4">
        <v>6</v>
      </c>
    </row>
    <row r="2600" spans="1:2">
      <c r="A2600" s="31" t="s">
        <v>1436</v>
      </c>
      <c r="B2600" s="4">
        <v>2</v>
      </c>
    </row>
    <row r="2601" spans="1:2">
      <c r="A2601" s="31" t="s">
        <v>1437</v>
      </c>
      <c r="B2601" s="4">
        <v>2</v>
      </c>
    </row>
    <row r="2602" spans="1:2">
      <c r="A2602" s="31" t="s">
        <v>1438</v>
      </c>
      <c r="B2602" s="4">
        <v>2</v>
      </c>
    </row>
    <row r="2603" spans="1:2">
      <c r="A2603" s="6" t="s">
        <v>1602</v>
      </c>
      <c r="B2603" s="4">
        <v>8</v>
      </c>
    </row>
    <row r="2604" spans="1:2">
      <c r="A2604" s="30" t="s">
        <v>655</v>
      </c>
      <c r="B2604" s="4">
        <v>6</v>
      </c>
    </row>
    <row r="2605" spans="1:2">
      <c r="A2605" s="31" t="s">
        <v>978</v>
      </c>
      <c r="B2605" s="4">
        <v>3</v>
      </c>
    </row>
    <row r="2606" spans="1:2">
      <c r="A2606" s="31" t="s">
        <v>979</v>
      </c>
      <c r="B2606" s="4">
        <v>3</v>
      </c>
    </row>
    <row r="2607" spans="1:2">
      <c r="A2607" s="30" t="s">
        <v>636</v>
      </c>
      <c r="B2607" s="4">
        <v>2</v>
      </c>
    </row>
    <row r="2608" spans="1:2">
      <c r="A2608" s="31" t="s">
        <v>639</v>
      </c>
      <c r="B2608" s="4">
        <v>2</v>
      </c>
    </row>
    <row r="2609" spans="1:2">
      <c r="A2609" s="5" t="s">
        <v>1609</v>
      </c>
      <c r="B2609" s="4">
        <v>1.3333333333333333</v>
      </c>
    </row>
    <row r="2610" spans="1:2">
      <c r="A2610" s="6" t="s">
        <v>1602</v>
      </c>
      <c r="B2610" s="4">
        <v>1.3333333333333333</v>
      </c>
    </row>
    <row r="2611" spans="1:2">
      <c r="A2611" s="30" t="s">
        <v>981</v>
      </c>
      <c r="B2611" s="4">
        <v>0.66666666666666663</v>
      </c>
    </row>
    <row r="2612" spans="1:2">
      <c r="A2612" s="31" t="s">
        <v>982</v>
      </c>
      <c r="B2612" s="4">
        <v>0.66666666666666663</v>
      </c>
    </row>
    <row r="2613" spans="1:2">
      <c r="A2613" s="30" t="s">
        <v>984</v>
      </c>
      <c r="B2613" s="4">
        <v>0.66666666666666663</v>
      </c>
    </row>
    <row r="2614" spans="1:2">
      <c r="A2614" s="31" t="s">
        <v>985</v>
      </c>
      <c r="B2614" s="4">
        <v>0.66666666666666663</v>
      </c>
    </row>
    <row r="2615" spans="1:2">
      <c r="A2615" s="7" t="s">
        <v>485</v>
      </c>
      <c r="B2615" s="4">
        <v>18</v>
      </c>
    </row>
    <row r="2616" spans="1:2">
      <c r="A2616" s="5" t="s">
        <v>1605</v>
      </c>
      <c r="B2616" s="4">
        <v>18</v>
      </c>
    </row>
    <row r="2617" spans="1:2">
      <c r="A2617" s="6" t="s">
        <v>1601</v>
      </c>
      <c r="B2617" s="4">
        <v>10</v>
      </c>
    </row>
    <row r="2618" spans="1:2">
      <c r="A2618" s="30" t="s">
        <v>166</v>
      </c>
      <c r="B2618" s="4">
        <v>6</v>
      </c>
    </row>
    <row r="2619" spans="1:2">
      <c r="A2619" s="31" t="s">
        <v>167</v>
      </c>
      <c r="B2619" s="4">
        <v>3</v>
      </c>
    </row>
    <row r="2620" spans="1:2">
      <c r="A2620" s="31" t="s">
        <v>168</v>
      </c>
      <c r="B2620" s="4">
        <v>3</v>
      </c>
    </row>
    <row r="2621" spans="1:2">
      <c r="A2621" s="30" t="s">
        <v>1454</v>
      </c>
      <c r="B2621" s="4">
        <v>4</v>
      </c>
    </row>
    <row r="2622" spans="1:2">
      <c r="A2622" s="31" t="s">
        <v>1455</v>
      </c>
      <c r="B2622" s="4">
        <v>4</v>
      </c>
    </row>
    <row r="2623" spans="1:2">
      <c r="A2623" s="6" t="s">
        <v>1603</v>
      </c>
      <c r="B2623" s="4">
        <v>8</v>
      </c>
    </row>
    <row r="2624" spans="1:2">
      <c r="A2624" s="30" t="s">
        <v>487</v>
      </c>
      <c r="B2624" s="4">
        <v>8</v>
      </c>
    </row>
    <row r="2625" spans="1:2">
      <c r="A2625" s="31" t="s">
        <v>488</v>
      </c>
      <c r="B2625" s="4">
        <v>4</v>
      </c>
    </row>
    <row r="2626" spans="1:2">
      <c r="A2626" s="31" t="s">
        <v>489</v>
      </c>
      <c r="B2626" s="4">
        <v>4</v>
      </c>
    </row>
    <row r="2627" spans="1:2">
      <c r="A2627" s="7" t="s">
        <v>1684</v>
      </c>
      <c r="B2627" s="4">
        <v>25</v>
      </c>
    </row>
    <row r="2628" spans="1:2">
      <c r="A2628" s="5" t="s">
        <v>1606</v>
      </c>
      <c r="B2628" s="4">
        <v>8</v>
      </c>
    </row>
    <row r="2629" spans="1:2">
      <c r="A2629" s="6">
        <v>2016</v>
      </c>
      <c r="B2629" s="4">
        <v>8</v>
      </c>
    </row>
    <row r="2630" spans="1:2">
      <c r="A2630" s="30" t="s">
        <v>1582</v>
      </c>
      <c r="B2630" s="4">
        <v>8</v>
      </c>
    </row>
    <row r="2631" spans="1:2">
      <c r="A2631" s="31" t="s">
        <v>1583</v>
      </c>
      <c r="B2631" s="4">
        <v>1</v>
      </c>
    </row>
    <row r="2632" spans="1:2">
      <c r="A2632" s="31" t="s">
        <v>1584</v>
      </c>
      <c r="B2632" s="4">
        <v>1</v>
      </c>
    </row>
    <row r="2633" spans="1:2">
      <c r="A2633" s="31" t="s">
        <v>1585</v>
      </c>
      <c r="B2633" s="4">
        <v>1</v>
      </c>
    </row>
    <row r="2634" spans="1:2">
      <c r="A2634" s="31" t="s">
        <v>1586</v>
      </c>
      <c r="B2634" s="4">
        <v>1</v>
      </c>
    </row>
    <row r="2635" spans="1:2">
      <c r="A2635" s="31" t="s">
        <v>1587</v>
      </c>
      <c r="B2635" s="4">
        <v>1</v>
      </c>
    </row>
    <row r="2636" spans="1:2">
      <c r="A2636" s="31" t="s">
        <v>1588</v>
      </c>
      <c r="B2636" s="4">
        <v>1</v>
      </c>
    </row>
    <row r="2637" spans="1:2">
      <c r="A2637" s="31" t="s">
        <v>1589</v>
      </c>
      <c r="B2637" s="4">
        <v>1</v>
      </c>
    </row>
    <row r="2638" spans="1:2">
      <c r="A2638" s="31" t="s">
        <v>1590</v>
      </c>
      <c r="B2638" s="4">
        <v>1</v>
      </c>
    </row>
    <row r="2639" spans="1:2">
      <c r="A2639" s="5" t="s">
        <v>1605</v>
      </c>
      <c r="B2639" s="4">
        <v>17</v>
      </c>
    </row>
    <row r="2640" spans="1:2">
      <c r="A2640" s="6" t="s">
        <v>1601</v>
      </c>
      <c r="B2640" s="4">
        <v>7</v>
      </c>
    </row>
    <row r="2641" spans="1:2">
      <c r="A2641" s="30" t="s">
        <v>630</v>
      </c>
      <c r="B2641" s="4">
        <v>3</v>
      </c>
    </row>
    <row r="2642" spans="1:2">
      <c r="A2642" s="31" t="s">
        <v>1439</v>
      </c>
      <c r="B2642" s="4">
        <v>3</v>
      </c>
    </row>
    <row r="2643" spans="1:2">
      <c r="A2643" s="30" t="s">
        <v>636</v>
      </c>
      <c r="B2643" s="4">
        <v>4</v>
      </c>
    </row>
    <row r="2644" spans="1:2">
      <c r="A2644" s="31" t="s">
        <v>641</v>
      </c>
      <c r="B2644" s="4">
        <v>2</v>
      </c>
    </row>
    <row r="2645" spans="1:2">
      <c r="A2645" s="31" t="s">
        <v>1440</v>
      </c>
      <c r="B2645" s="4">
        <v>2</v>
      </c>
    </row>
    <row r="2646" spans="1:2">
      <c r="A2646" s="6" t="s">
        <v>1602</v>
      </c>
      <c r="B2646" s="4">
        <v>4</v>
      </c>
    </row>
    <row r="2647" spans="1:2">
      <c r="A2647" s="30" t="s">
        <v>464</v>
      </c>
      <c r="B2647" s="4">
        <v>4</v>
      </c>
    </row>
    <row r="2648" spans="1:2">
      <c r="A2648" s="31" t="s">
        <v>986</v>
      </c>
      <c r="B2648" s="4">
        <v>4</v>
      </c>
    </row>
    <row r="2649" spans="1:2">
      <c r="A2649" s="6" t="s">
        <v>1603</v>
      </c>
      <c r="B2649" s="4">
        <v>6</v>
      </c>
    </row>
    <row r="2650" spans="1:2">
      <c r="A2650" s="30" t="s">
        <v>464</v>
      </c>
      <c r="B2650" s="4">
        <v>6</v>
      </c>
    </row>
    <row r="2651" spans="1:2">
      <c r="A2651" s="31" t="s">
        <v>465</v>
      </c>
      <c r="B2651" s="4">
        <v>6</v>
      </c>
    </row>
    <row r="2652" spans="1:2">
      <c r="A2652" s="7" t="s">
        <v>1685</v>
      </c>
      <c r="B2652" s="4">
        <v>18</v>
      </c>
    </row>
    <row r="2653" spans="1:2">
      <c r="A2653" s="5" t="s">
        <v>1605</v>
      </c>
      <c r="B2653" s="4">
        <v>14</v>
      </c>
    </row>
    <row r="2654" spans="1:2">
      <c r="A2654" s="6" t="s">
        <v>1602</v>
      </c>
      <c r="B2654" s="4">
        <v>10</v>
      </c>
    </row>
    <row r="2655" spans="1:2">
      <c r="A2655" s="30" t="s">
        <v>655</v>
      </c>
      <c r="B2655" s="4">
        <v>6</v>
      </c>
    </row>
    <row r="2656" spans="1:2">
      <c r="A2656" s="31" t="s">
        <v>987</v>
      </c>
      <c r="B2656" s="4">
        <v>3</v>
      </c>
    </row>
    <row r="2657" spans="1:2">
      <c r="A2657" s="31" t="s">
        <v>988</v>
      </c>
      <c r="B2657" s="4">
        <v>3</v>
      </c>
    </row>
    <row r="2658" spans="1:2">
      <c r="A2658" s="30" t="s">
        <v>721</v>
      </c>
      <c r="B2658" s="4">
        <v>4</v>
      </c>
    </row>
    <row r="2659" spans="1:2">
      <c r="A2659" s="31" t="s">
        <v>989</v>
      </c>
      <c r="B2659" s="4">
        <v>4</v>
      </c>
    </row>
    <row r="2660" spans="1:2">
      <c r="A2660" s="6" t="s">
        <v>1603</v>
      </c>
      <c r="B2660" s="4">
        <v>4</v>
      </c>
    </row>
    <row r="2661" spans="1:2">
      <c r="A2661" s="30" t="s">
        <v>471</v>
      </c>
      <c r="B2661" s="4">
        <v>4</v>
      </c>
    </row>
    <row r="2662" spans="1:2">
      <c r="A2662" s="31" t="s">
        <v>472</v>
      </c>
      <c r="B2662" s="4">
        <v>2</v>
      </c>
    </row>
    <row r="2663" spans="1:2">
      <c r="A2663" s="31" t="s">
        <v>473</v>
      </c>
      <c r="B2663" s="4">
        <v>2</v>
      </c>
    </row>
    <row r="2664" spans="1:2">
      <c r="A2664" s="5" t="s">
        <v>1609</v>
      </c>
      <c r="B2664" s="4">
        <v>4</v>
      </c>
    </row>
    <row r="2665" spans="1:2">
      <c r="A2665" s="6" t="s">
        <v>1603</v>
      </c>
      <c r="B2665" s="4">
        <v>4</v>
      </c>
    </row>
    <row r="2666" spans="1:2">
      <c r="A2666" s="30" t="s">
        <v>467</v>
      </c>
      <c r="B2666" s="4">
        <v>4</v>
      </c>
    </row>
    <row r="2667" spans="1:2">
      <c r="A2667" s="31" t="s">
        <v>468</v>
      </c>
      <c r="B2667" s="4">
        <v>4</v>
      </c>
    </row>
    <row r="2668" spans="1:2">
      <c r="A2668" s="31" t="s">
        <v>469</v>
      </c>
      <c r="B2668" s="4">
        <v>0</v>
      </c>
    </row>
    <row r="2669" spans="1:2">
      <c r="A2669" s="7" t="s">
        <v>1781</v>
      </c>
      <c r="B2669" s="4">
        <v>17</v>
      </c>
    </row>
    <row r="2670" spans="1:2">
      <c r="A2670" s="5" t="s">
        <v>1605</v>
      </c>
      <c r="B2670" s="4">
        <v>17</v>
      </c>
    </row>
    <row r="2671" spans="1:2">
      <c r="A2671" s="6" t="s">
        <v>1601</v>
      </c>
      <c r="B2671" s="4">
        <v>8</v>
      </c>
    </row>
    <row r="2672" spans="1:2">
      <c r="A2672" s="30" t="s">
        <v>11</v>
      </c>
      <c r="B2672" s="4">
        <v>8</v>
      </c>
    </row>
    <row r="2673" spans="1:2">
      <c r="A2673" s="31" t="s">
        <v>1456</v>
      </c>
      <c r="B2673" s="4">
        <v>1</v>
      </c>
    </row>
    <row r="2674" spans="1:2">
      <c r="A2674" s="31" t="s">
        <v>1254</v>
      </c>
      <c r="B2674" s="4">
        <v>1</v>
      </c>
    </row>
    <row r="2675" spans="1:2">
      <c r="A2675" s="31" t="s">
        <v>1313</v>
      </c>
      <c r="B2675" s="4">
        <v>1</v>
      </c>
    </row>
    <row r="2676" spans="1:2">
      <c r="A2676" s="31" t="s">
        <v>1122</v>
      </c>
      <c r="B2676" s="4">
        <v>1</v>
      </c>
    </row>
    <row r="2677" spans="1:2">
      <c r="A2677" s="31" t="s">
        <v>1123</v>
      </c>
      <c r="B2677" s="4">
        <v>1</v>
      </c>
    </row>
    <row r="2678" spans="1:2">
      <c r="A2678" s="31" t="s">
        <v>1255</v>
      </c>
      <c r="B2678" s="4">
        <v>1</v>
      </c>
    </row>
    <row r="2679" spans="1:2">
      <c r="A2679" s="31" t="s">
        <v>1274</v>
      </c>
      <c r="B2679" s="4">
        <v>1</v>
      </c>
    </row>
    <row r="2680" spans="1:2">
      <c r="A2680" s="31" t="s">
        <v>1275</v>
      </c>
      <c r="B2680" s="4">
        <v>1</v>
      </c>
    </row>
    <row r="2681" spans="1:2">
      <c r="A2681" s="6" t="s">
        <v>1603</v>
      </c>
      <c r="B2681" s="4">
        <v>9</v>
      </c>
    </row>
    <row r="2682" spans="1:2">
      <c r="A2682" s="30" t="s">
        <v>8</v>
      </c>
      <c r="B2682" s="4">
        <v>6</v>
      </c>
    </row>
    <row r="2683" spans="1:2">
      <c r="A2683" s="31" t="s">
        <v>490</v>
      </c>
      <c r="B2683" s="4">
        <v>3</v>
      </c>
    </row>
    <row r="2684" spans="1:2">
      <c r="A2684" s="31" t="s">
        <v>491</v>
      </c>
      <c r="B2684" s="4">
        <v>3</v>
      </c>
    </row>
    <row r="2685" spans="1:2">
      <c r="A2685" s="30" t="s">
        <v>393</v>
      </c>
      <c r="B2685" s="4">
        <v>3</v>
      </c>
    </row>
    <row r="2686" spans="1:2">
      <c r="A2686" s="31" t="s">
        <v>492</v>
      </c>
      <c r="B2686" s="4">
        <v>3</v>
      </c>
    </row>
    <row r="2687" spans="1:2">
      <c r="A2687" s="7" t="s">
        <v>1686</v>
      </c>
      <c r="B2687" s="4">
        <v>13</v>
      </c>
    </row>
    <row r="2688" spans="1:2">
      <c r="A2688" s="5" t="s">
        <v>1605</v>
      </c>
      <c r="B2688" s="4">
        <v>13</v>
      </c>
    </row>
    <row r="2689" spans="1:2">
      <c r="A2689" s="6" t="s">
        <v>1601</v>
      </c>
      <c r="B2689" s="4">
        <v>6</v>
      </c>
    </row>
    <row r="2690" spans="1:2">
      <c r="A2690" s="30" t="s">
        <v>11</v>
      </c>
      <c r="B2690" s="4">
        <v>6</v>
      </c>
    </row>
    <row r="2691" spans="1:2">
      <c r="A2691" s="31" t="s">
        <v>528</v>
      </c>
      <c r="B2691" s="4">
        <v>1</v>
      </c>
    </row>
    <row r="2692" spans="1:2">
      <c r="A2692" s="31" t="s">
        <v>529</v>
      </c>
      <c r="B2692" s="4">
        <v>1</v>
      </c>
    </row>
    <row r="2693" spans="1:2">
      <c r="A2693" s="31" t="s">
        <v>1247</v>
      </c>
      <c r="B2693" s="4">
        <v>1</v>
      </c>
    </row>
    <row r="2694" spans="1:2">
      <c r="A2694" s="31" t="s">
        <v>1124</v>
      </c>
      <c r="B2694" s="4">
        <v>1</v>
      </c>
    </row>
    <row r="2695" spans="1:2">
      <c r="A2695" s="31" t="s">
        <v>1111</v>
      </c>
      <c r="B2695" s="4">
        <v>1</v>
      </c>
    </row>
    <row r="2696" spans="1:2">
      <c r="A2696" s="31" t="s">
        <v>1112</v>
      </c>
      <c r="B2696" s="4">
        <v>1</v>
      </c>
    </row>
    <row r="2697" spans="1:2">
      <c r="A2697" s="6" t="s">
        <v>1603</v>
      </c>
      <c r="B2697" s="4">
        <v>7</v>
      </c>
    </row>
    <row r="2698" spans="1:2">
      <c r="A2698" s="30" t="s">
        <v>132</v>
      </c>
      <c r="B2698" s="4">
        <v>3</v>
      </c>
    </row>
    <row r="2699" spans="1:2">
      <c r="A2699" s="31" t="s">
        <v>474</v>
      </c>
      <c r="B2699" s="4">
        <v>3</v>
      </c>
    </row>
    <row r="2700" spans="1:2">
      <c r="A2700" s="30" t="s">
        <v>476</v>
      </c>
      <c r="B2700" s="4">
        <v>4</v>
      </c>
    </row>
    <row r="2701" spans="1:2">
      <c r="A2701" s="31" t="s">
        <v>477</v>
      </c>
      <c r="B2701" s="4">
        <v>4</v>
      </c>
    </row>
    <row r="2702" spans="1:2">
      <c r="A2702" s="7" t="s">
        <v>1833</v>
      </c>
      <c r="B2702" s="4">
        <v>20.399999999999999</v>
      </c>
    </row>
    <row r="2703" spans="1:2">
      <c r="A2703" s="5" t="s">
        <v>1605</v>
      </c>
      <c r="B2703" s="4">
        <v>13</v>
      </c>
    </row>
    <row r="2704" spans="1:2">
      <c r="A2704" s="6" t="s">
        <v>1601</v>
      </c>
      <c r="B2704" s="4">
        <v>8</v>
      </c>
    </row>
    <row r="2705" spans="1:2">
      <c r="A2705" s="30" t="s">
        <v>1443</v>
      </c>
      <c r="B2705" s="4">
        <v>3</v>
      </c>
    </row>
    <row r="2706" spans="1:2">
      <c r="A2706" s="31" t="s">
        <v>1444</v>
      </c>
      <c r="B2706" s="4">
        <v>3</v>
      </c>
    </row>
    <row r="2707" spans="1:2">
      <c r="A2707" s="30" t="s">
        <v>1838</v>
      </c>
      <c r="B2707" s="4">
        <v>2</v>
      </c>
    </row>
    <row r="2708" spans="1:2">
      <c r="A2708" s="31" t="s">
        <v>1866</v>
      </c>
      <c r="B2708" s="4">
        <v>2</v>
      </c>
    </row>
    <row r="2709" spans="1:2">
      <c r="A2709" s="30" t="s">
        <v>1840</v>
      </c>
      <c r="B2709" s="4">
        <v>0</v>
      </c>
    </row>
    <row r="2710" spans="1:2">
      <c r="A2710" s="31" t="s">
        <v>1867</v>
      </c>
      <c r="B2710" s="4">
        <v>0</v>
      </c>
    </row>
    <row r="2711" spans="1:2">
      <c r="A2711" s="30" t="s">
        <v>1249</v>
      </c>
      <c r="B2711" s="4">
        <v>3</v>
      </c>
    </row>
    <row r="2712" spans="1:2">
      <c r="A2712" s="31" t="s">
        <v>1441</v>
      </c>
      <c r="B2712" s="4">
        <v>3</v>
      </c>
    </row>
    <row r="2713" spans="1:2">
      <c r="A2713" s="6" t="s">
        <v>1602</v>
      </c>
      <c r="B2713" s="4">
        <v>5</v>
      </c>
    </row>
    <row r="2714" spans="1:2">
      <c r="A2714" s="30" t="s">
        <v>1837</v>
      </c>
      <c r="B2714" s="4">
        <v>2</v>
      </c>
    </row>
    <row r="2715" spans="1:2">
      <c r="A2715" s="31" t="s">
        <v>1862</v>
      </c>
      <c r="B2715" s="4">
        <v>2</v>
      </c>
    </row>
    <row r="2716" spans="1:2">
      <c r="A2716" s="30" t="s">
        <v>991</v>
      </c>
      <c r="B2716" s="4">
        <v>3</v>
      </c>
    </row>
    <row r="2717" spans="1:2">
      <c r="A2717" s="31" t="s">
        <v>992</v>
      </c>
      <c r="B2717" s="4">
        <v>3</v>
      </c>
    </row>
    <row r="2718" spans="1:2">
      <c r="A2718" s="5" t="s">
        <v>1609</v>
      </c>
      <c r="B2718" s="4">
        <v>2</v>
      </c>
    </row>
    <row r="2719" spans="1:2">
      <c r="A2719" s="6" t="s">
        <v>1602</v>
      </c>
      <c r="B2719" s="4">
        <v>2</v>
      </c>
    </row>
    <row r="2720" spans="1:2">
      <c r="A2720" s="30" t="s">
        <v>964</v>
      </c>
      <c r="B2720" s="4">
        <v>2</v>
      </c>
    </row>
    <row r="2721" spans="1:2">
      <c r="A2721" s="31" t="s">
        <v>965</v>
      </c>
      <c r="B2721" s="4">
        <v>2</v>
      </c>
    </row>
    <row r="2722" spans="1:2">
      <c r="A2722" s="5" t="s">
        <v>2084</v>
      </c>
      <c r="B2722" s="4">
        <v>5.3999999999999995</v>
      </c>
    </row>
    <row r="2723" spans="1:2">
      <c r="A2723" s="6">
        <v>2016</v>
      </c>
      <c r="B2723" s="4">
        <v>5.3999999999999995</v>
      </c>
    </row>
    <row r="2724" spans="1:2">
      <c r="A2724" s="30" t="s">
        <v>1965</v>
      </c>
      <c r="B2724" s="4">
        <v>5.3999999999999995</v>
      </c>
    </row>
    <row r="2725" spans="1:2">
      <c r="A2725" s="31" t="s">
        <v>2088</v>
      </c>
      <c r="B2725" s="4">
        <v>5.3999999999999995</v>
      </c>
    </row>
    <row r="2726" spans="1:2">
      <c r="A2726" s="7" t="s">
        <v>1782</v>
      </c>
      <c r="B2726" s="4">
        <v>18</v>
      </c>
    </row>
    <row r="2727" spans="1:2">
      <c r="A2727" s="5" t="s">
        <v>1605</v>
      </c>
      <c r="B2727" s="4">
        <v>16</v>
      </c>
    </row>
    <row r="2728" spans="1:2">
      <c r="A2728" s="6" t="s">
        <v>1601</v>
      </c>
      <c r="B2728" s="4">
        <v>8</v>
      </c>
    </row>
    <row r="2729" spans="1:2">
      <c r="A2729" s="30" t="s">
        <v>1421</v>
      </c>
      <c r="B2729" s="4">
        <v>4</v>
      </c>
    </row>
    <row r="2730" spans="1:2">
      <c r="A2730" s="31" t="s">
        <v>1448</v>
      </c>
      <c r="B2730" s="4">
        <v>4</v>
      </c>
    </row>
    <row r="2731" spans="1:2">
      <c r="A2731" s="30" t="s">
        <v>1446</v>
      </c>
      <c r="B2731" s="4">
        <v>4</v>
      </c>
    </row>
    <row r="2732" spans="1:2">
      <c r="A2732" s="31" t="s">
        <v>1447</v>
      </c>
      <c r="B2732" s="4">
        <v>4</v>
      </c>
    </row>
    <row r="2733" spans="1:2">
      <c r="A2733" s="6" t="s">
        <v>1603</v>
      </c>
      <c r="B2733" s="4">
        <v>8</v>
      </c>
    </row>
    <row r="2734" spans="1:2">
      <c r="A2734" s="30" t="s">
        <v>30</v>
      </c>
      <c r="B2734" s="4">
        <v>8</v>
      </c>
    </row>
    <row r="2735" spans="1:2">
      <c r="A2735" s="31" t="s">
        <v>478</v>
      </c>
      <c r="B2735" s="4">
        <v>2</v>
      </c>
    </row>
    <row r="2736" spans="1:2">
      <c r="A2736" s="31" t="s">
        <v>479</v>
      </c>
      <c r="B2736" s="4">
        <v>2</v>
      </c>
    </row>
    <row r="2737" spans="1:2">
      <c r="A2737" s="31" t="s">
        <v>31</v>
      </c>
      <c r="B2737" s="4">
        <v>2</v>
      </c>
    </row>
    <row r="2738" spans="1:2">
      <c r="A2738" s="31" t="s">
        <v>250</v>
      </c>
      <c r="B2738" s="4">
        <v>2</v>
      </c>
    </row>
    <row r="2739" spans="1:2">
      <c r="A2739" s="5" t="s">
        <v>1609</v>
      </c>
      <c r="B2739" s="4">
        <v>2</v>
      </c>
    </row>
    <row r="2740" spans="1:2">
      <c r="A2740" s="6" t="s">
        <v>1603</v>
      </c>
      <c r="B2740" s="4">
        <v>2</v>
      </c>
    </row>
    <row r="2741" spans="1:2">
      <c r="A2741" s="30" t="s">
        <v>481</v>
      </c>
      <c r="B2741" s="4">
        <v>2</v>
      </c>
    </row>
    <row r="2742" spans="1:2">
      <c r="A2742" s="31" t="s">
        <v>482</v>
      </c>
      <c r="B2742" s="4">
        <v>2</v>
      </c>
    </row>
    <row r="2743" spans="1:2">
      <c r="A2743" s="7" t="s">
        <v>1783</v>
      </c>
      <c r="B2743" s="4">
        <v>25.355616438356165</v>
      </c>
    </row>
    <row r="2744" spans="1:2">
      <c r="A2744" s="5" t="s">
        <v>1605</v>
      </c>
      <c r="B2744" s="4">
        <v>14</v>
      </c>
    </row>
    <row r="2745" spans="1:2">
      <c r="A2745" s="6" t="s">
        <v>1601</v>
      </c>
      <c r="B2745" s="4">
        <v>5</v>
      </c>
    </row>
    <row r="2746" spans="1:2">
      <c r="A2746" s="30" t="s">
        <v>1443</v>
      </c>
      <c r="B2746" s="4">
        <v>3</v>
      </c>
    </row>
    <row r="2747" spans="1:2">
      <c r="A2747" s="31" t="s">
        <v>1460</v>
      </c>
      <c r="B2747" s="4">
        <v>3</v>
      </c>
    </row>
    <row r="2748" spans="1:2">
      <c r="A2748" s="30" t="s">
        <v>1837</v>
      </c>
      <c r="B2748" s="4">
        <v>2</v>
      </c>
    </row>
    <row r="2749" spans="1:2">
      <c r="A2749" s="31" t="s">
        <v>1862</v>
      </c>
      <c r="B2749" s="4">
        <v>2</v>
      </c>
    </row>
    <row r="2750" spans="1:2">
      <c r="A2750" s="6" t="s">
        <v>1602</v>
      </c>
      <c r="B2750" s="4">
        <v>7</v>
      </c>
    </row>
    <row r="2751" spans="1:2">
      <c r="A2751" s="30" t="s">
        <v>1846</v>
      </c>
      <c r="B2751" s="4">
        <v>2</v>
      </c>
    </row>
    <row r="2752" spans="1:2">
      <c r="A2752" s="31" t="s">
        <v>1876</v>
      </c>
      <c r="B2752" s="4">
        <v>2</v>
      </c>
    </row>
    <row r="2753" spans="1:2">
      <c r="A2753" s="30" t="s">
        <v>991</v>
      </c>
      <c r="B2753" s="4">
        <v>3</v>
      </c>
    </row>
    <row r="2754" spans="1:2">
      <c r="A2754" s="31" t="s">
        <v>997</v>
      </c>
      <c r="B2754" s="4">
        <v>3</v>
      </c>
    </row>
    <row r="2755" spans="1:2">
      <c r="A2755" s="30" t="s">
        <v>200</v>
      </c>
      <c r="B2755" s="4">
        <v>2</v>
      </c>
    </row>
    <row r="2756" spans="1:2">
      <c r="A2756" s="31" t="s">
        <v>534</v>
      </c>
      <c r="B2756" s="4">
        <v>2</v>
      </c>
    </row>
    <row r="2757" spans="1:2">
      <c r="A2757" s="6" t="s">
        <v>1603</v>
      </c>
      <c r="B2757" s="4">
        <v>2</v>
      </c>
    </row>
    <row r="2758" spans="1:2">
      <c r="A2758" s="30" t="s">
        <v>1837</v>
      </c>
      <c r="B2758" s="4">
        <v>2</v>
      </c>
    </row>
    <row r="2759" spans="1:2">
      <c r="A2759" s="31" t="s">
        <v>1862</v>
      </c>
      <c r="B2759" s="4">
        <v>2</v>
      </c>
    </row>
    <row r="2760" spans="1:2">
      <c r="A2760" s="5" t="s">
        <v>1609</v>
      </c>
      <c r="B2760" s="4">
        <v>6</v>
      </c>
    </row>
    <row r="2761" spans="1:2">
      <c r="A2761" s="6" t="s">
        <v>1601</v>
      </c>
      <c r="B2761" s="4">
        <v>2</v>
      </c>
    </row>
    <row r="2762" spans="1:2">
      <c r="A2762" s="30" t="s">
        <v>1458</v>
      </c>
      <c r="B2762" s="4">
        <v>2</v>
      </c>
    </row>
    <row r="2763" spans="1:2">
      <c r="A2763" s="31" t="s">
        <v>1459</v>
      </c>
      <c r="B2763" s="4">
        <v>2</v>
      </c>
    </row>
    <row r="2764" spans="1:2">
      <c r="A2764" s="6" t="s">
        <v>1603</v>
      </c>
      <c r="B2764" s="4">
        <v>4</v>
      </c>
    </row>
    <row r="2765" spans="1:2">
      <c r="A2765" s="30" t="s">
        <v>494</v>
      </c>
      <c r="B2765" s="4">
        <v>4</v>
      </c>
    </row>
    <row r="2766" spans="1:2">
      <c r="A2766" s="31" t="s">
        <v>495</v>
      </c>
      <c r="B2766" s="4">
        <v>4</v>
      </c>
    </row>
    <row r="2767" spans="1:2">
      <c r="A2767" s="5" t="s">
        <v>2084</v>
      </c>
      <c r="B2767" s="4">
        <v>5.3556164383561642</v>
      </c>
    </row>
    <row r="2768" spans="1:2">
      <c r="A2768" s="6">
        <v>2016</v>
      </c>
      <c r="B2768" s="4">
        <v>5.3556164383561642</v>
      </c>
    </row>
    <row r="2769" spans="1:2">
      <c r="A2769" s="30" t="s">
        <v>2079</v>
      </c>
      <c r="B2769" s="4">
        <v>5.3556164383561642</v>
      </c>
    </row>
    <row r="2770" spans="1:2">
      <c r="A2770" s="31" t="s">
        <v>2088</v>
      </c>
      <c r="B2770" s="4">
        <v>5.3556164383561642</v>
      </c>
    </row>
    <row r="2771" spans="1:2">
      <c r="A2771" s="7" t="s">
        <v>1784</v>
      </c>
      <c r="B2771" s="4">
        <v>19</v>
      </c>
    </row>
    <row r="2772" spans="1:2">
      <c r="A2772" s="5" t="s">
        <v>1605</v>
      </c>
      <c r="B2772" s="4">
        <v>17</v>
      </c>
    </row>
    <row r="2773" spans="1:2">
      <c r="A2773" s="6" t="s">
        <v>1601</v>
      </c>
      <c r="B2773" s="4">
        <v>8</v>
      </c>
    </row>
    <row r="2774" spans="1:2">
      <c r="A2774" s="30" t="s">
        <v>1352</v>
      </c>
      <c r="B2774" s="4">
        <v>8</v>
      </c>
    </row>
    <row r="2775" spans="1:2">
      <c r="A2775" s="31" t="s">
        <v>1462</v>
      </c>
      <c r="B2775" s="4">
        <v>4</v>
      </c>
    </row>
    <row r="2776" spans="1:2">
      <c r="A2776" s="31" t="s">
        <v>1463</v>
      </c>
      <c r="B2776" s="4">
        <v>4</v>
      </c>
    </row>
    <row r="2777" spans="1:2">
      <c r="A2777" s="6" t="s">
        <v>1602</v>
      </c>
      <c r="B2777" s="4">
        <v>3</v>
      </c>
    </row>
    <row r="2778" spans="1:2">
      <c r="A2778" s="30" t="s">
        <v>999</v>
      </c>
      <c r="B2778" s="4">
        <v>3</v>
      </c>
    </row>
    <row r="2779" spans="1:2">
      <c r="A2779" s="31" t="s">
        <v>1000</v>
      </c>
      <c r="B2779" s="4">
        <v>3</v>
      </c>
    </row>
    <row r="2780" spans="1:2">
      <c r="A2780" s="6" t="s">
        <v>1603</v>
      </c>
      <c r="B2780" s="4">
        <v>6</v>
      </c>
    </row>
    <row r="2781" spans="1:2">
      <c r="A2781" s="30" t="s">
        <v>77</v>
      </c>
      <c r="B2781" s="4">
        <v>6</v>
      </c>
    </row>
    <row r="2782" spans="1:2">
      <c r="A2782" s="31" t="s">
        <v>496</v>
      </c>
      <c r="B2782" s="4">
        <v>3</v>
      </c>
    </row>
    <row r="2783" spans="1:2">
      <c r="A2783" s="31" t="s">
        <v>497</v>
      </c>
      <c r="B2783" s="4">
        <v>3</v>
      </c>
    </row>
    <row r="2784" spans="1:2">
      <c r="A2784" s="5" t="s">
        <v>1609</v>
      </c>
      <c r="B2784" s="4">
        <v>2</v>
      </c>
    </row>
    <row r="2785" spans="1:2">
      <c r="A2785" s="6" t="s">
        <v>1603</v>
      </c>
      <c r="B2785" s="4">
        <v>2</v>
      </c>
    </row>
    <row r="2786" spans="1:2">
      <c r="A2786" s="30" t="s">
        <v>499</v>
      </c>
      <c r="B2786" s="4">
        <v>2</v>
      </c>
    </row>
    <row r="2787" spans="1:2">
      <c r="A2787" s="31" t="s">
        <v>500</v>
      </c>
      <c r="B2787" s="4">
        <v>2</v>
      </c>
    </row>
    <row r="2788" spans="1:2">
      <c r="A2788" s="7" t="s">
        <v>1687</v>
      </c>
      <c r="B2788" s="4">
        <v>13</v>
      </c>
    </row>
    <row r="2789" spans="1:2">
      <c r="A2789" s="5" t="s">
        <v>1605</v>
      </c>
      <c r="B2789" s="4">
        <v>11</v>
      </c>
    </row>
    <row r="2790" spans="1:2">
      <c r="A2790" s="6" t="s">
        <v>1601</v>
      </c>
      <c r="B2790" s="4">
        <v>5</v>
      </c>
    </row>
    <row r="2791" spans="1:2">
      <c r="A2791" s="30" t="s">
        <v>1407</v>
      </c>
      <c r="B2791" s="4">
        <v>5</v>
      </c>
    </row>
    <row r="2792" spans="1:2">
      <c r="A2792" s="31" t="s">
        <v>1464</v>
      </c>
      <c r="B2792" s="4">
        <v>5</v>
      </c>
    </row>
    <row r="2793" spans="1:2">
      <c r="A2793" s="6" t="s">
        <v>1602</v>
      </c>
      <c r="B2793" s="4">
        <v>6</v>
      </c>
    </row>
    <row r="2794" spans="1:2">
      <c r="A2794" s="30" t="s">
        <v>655</v>
      </c>
      <c r="B2794" s="4">
        <v>6</v>
      </c>
    </row>
    <row r="2795" spans="1:2">
      <c r="A2795" s="31" t="s">
        <v>1001</v>
      </c>
      <c r="B2795" s="4">
        <v>3</v>
      </c>
    </row>
    <row r="2796" spans="1:2">
      <c r="A2796" s="31" t="s">
        <v>1002</v>
      </c>
      <c r="B2796" s="4">
        <v>3</v>
      </c>
    </row>
    <row r="2797" spans="1:2">
      <c r="A2797" s="5" t="s">
        <v>1609</v>
      </c>
      <c r="B2797" s="4">
        <v>2</v>
      </c>
    </row>
    <row r="2798" spans="1:2">
      <c r="A2798" s="6" t="s">
        <v>1601</v>
      </c>
      <c r="B2798" s="4">
        <v>2</v>
      </c>
    </row>
    <row r="2799" spans="1:2">
      <c r="A2799" s="30" t="s">
        <v>1185</v>
      </c>
      <c r="B2799" s="4">
        <v>2</v>
      </c>
    </row>
    <row r="2800" spans="1:2">
      <c r="A2800" s="31" t="s">
        <v>1186</v>
      </c>
      <c r="B2800" s="4">
        <v>2</v>
      </c>
    </row>
    <row r="2801" spans="1:2">
      <c r="A2801" s="31" t="s">
        <v>1187</v>
      </c>
      <c r="B2801" s="4">
        <v>0</v>
      </c>
    </row>
    <row r="2802" spans="1:2">
      <c r="A2802" s="7" t="s">
        <v>1820</v>
      </c>
      <c r="B2802" s="4">
        <v>6</v>
      </c>
    </row>
    <row r="2803" spans="1:2">
      <c r="A2803" s="5" t="s">
        <v>1605</v>
      </c>
      <c r="B2803" s="4">
        <v>6</v>
      </c>
    </row>
    <row r="2804" spans="1:2">
      <c r="A2804" s="6" t="s">
        <v>1603</v>
      </c>
      <c r="B2804" s="4">
        <v>6</v>
      </c>
    </row>
    <row r="2805" spans="1:2">
      <c r="A2805" s="30" t="s">
        <v>166</v>
      </c>
      <c r="B2805" s="4">
        <v>6</v>
      </c>
    </row>
    <row r="2806" spans="1:2">
      <c r="A2806" s="31" t="s">
        <v>703</v>
      </c>
      <c r="B2806" s="4">
        <v>3</v>
      </c>
    </row>
    <row r="2807" spans="1:2">
      <c r="A2807" s="31" t="s">
        <v>705</v>
      </c>
      <c r="B2807" s="4">
        <v>3</v>
      </c>
    </row>
    <row r="2808" spans="1:2">
      <c r="A2808" s="7" t="s">
        <v>1785</v>
      </c>
      <c r="B2808" s="4">
        <v>23.926027397260274</v>
      </c>
    </row>
    <row r="2809" spans="1:2">
      <c r="A2809" s="5" t="s">
        <v>1605</v>
      </c>
      <c r="B2809" s="4">
        <v>11</v>
      </c>
    </row>
    <row r="2810" spans="1:2">
      <c r="A2810" s="6" t="s">
        <v>1602</v>
      </c>
      <c r="B2810" s="4">
        <v>6</v>
      </c>
    </row>
    <row r="2811" spans="1:2">
      <c r="A2811" s="30" t="s">
        <v>1007</v>
      </c>
      <c r="B2811" s="4">
        <v>6</v>
      </c>
    </row>
    <row r="2812" spans="1:2">
      <c r="A2812" s="31" t="s">
        <v>1008</v>
      </c>
      <c r="B2812" s="4">
        <v>6</v>
      </c>
    </row>
    <row r="2813" spans="1:2">
      <c r="A2813" s="6" t="s">
        <v>1603</v>
      </c>
      <c r="B2813" s="4">
        <v>5</v>
      </c>
    </row>
    <row r="2814" spans="1:2">
      <c r="A2814" s="30" t="s">
        <v>502</v>
      </c>
      <c r="B2814" s="4">
        <v>3</v>
      </c>
    </row>
    <row r="2815" spans="1:2">
      <c r="A2815" s="31" t="s">
        <v>503</v>
      </c>
      <c r="B2815" s="4">
        <v>3</v>
      </c>
    </row>
    <row r="2816" spans="1:2">
      <c r="A2816" s="30" t="s">
        <v>163</v>
      </c>
      <c r="B2816" s="4">
        <v>2</v>
      </c>
    </row>
    <row r="2817" spans="1:2">
      <c r="A2817" s="31" t="s">
        <v>504</v>
      </c>
      <c r="B2817" s="4">
        <v>2</v>
      </c>
    </row>
    <row r="2818" spans="1:2">
      <c r="A2818" s="5" t="s">
        <v>1609</v>
      </c>
      <c r="B2818" s="4">
        <v>4</v>
      </c>
    </row>
    <row r="2819" spans="1:2">
      <c r="A2819" s="6" t="s">
        <v>1602</v>
      </c>
      <c r="B2819" s="4">
        <v>4</v>
      </c>
    </row>
    <row r="2820" spans="1:2">
      <c r="A2820" s="30" t="s">
        <v>1004</v>
      </c>
      <c r="B2820" s="4">
        <v>4</v>
      </c>
    </row>
    <row r="2821" spans="1:2">
      <c r="A2821" s="31" t="s">
        <v>1005</v>
      </c>
      <c r="B2821" s="4">
        <v>4</v>
      </c>
    </row>
    <row r="2822" spans="1:2">
      <c r="A2822" s="5" t="s">
        <v>2084</v>
      </c>
      <c r="B2822" s="4">
        <v>8.9260273972602739</v>
      </c>
    </row>
    <row r="2823" spans="1:2">
      <c r="A2823" s="6">
        <v>2016</v>
      </c>
      <c r="B2823" s="4">
        <v>8.9260273972602739</v>
      </c>
    </row>
    <row r="2824" spans="1:2">
      <c r="A2824" s="30" t="s">
        <v>1984</v>
      </c>
      <c r="B2824" s="4">
        <v>8.9260273972602739</v>
      </c>
    </row>
    <row r="2825" spans="1:2">
      <c r="A2825" s="31" t="s">
        <v>2088</v>
      </c>
      <c r="B2825" s="4">
        <v>8.9260273972602739</v>
      </c>
    </row>
    <row r="2826" spans="1:2">
      <c r="A2826" s="7" t="s">
        <v>1821</v>
      </c>
      <c r="B2826" s="4">
        <v>18</v>
      </c>
    </row>
    <row r="2827" spans="1:2">
      <c r="A2827" s="5" t="s">
        <v>1605</v>
      </c>
      <c r="B2827" s="4">
        <v>18</v>
      </c>
    </row>
    <row r="2828" spans="1:2">
      <c r="A2828" s="6" t="s">
        <v>1601</v>
      </c>
      <c r="B2828" s="4">
        <v>8</v>
      </c>
    </row>
    <row r="2829" spans="1:2">
      <c r="A2829" s="30" t="s">
        <v>1352</v>
      </c>
      <c r="B2829" s="4">
        <v>4</v>
      </c>
    </row>
    <row r="2830" spans="1:2">
      <c r="A2830" s="31" t="s">
        <v>1477</v>
      </c>
      <c r="B2830" s="4">
        <v>4</v>
      </c>
    </row>
    <row r="2831" spans="1:2">
      <c r="A2831" s="30" t="s">
        <v>1166</v>
      </c>
      <c r="B2831" s="4">
        <v>4</v>
      </c>
    </row>
    <row r="2832" spans="1:2">
      <c r="A2832" s="31" t="s">
        <v>1478</v>
      </c>
      <c r="B2832" s="4">
        <v>4</v>
      </c>
    </row>
    <row r="2833" spans="1:2">
      <c r="A2833" s="6" t="s">
        <v>1603</v>
      </c>
      <c r="B2833" s="4">
        <v>10</v>
      </c>
    </row>
    <row r="2834" spans="1:2">
      <c r="A2834" s="30" t="s">
        <v>1838</v>
      </c>
      <c r="B2834" s="4">
        <v>4</v>
      </c>
    </row>
    <row r="2835" spans="1:2">
      <c r="A2835" s="31" t="s">
        <v>1866</v>
      </c>
      <c r="B2835" s="4">
        <v>2</v>
      </c>
    </row>
    <row r="2836" spans="1:2">
      <c r="A2836" s="31" t="s">
        <v>1864</v>
      </c>
      <c r="B2836" s="4">
        <v>2</v>
      </c>
    </row>
    <row r="2837" spans="1:2">
      <c r="A2837" s="30" t="s">
        <v>515</v>
      </c>
      <c r="B2837" s="4">
        <v>6</v>
      </c>
    </row>
    <row r="2838" spans="1:2">
      <c r="A2838" s="31" t="s">
        <v>516</v>
      </c>
      <c r="B2838" s="4">
        <v>3</v>
      </c>
    </row>
    <row r="2839" spans="1:2">
      <c r="A2839" s="31" t="s">
        <v>517</v>
      </c>
      <c r="B2839" s="4">
        <v>3</v>
      </c>
    </row>
    <row r="2840" spans="1:2">
      <c r="A2840" s="7" t="s">
        <v>1786</v>
      </c>
      <c r="B2840" s="4">
        <v>18</v>
      </c>
    </row>
    <row r="2841" spans="1:2">
      <c r="A2841" s="5" t="s">
        <v>1605</v>
      </c>
      <c r="B2841" s="4">
        <v>18</v>
      </c>
    </row>
    <row r="2842" spans="1:2">
      <c r="A2842" s="6" t="s">
        <v>1601</v>
      </c>
      <c r="B2842" s="4">
        <v>6</v>
      </c>
    </row>
    <row r="2843" spans="1:2">
      <c r="A2843" s="30" t="s">
        <v>636</v>
      </c>
      <c r="B2843" s="4">
        <v>6</v>
      </c>
    </row>
    <row r="2844" spans="1:2">
      <c r="A2844" s="31" t="s">
        <v>1436</v>
      </c>
      <c r="B2844" s="4">
        <v>1</v>
      </c>
    </row>
    <row r="2845" spans="1:2">
      <c r="A2845" s="31" t="s">
        <v>1145</v>
      </c>
      <c r="B2845" s="4">
        <v>1</v>
      </c>
    </row>
    <row r="2846" spans="1:2">
      <c r="A2846" s="31" t="s">
        <v>1210</v>
      </c>
      <c r="B2846" s="4">
        <v>1</v>
      </c>
    </row>
    <row r="2847" spans="1:2">
      <c r="A2847" s="31" t="s">
        <v>1437</v>
      </c>
      <c r="B2847" s="4">
        <v>1</v>
      </c>
    </row>
    <row r="2848" spans="1:2">
      <c r="A2848" s="31" t="s">
        <v>1146</v>
      </c>
      <c r="B2848" s="4">
        <v>1</v>
      </c>
    </row>
    <row r="2849" spans="1:2">
      <c r="A2849" s="31" t="s">
        <v>1211</v>
      </c>
      <c r="B2849" s="4">
        <v>1</v>
      </c>
    </row>
    <row r="2850" spans="1:2">
      <c r="A2850" s="6" t="s">
        <v>1602</v>
      </c>
      <c r="B2850" s="4">
        <v>6</v>
      </c>
    </row>
    <row r="2851" spans="1:2">
      <c r="A2851" s="30" t="s">
        <v>455</v>
      </c>
      <c r="B2851" s="4">
        <v>6</v>
      </c>
    </row>
    <row r="2852" spans="1:2">
      <c r="A2852" s="31" t="s">
        <v>1021</v>
      </c>
      <c r="B2852" s="4">
        <v>3</v>
      </c>
    </row>
    <row r="2853" spans="1:2">
      <c r="A2853" s="31" t="s">
        <v>1022</v>
      </c>
      <c r="B2853" s="4">
        <v>3</v>
      </c>
    </row>
    <row r="2854" spans="1:2">
      <c r="A2854" s="6" t="s">
        <v>1603</v>
      </c>
      <c r="B2854" s="4">
        <v>6</v>
      </c>
    </row>
    <row r="2855" spans="1:2">
      <c r="A2855" s="30" t="s">
        <v>338</v>
      </c>
      <c r="B2855" s="4">
        <v>6</v>
      </c>
    </row>
    <row r="2856" spans="1:2">
      <c r="A2856" s="31" t="s">
        <v>513</v>
      </c>
      <c r="B2856" s="4">
        <v>6</v>
      </c>
    </row>
    <row r="2857" spans="1:2">
      <c r="A2857" s="7" t="s">
        <v>1787</v>
      </c>
      <c r="B2857" s="4">
        <v>22.536986301369865</v>
      </c>
    </row>
    <row r="2858" spans="1:2">
      <c r="A2858" s="5" t="s">
        <v>1605</v>
      </c>
      <c r="B2858" s="4">
        <v>16</v>
      </c>
    </row>
    <row r="2859" spans="1:2">
      <c r="A2859" s="6" t="s">
        <v>1601</v>
      </c>
      <c r="B2859" s="4">
        <v>8</v>
      </c>
    </row>
    <row r="2860" spans="1:2">
      <c r="A2860" s="30" t="s">
        <v>1466</v>
      </c>
      <c r="B2860" s="4">
        <v>8</v>
      </c>
    </row>
    <row r="2861" spans="1:2">
      <c r="A2861" s="31" t="s">
        <v>1467</v>
      </c>
      <c r="B2861" s="4">
        <v>4</v>
      </c>
    </row>
    <row r="2862" spans="1:2">
      <c r="A2862" s="31" t="s">
        <v>1468</v>
      </c>
      <c r="B2862" s="4">
        <v>4</v>
      </c>
    </row>
    <row r="2863" spans="1:2">
      <c r="A2863" s="6" t="s">
        <v>1602</v>
      </c>
      <c r="B2863" s="4">
        <v>8</v>
      </c>
    </row>
    <row r="2864" spans="1:2">
      <c r="A2864" s="30" t="s">
        <v>1010</v>
      </c>
      <c r="B2864" s="4">
        <v>4</v>
      </c>
    </row>
    <row r="2865" spans="1:2">
      <c r="A2865" s="31" t="s">
        <v>1011</v>
      </c>
      <c r="B2865" s="4">
        <v>4</v>
      </c>
    </row>
    <row r="2866" spans="1:2">
      <c r="A2866" s="30" t="s">
        <v>397</v>
      </c>
      <c r="B2866" s="4">
        <v>4</v>
      </c>
    </row>
    <row r="2867" spans="1:2">
      <c r="A2867" s="31" t="s">
        <v>531</v>
      </c>
      <c r="B2867" s="4">
        <v>4</v>
      </c>
    </row>
    <row r="2868" spans="1:2">
      <c r="A2868" s="5" t="s">
        <v>1609</v>
      </c>
      <c r="B2868" s="4">
        <v>2</v>
      </c>
    </row>
    <row r="2869" spans="1:2">
      <c r="A2869" s="6" t="s">
        <v>1601</v>
      </c>
      <c r="B2869" s="4">
        <v>2</v>
      </c>
    </row>
    <row r="2870" spans="1:2">
      <c r="A2870" s="30" t="s">
        <v>1373</v>
      </c>
      <c r="B2870" s="4">
        <v>2</v>
      </c>
    </row>
    <row r="2871" spans="1:2">
      <c r="A2871" s="31" t="s">
        <v>1374</v>
      </c>
      <c r="B2871" s="4">
        <v>2</v>
      </c>
    </row>
    <row r="2872" spans="1:2">
      <c r="A2872" s="5" t="s">
        <v>2084</v>
      </c>
      <c r="B2872" s="4">
        <v>4.536986301369863</v>
      </c>
    </row>
    <row r="2873" spans="1:2">
      <c r="A2873" s="6">
        <v>2016</v>
      </c>
      <c r="B2873" s="4">
        <v>4.536986301369863</v>
      </c>
    </row>
    <row r="2874" spans="1:2">
      <c r="A2874" s="30" t="s">
        <v>1985</v>
      </c>
      <c r="B2874" s="4">
        <v>4.536986301369863</v>
      </c>
    </row>
    <row r="2875" spans="1:2">
      <c r="A2875" s="31" t="s">
        <v>2088</v>
      </c>
      <c r="B2875" s="4">
        <v>4.536986301369863</v>
      </c>
    </row>
    <row r="2876" spans="1:2">
      <c r="A2876" s="7" t="s">
        <v>1822</v>
      </c>
      <c r="B2876" s="4">
        <v>5</v>
      </c>
    </row>
    <row r="2877" spans="1:2">
      <c r="A2877" s="5" t="s">
        <v>1605</v>
      </c>
      <c r="B2877" s="4">
        <v>5</v>
      </c>
    </row>
    <row r="2878" spans="1:2">
      <c r="A2878" s="6" t="s">
        <v>1603</v>
      </c>
      <c r="B2878" s="4">
        <v>5</v>
      </c>
    </row>
    <row r="2879" spans="1:2">
      <c r="A2879" s="30" t="s">
        <v>30</v>
      </c>
      <c r="B2879" s="4">
        <v>5</v>
      </c>
    </row>
    <row r="2880" spans="1:2">
      <c r="A2880" s="31" t="s">
        <v>1828</v>
      </c>
      <c r="B2880" s="4">
        <v>3.5</v>
      </c>
    </row>
    <row r="2881" spans="1:2">
      <c r="A2881" s="31" t="s">
        <v>126</v>
      </c>
      <c r="B2881" s="4">
        <v>1.5</v>
      </c>
    </row>
    <row r="2882" spans="1:2">
      <c r="A2882" s="7" t="s">
        <v>1823</v>
      </c>
      <c r="B2882" s="4">
        <v>4</v>
      </c>
    </row>
    <row r="2883" spans="1:2">
      <c r="A2883" s="5" t="s">
        <v>1605</v>
      </c>
      <c r="B2883" s="4">
        <v>4</v>
      </c>
    </row>
    <row r="2884" spans="1:2">
      <c r="A2884" s="6" t="s">
        <v>1603</v>
      </c>
      <c r="B2884" s="4">
        <v>4</v>
      </c>
    </row>
    <row r="2885" spans="1:2">
      <c r="A2885" s="30" t="s">
        <v>140</v>
      </c>
      <c r="B2885" s="4">
        <v>4</v>
      </c>
    </row>
    <row r="2886" spans="1:2">
      <c r="A2886" s="31" t="s">
        <v>461</v>
      </c>
      <c r="B2886" s="4">
        <v>4</v>
      </c>
    </row>
    <row r="2887" spans="1:2">
      <c r="A2887" s="7" t="s">
        <v>1689</v>
      </c>
      <c r="B2887" s="4">
        <v>20.6</v>
      </c>
    </row>
    <row r="2888" spans="1:2">
      <c r="A2888" s="5" t="s">
        <v>1605</v>
      </c>
      <c r="B2888" s="4">
        <v>4</v>
      </c>
    </row>
    <row r="2889" spans="1:2">
      <c r="A2889" s="6" t="s">
        <v>1601</v>
      </c>
      <c r="B2889" s="4">
        <v>4</v>
      </c>
    </row>
    <row r="2890" spans="1:2">
      <c r="A2890" s="30" t="s">
        <v>636</v>
      </c>
      <c r="B2890" s="4">
        <v>4</v>
      </c>
    </row>
    <row r="2891" spans="1:2">
      <c r="A2891" s="31" t="s">
        <v>639</v>
      </c>
      <c r="B2891" s="4">
        <v>2</v>
      </c>
    </row>
    <row r="2892" spans="1:2">
      <c r="A2892" s="31" t="s">
        <v>1356</v>
      </c>
      <c r="B2892" s="4">
        <v>2</v>
      </c>
    </row>
    <row r="2893" spans="1:2">
      <c r="A2893" s="5" t="s">
        <v>1609</v>
      </c>
      <c r="B2893" s="4">
        <v>4</v>
      </c>
    </row>
    <row r="2894" spans="1:2">
      <c r="A2894" s="6" t="s">
        <v>1603</v>
      </c>
      <c r="B2894" s="4">
        <v>4</v>
      </c>
    </row>
    <row r="2895" spans="1:2">
      <c r="A2895" s="30" t="s">
        <v>71</v>
      </c>
      <c r="B2895" s="4">
        <v>4</v>
      </c>
    </row>
    <row r="2896" spans="1:2">
      <c r="A2896" s="31" t="s">
        <v>72</v>
      </c>
      <c r="B2896" s="4">
        <v>4</v>
      </c>
    </row>
    <row r="2897" spans="1:2">
      <c r="A2897" s="31" t="s">
        <v>73</v>
      </c>
      <c r="B2897" s="4">
        <v>0</v>
      </c>
    </row>
    <row r="2898" spans="1:2">
      <c r="A2898" s="5" t="s">
        <v>2084</v>
      </c>
      <c r="B2898" s="4">
        <v>12.6</v>
      </c>
    </row>
    <row r="2899" spans="1:2">
      <c r="A2899" s="6">
        <v>2016</v>
      </c>
      <c r="B2899" s="4">
        <v>12.6</v>
      </c>
    </row>
    <row r="2900" spans="1:2">
      <c r="A2900" s="30" t="s">
        <v>1952</v>
      </c>
      <c r="B2900" s="4">
        <v>12.6</v>
      </c>
    </row>
    <row r="2901" spans="1:2">
      <c r="A2901" s="31" t="s">
        <v>2088</v>
      </c>
      <c r="B2901" s="4">
        <v>12.6</v>
      </c>
    </row>
    <row r="2902" spans="1:2">
      <c r="A2902" s="7" t="s">
        <v>1023</v>
      </c>
      <c r="B2902" s="4">
        <v>18</v>
      </c>
    </row>
    <row r="2903" spans="1:2">
      <c r="A2903" s="5" t="s">
        <v>1605</v>
      </c>
      <c r="B2903" s="4">
        <v>18</v>
      </c>
    </row>
    <row r="2904" spans="1:2">
      <c r="A2904" s="6" t="s">
        <v>1601</v>
      </c>
      <c r="B2904" s="4">
        <v>10</v>
      </c>
    </row>
    <row r="2905" spans="1:2">
      <c r="A2905" s="30" t="s">
        <v>1482</v>
      </c>
      <c r="B2905" s="4">
        <v>8</v>
      </c>
    </row>
    <row r="2906" spans="1:2">
      <c r="A2906" s="31" t="s">
        <v>1483</v>
      </c>
      <c r="B2906" s="4">
        <v>4</v>
      </c>
    </row>
    <row r="2907" spans="1:2">
      <c r="A2907" s="31" t="s">
        <v>1484</v>
      </c>
      <c r="B2907" s="4">
        <v>4</v>
      </c>
    </row>
    <row r="2908" spans="1:2">
      <c r="A2908" s="30" t="s">
        <v>200</v>
      </c>
      <c r="B2908" s="4">
        <v>2</v>
      </c>
    </row>
    <row r="2909" spans="1:2">
      <c r="A2909" s="31" t="s">
        <v>1480</v>
      </c>
      <c r="B2909" s="4">
        <v>2</v>
      </c>
    </row>
    <row r="2910" spans="1:2">
      <c r="A2910" s="6" t="s">
        <v>1602</v>
      </c>
      <c r="B2910" s="4">
        <v>8</v>
      </c>
    </row>
    <row r="2911" spans="1:2">
      <c r="A2911" s="30" t="s">
        <v>752</v>
      </c>
      <c r="B2911" s="4">
        <v>4</v>
      </c>
    </row>
    <row r="2912" spans="1:2">
      <c r="A2912" s="31" t="s">
        <v>1024</v>
      </c>
      <c r="B2912" s="4">
        <v>4</v>
      </c>
    </row>
    <row r="2913" spans="1:2">
      <c r="A2913" s="30" t="s">
        <v>1026</v>
      </c>
      <c r="B2913" s="4">
        <v>4</v>
      </c>
    </row>
    <row r="2914" spans="1:2">
      <c r="A2914" s="31" t="s">
        <v>1027</v>
      </c>
      <c r="B2914" s="4">
        <v>4</v>
      </c>
    </row>
    <row r="2915" spans="1:2">
      <c r="A2915" s="7" t="s">
        <v>1690</v>
      </c>
      <c r="B2915" s="4">
        <v>18</v>
      </c>
    </row>
    <row r="2916" spans="1:2">
      <c r="A2916" s="5" t="s">
        <v>1605</v>
      </c>
      <c r="B2916" s="4">
        <v>18</v>
      </c>
    </row>
    <row r="2917" spans="1:2">
      <c r="A2917" s="6" t="s">
        <v>1601</v>
      </c>
      <c r="B2917" s="4">
        <v>8</v>
      </c>
    </row>
    <row r="2918" spans="1:2">
      <c r="A2918" s="30" t="s">
        <v>1166</v>
      </c>
      <c r="B2918" s="4">
        <v>4</v>
      </c>
    </row>
    <row r="2919" spans="1:2">
      <c r="A2919" s="31" t="s">
        <v>1469</v>
      </c>
      <c r="B2919" s="4">
        <v>4</v>
      </c>
    </row>
    <row r="2920" spans="1:2">
      <c r="A2920" s="30" t="s">
        <v>636</v>
      </c>
      <c r="B2920" s="4">
        <v>4</v>
      </c>
    </row>
    <row r="2921" spans="1:2">
      <c r="A2921" s="31" t="s">
        <v>691</v>
      </c>
      <c r="B2921" s="4">
        <v>2</v>
      </c>
    </row>
    <row r="2922" spans="1:2">
      <c r="A2922" s="31" t="s">
        <v>1132</v>
      </c>
      <c r="B2922" s="4">
        <v>2</v>
      </c>
    </row>
    <row r="2923" spans="1:2">
      <c r="A2923" s="6" t="s">
        <v>1603</v>
      </c>
      <c r="B2923" s="4">
        <v>10</v>
      </c>
    </row>
    <row r="2924" spans="1:2">
      <c r="A2924" s="30" t="s">
        <v>30</v>
      </c>
      <c r="B2924" s="4">
        <v>6</v>
      </c>
    </row>
    <row r="2925" spans="1:2">
      <c r="A2925" s="31" t="s">
        <v>441</v>
      </c>
      <c r="B2925" s="4">
        <v>1</v>
      </c>
    </row>
    <row r="2926" spans="1:2">
      <c r="A2926" s="31" t="s">
        <v>478</v>
      </c>
      <c r="B2926" s="4">
        <v>1</v>
      </c>
    </row>
    <row r="2927" spans="1:2">
      <c r="A2927" s="31" t="s">
        <v>505</v>
      </c>
      <c r="B2927" s="4">
        <v>1</v>
      </c>
    </row>
    <row r="2928" spans="1:2">
      <c r="A2928" s="31" t="s">
        <v>442</v>
      </c>
      <c r="B2928" s="4">
        <v>1</v>
      </c>
    </row>
    <row r="2929" spans="1:2">
      <c r="A2929" s="31" t="s">
        <v>479</v>
      </c>
      <c r="B2929" s="4">
        <v>1</v>
      </c>
    </row>
    <row r="2930" spans="1:2">
      <c r="A2930" s="31" t="s">
        <v>506</v>
      </c>
      <c r="B2930" s="4">
        <v>1</v>
      </c>
    </row>
    <row r="2931" spans="1:2">
      <c r="A2931" s="30" t="s">
        <v>110</v>
      </c>
      <c r="B2931" s="4">
        <v>4</v>
      </c>
    </row>
    <row r="2932" spans="1:2">
      <c r="A2932" s="31" t="s">
        <v>507</v>
      </c>
      <c r="B2932" s="4">
        <v>4</v>
      </c>
    </row>
    <row r="2933" spans="1:2">
      <c r="A2933" s="7" t="s">
        <v>1691</v>
      </c>
      <c r="B2933" s="4">
        <v>17</v>
      </c>
    </row>
    <row r="2934" spans="1:2">
      <c r="A2934" s="5" t="s">
        <v>1605</v>
      </c>
      <c r="B2934" s="4">
        <v>15</v>
      </c>
    </row>
    <row r="2935" spans="1:2">
      <c r="A2935" s="6" t="s">
        <v>1601</v>
      </c>
      <c r="B2935" s="4">
        <v>4</v>
      </c>
    </row>
    <row r="2936" spans="1:2">
      <c r="A2936" s="30" t="s">
        <v>1170</v>
      </c>
      <c r="B2936" s="4">
        <v>4</v>
      </c>
    </row>
    <row r="2937" spans="1:2">
      <c r="A2937" s="31" t="s">
        <v>1470</v>
      </c>
      <c r="B2937" s="4">
        <v>4</v>
      </c>
    </row>
    <row r="2938" spans="1:2">
      <c r="A2938" s="6" t="s">
        <v>1602</v>
      </c>
      <c r="B2938" s="4">
        <v>3</v>
      </c>
    </row>
    <row r="2939" spans="1:2">
      <c r="A2939" s="30" t="s">
        <v>166</v>
      </c>
      <c r="B2939" s="4">
        <v>3</v>
      </c>
    </row>
    <row r="2940" spans="1:2">
      <c r="A2940" s="31" t="s">
        <v>1012</v>
      </c>
      <c r="B2940" s="4">
        <v>3</v>
      </c>
    </row>
    <row r="2941" spans="1:2">
      <c r="A2941" s="6" t="s">
        <v>1603</v>
      </c>
      <c r="B2941" s="4">
        <v>8</v>
      </c>
    </row>
    <row r="2942" spans="1:2">
      <c r="A2942" s="30" t="s">
        <v>1832</v>
      </c>
      <c r="B2942" s="4">
        <v>8</v>
      </c>
    </row>
    <row r="2943" spans="1:2">
      <c r="A2943" s="31" t="s">
        <v>1829</v>
      </c>
      <c r="B2943" s="4">
        <v>4</v>
      </c>
    </row>
    <row r="2944" spans="1:2">
      <c r="A2944" s="31" t="s">
        <v>1830</v>
      </c>
      <c r="B2944" s="4">
        <v>4</v>
      </c>
    </row>
    <row r="2945" spans="1:2">
      <c r="A2945" s="5" t="s">
        <v>1609</v>
      </c>
      <c r="B2945" s="4">
        <v>2</v>
      </c>
    </row>
    <row r="2946" spans="1:2">
      <c r="A2946" s="6" t="s">
        <v>1602</v>
      </c>
      <c r="B2946" s="4">
        <v>2</v>
      </c>
    </row>
    <row r="2947" spans="1:2">
      <c r="A2947" s="30" t="s">
        <v>820</v>
      </c>
      <c r="B2947" s="4">
        <v>2</v>
      </c>
    </row>
    <row r="2948" spans="1:2">
      <c r="A2948" s="31" t="s">
        <v>821</v>
      </c>
      <c r="B2948" s="4">
        <v>2</v>
      </c>
    </row>
    <row r="2949" spans="1:2">
      <c r="A2949" s="7" t="s">
        <v>1692</v>
      </c>
      <c r="B2949" s="4">
        <v>19.150684931506849</v>
      </c>
    </row>
    <row r="2950" spans="1:2">
      <c r="A2950" s="5" t="s">
        <v>1605</v>
      </c>
      <c r="B2950" s="4">
        <v>8</v>
      </c>
    </row>
    <row r="2951" spans="1:2">
      <c r="A2951" s="6" t="s">
        <v>1601</v>
      </c>
      <c r="B2951" s="4">
        <v>8</v>
      </c>
    </row>
    <row r="2952" spans="1:2">
      <c r="A2952" s="30" t="s">
        <v>1472</v>
      </c>
      <c r="B2952" s="4">
        <v>8</v>
      </c>
    </row>
    <row r="2953" spans="1:2">
      <c r="A2953" s="31" t="s">
        <v>1473</v>
      </c>
      <c r="B2953" s="4">
        <v>4</v>
      </c>
    </row>
    <row r="2954" spans="1:2">
      <c r="A2954" s="31" t="s">
        <v>1474</v>
      </c>
      <c r="B2954" s="4">
        <v>4</v>
      </c>
    </row>
    <row r="2955" spans="1:2">
      <c r="A2955" s="5" t="s">
        <v>1609</v>
      </c>
      <c r="B2955" s="4">
        <v>4</v>
      </c>
    </row>
    <row r="2956" spans="1:2">
      <c r="A2956" s="6" t="s">
        <v>1603</v>
      </c>
      <c r="B2956" s="4">
        <v>4</v>
      </c>
    </row>
    <row r="2957" spans="1:2">
      <c r="A2957" s="30" t="s">
        <v>509</v>
      </c>
      <c r="B2957" s="4">
        <v>4</v>
      </c>
    </row>
    <row r="2958" spans="1:2">
      <c r="A2958" s="31" t="s">
        <v>510</v>
      </c>
      <c r="B2958" s="4">
        <v>4</v>
      </c>
    </row>
    <row r="2959" spans="1:2">
      <c r="A2959" s="5" t="s">
        <v>2084</v>
      </c>
      <c r="B2959" s="4">
        <v>7.1506849315068486</v>
      </c>
    </row>
    <row r="2960" spans="1:2">
      <c r="A2960" s="6">
        <v>2016</v>
      </c>
      <c r="B2960" s="4">
        <v>7.1506849315068486</v>
      </c>
    </row>
    <row r="2961" spans="1:2">
      <c r="A2961" s="30" t="s">
        <v>2063</v>
      </c>
      <c r="B2961" s="4">
        <v>7.1506849315068486</v>
      </c>
    </row>
    <row r="2962" spans="1:2">
      <c r="A2962" s="31" t="s">
        <v>2088</v>
      </c>
      <c r="B2962" s="4">
        <v>7.1506849315068486</v>
      </c>
    </row>
    <row r="2963" spans="1:2">
      <c r="A2963" s="7" t="s">
        <v>518</v>
      </c>
      <c r="B2963" s="4">
        <v>14</v>
      </c>
    </row>
    <row r="2964" spans="1:2">
      <c r="A2964" s="5" t="s">
        <v>1605</v>
      </c>
      <c r="B2964" s="4">
        <v>12</v>
      </c>
    </row>
    <row r="2965" spans="1:2">
      <c r="A2965" s="6" t="s">
        <v>1602</v>
      </c>
      <c r="B2965" s="4">
        <v>6</v>
      </c>
    </row>
    <row r="2966" spans="1:2">
      <c r="A2966" s="30" t="s">
        <v>455</v>
      </c>
      <c r="B2966" s="4">
        <v>6</v>
      </c>
    </row>
    <row r="2967" spans="1:2">
      <c r="A2967" s="31" t="s">
        <v>1028</v>
      </c>
      <c r="B2967" s="4">
        <v>3</v>
      </c>
    </row>
    <row r="2968" spans="1:2">
      <c r="A2968" s="31" t="s">
        <v>1029</v>
      </c>
      <c r="B2968" s="4">
        <v>3</v>
      </c>
    </row>
    <row r="2969" spans="1:2">
      <c r="A2969" s="6" t="s">
        <v>1603</v>
      </c>
      <c r="B2969" s="4">
        <v>6</v>
      </c>
    </row>
    <row r="2970" spans="1:2">
      <c r="A2970" s="30" t="s">
        <v>520</v>
      </c>
      <c r="B2970" s="4">
        <v>6</v>
      </c>
    </row>
    <row r="2971" spans="1:2">
      <c r="A2971" s="31" t="s">
        <v>521</v>
      </c>
      <c r="B2971" s="4">
        <v>6</v>
      </c>
    </row>
    <row r="2972" spans="1:2">
      <c r="A2972" s="5" t="s">
        <v>1609</v>
      </c>
      <c r="B2972" s="4">
        <v>2</v>
      </c>
    </row>
    <row r="2973" spans="1:2">
      <c r="A2973" s="6" t="s">
        <v>1603</v>
      </c>
      <c r="B2973" s="4">
        <v>2</v>
      </c>
    </row>
    <row r="2974" spans="1:2">
      <c r="A2974" s="30" t="s">
        <v>523</v>
      </c>
      <c r="B2974" s="4">
        <v>2</v>
      </c>
    </row>
    <row r="2975" spans="1:2">
      <c r="A2975" s="31" t="s">
        <v>524</v>
      </c>
      <c r="B2975" s="4">
        <v>2</v>
      </c>
    </row>
    <row r="2976" spans="1:2">
      <c r="A2976" s="31" t="s">
        <v>525</v>
      </c>
      <c r="B2976" s="4">
        <v>0</v>
      </c>
    </row>
    <row r="2977" spans="1:2">
      <c r="A2977" s="7" t="s">
        <v>1693</v>
      </c>
      <c r="B2977" s="4">
        <v>32.5</v>
      </c>
    </row>
    <row r="2978" spans="1:2">
      <c r="A2978" s="5" t="s">
        <v>1605</v>
      </c>
      <c r="B2978" s="4">
        <v>20.5</v>
      </c>
    </row>
    <row r="2979" spans="1:2">
      <c r="A2979" s="6" t="s">
        <v>1921</v>
      </c>
      <c r="B2979" s="4">
        <v>1.5</v>
      </c>
    </row>
    <row r="2980" spans="1:2">
      <c r="A2980" s="30" t="s">
        <v>1914</v>
      </c>
      <c r="B2980" s="4">
        <v>1.5</v>
      </c>
    </row>
    <row r="2981" spans="1:2">
      <c r="A2981" s="31" t="s">
        <v>1723</v>
      </c>
      <c r="B2981" s="4">
        <v>1.5</v>
      </c>
    </row>
    <row r="2982" spans="1:2">
      <c r="A2982" s="6" t="s">
        <v>1601</v>
      </c>
      <c r="B2982" s="4">
        <v>6</v>
      </c>
    </row>
    <row r="2983" spans="1:2">
      <c r="A2983" s="30" t="s">
        <v>630</v>
      </c>
      <c r="B2983" s="4">
        <v>6</v>
      </c>
    </row>
    <row r="2984" spans="1:2">
      <c r="A2984" s="31" t="s">
        <v>1475</v>
      </c>
      <c r="B2984" s="4">
        <v>3</v>
      </c>
    </row>
    <row r="2985" spans="1:2">
      <c r="A2985" s="31" t="s">
        <v>1476</v>
      </c>
      <c r="B2985" s="4">
        <v>3</v>
      </c>
    </row>
    <row r="2986" spans="1:2">
      <c r="A2986" s="6" t="s">
        <v>1602</v>
      </c>
      <c r="B2986" s="4">
        <v>13</v>
      </c>
    </row>
    <row r="2987" spans="1:2">
      <c r="A2987" s="30" t="s">
        <v>669</v>
      </c>
      <c r="B2987" s="4">
        <v>13</v>
      </c>
    </row>
    <row r="2988" spans="1:2">
      <c r="A2988" s="31" t="s">
        <v>1013</v>
      </c>
      <c r="B2988" s="4">
        <v>2</v>
      </c>
    </row>
    <row r="2989" spans="1:2">
      <c r="A2989" s="31" t="s">
        <v>1014</v>
      </c>
      <c r="B2989" s="4">
        <v>2</v>
      </c>
    </row>
    <row r="2990" spans="1:2">
      <c r="A2990" s="31" t="s">
        <v>1015</v>
      </c>
      <c r="B2990" s="4">
        <v>3</v>
      </c>
    </row>
    <row r="2991" spans="1:2">
      <c r="A2991" s="31" t="s">
        <v>835</v>
      </c>
      <c r="B2991" s="4">
        <v>2.5</v>
      </c>
    </row>
    <row r="2992" spans="1:2">
      <c r="A2992" s="31" t="s">
        <v>674</v>
      </c>
      <c r="B2992" s="4">
        <v>2.5</v>
      </c>
    </row>
    <row r="2993" spans="1:2">
      <c r="A2993" s="31" t="s">
        <v>1016</v>
      </c>
      <c r="B2993" s="4">
        <v>1</v>
      </c>
    </row>
    <row r="2994" spans="1:2">
      <c r="A2994" s="5" t="s">
        <v>1609</v>
      </c>
      <c r="B2994" s="4">
        <v>3</v>
      </c>
    </row>
    <row r="2995" spans="1:2">
      <c r="A2995" s="6" t="s">
        <v>1608</v>
      </c>
      <c r="B2995" s="4">
        <v>3</v>
      </c>
    </row>
    <row r="2996" spans="1:2">
      <c r="A2996" s="30" t="s">
        <v>1559</v>
      </c>
      <c r="B2996" s="4">
        <v>3</v>
      </c>
    </row>
    <row r="2997" spans="1:2">
      <c r="A2997" s="31" t="s">
        <v>1560</v>
      </c>
      <c r="B2997" s="4">
        <v>3</v>
      </c>
    </row>
    <row r="2998" spans="1:2">
      <c r="A2998" s="5" t="s">
        <v>2084</v>
      </c>
      <c r="B2998" s="4">
        <v>9</v>
      </c>
    </row>
    <row r="2999" spans="1:2">
      <c r="A2999" s="6">
        <v>2016</v>
      </c>
      <c r="B2999" s="4">
        <v>9</v>
      </c>
    </row>
    <row r="3000" spans="1:2">
      <c r="A3000" s="30" t="s">
        <v>1987</v>
      </c>
      <c r="B3000" s="4">
        <v>9</v>
      </c>
    </row>
    <row r="3001" spans="1:2">
      <c r="A3001" s="31" t="s">
        <v>2088</v>
      </c>
      <c r="B3001" s="4">
        <v>9</v>
      </c>
    </row>
    <row r="3002" spans="1:2">
      <c r="A3002" s="7" t="s">
        <v>1694</v>
      </c>
      <c r="B3002" s="4">
        <v>15</v>
      </c>
    </row>
    <row r="3003" spans="1:2">
      <c r="A3003" s="5" t="s">
        <v>1605</v>
      </c>
      <c r="B3003" s="4">
        <v>15</v>
      </c>
    </row>
    <row r="3004" spans="1:2">
      <c r="A3004" s="6" t="s">
        <v>1602</v>
      </c>
      <c r="B3004" s="4">
        <v>7</v>
      </c>
    </row>
    <row r="3005" spans="1:2">
      <c r="A3005" s="30" t="s">
        <v>630</v>
      </c>
      <c r="B3005" s="4">
        <v>3</v>
      </c>
    </row>
    <row r="3006" spans="1:2">
      <c r="A3006" s="31" t="s">
        <v>1017</v>
      </c>
      <c r="B3006" s="4">
        <v>3</v>
      </c>
    </row>
    <row r="3007" spans="1:2">
      <c r="A3007" s="30" t="s">
        <v>1019</v>
      </c>
      <c r="B3007" s="4">
        <v>4</v>
      </c>
    </row>
    <row r="3008" spans="1:2">
      <c r="A3008" s="31" t="s">
        <v>1020</v>
      </c>
      <c r="B3008" s="4">
        <v>4</v>
      </c>
    </row>
    <row r="3009" spans="1:2">
      <c r="A3009" s="6" t="s">
        <v>1603</v>
      </c>
      <c r="B3009" s="4">
        <v>8</v>
      </c>
    </row>
    <row r="3010" spans="1:2">
      <c r="A3010" s="30" t="s">
        <v>132</v>
      </c>
      <c r="B3010" s="4">
        <v>6</v>
      </c>
    </row>
    <row r="3011" spans="1:2">
      <c r="A3011" s="31" t="s">
        <v>511</v>
      </c>
      <c r="B3011" s="4">
        <v>3</v>
      </c>
    </row>
    <row r="3012" spans="1:2">
      <c r="A3012" s="31" t="s">
        <v>512</v>
      </c>
      <c r="B3012" s="4">
        <v>3</v>
      </c>
    </row>
    <row r="3013" spans="1:2">
      <c r="A3013" s="30" t="s">
        <v>367</v>
      </c>
      <c r="B3013" s="4">
        <v>2</v>
      </c>
    </row>
    <row r="3014" spans="1:2">
      <c r="A3014" s="31" t="s">
        <v>368</v>
      </c>
      <c r="B3014" s="4">
        <v>2</v>
      </c>
    </row>
    <row r="3015" spans="1:2">
      <c r="A3015" s="7" t="s">
        <v>546</v>
      </c>
      <c r="B3015" s="4">
        <v>18</v>
      </c>
    </row>
    <row r="3016" spans="1:2">
      <c r="A3016" s="5" t="s">
        <v>1605</v>
      </c>
      <c r="B3016" s="4">
        <v>18</v>
      </c>
    </row>
    <row r="3017" spans="1:2">
      <c r="A3017" s="6" t="s">
        <v>1602</v>
      </c>
      <c r="B3017" s="4">
        <v>10</v>
      </c>
    </row>
    <row r="3018" spans="1:2">
      <c r="A3018" s="30" t="s">
        <v>1056</v>
      </c>
      <c r="B3018" s="4">
        <v>6</v>
      </c>
    </row>
    <row r="3019" spans="1:2">
      <c r="A3019" s="31" t="s">
        <v>1057</v>
      </c>
      <c r="B3019" s="4">
        <v>3</v>
      </c>
    </row>
    <row r="3020" spans="1:2">
      <c r="A3020" s="31" t="s">
        <v>1058</v>
      </c>
      <c r="B3020" s="4">
        <v>3</v>
      </c>
    </row>
    <row r="3021" spans="1:2">
      <c r="A3021" s="30" t="s">
        <v>1060</v>
      </c>
      <c r="B3021" s="4">
        <v>4</v>
      </c>
    </row>
    <row r="3022" spans="1:2">
      <c r="A3022" s="31" t="s">
        <v>1061</v>
      </c>
      <c r="B3022" s="4">
        <v>4</v>
      </c>
    </row>
    <row r="3023" spans="1:2">
      <c r="A3023" s="6" t="s">
        <v>1603</v>
      </c>
      <c r="B3023" s="4">
        <v>8</v>
      </c>
    </row>
    <row r="3024" spans="1:2">
      <c r="A3024" s="30" t="s">
        <v>1889</v>
      </c>
      <c r="B3024" s="4">
        <v>2</v>
      </c>
    </row>
    <row r="3025" spans="1:2">
      <c r="A3025" s="31" t="s">
        <v>1887</v>
      </c>
      <c r="B3025" s="4">
        <v>2</v>
      </c>
    </row>
    <row r="3026" spans="1:2">
      <c r="A3026" s="30" t="s">
        <v>1844</v>
      </c>
      <c r="B3026" s="4">
        <v>0</v>
      </c>
    </row>
    <row r="3027" spans="1:2">
      <c r="A3027" s="31" t="s">
        <v>1864</v>
      </c>
      <c r="B3027" s="4">
        <v>0</v>
      </c>
    </row>
    <row r="3028" spans="1:2">
      <c r="A3028" s="30" t="s">
        <v>22</v>
      </c>
      <c r="B3028" s="4">
        <v>6</v>
      </c>
    </row>
    <row r="3029" spans="1:2">
      <c r="A3029" s="31" t="s">
        <v>547</v>
      </c>
      <c r="B3029" s="4">
        <v>3</v>
      </c>
    </row>
    <row r="3030" spans="1:2">
      <c r="A3030" s="31" t="s">
        <v>548</v>
      </c>
      <c r="B3030" s="4">
        <v>3</v>
      </c>
    </row>
    <row r="3031" spans="1:2">
      <c r="A3031" s="7" t="s">
        <v>1695</v>
      </c>
      <c r="B3031" s="4">
        <v>20.5</v>
      </c>
    </row>
    <row r="3032" spans="1:2">
      <c r="A3032" s="5" t="s">
        <v>1605</v>
      </c>
      <c r="B3032" s="4">
        <v>20.5</v>
      </c>
    </row>
    <row r="3033" spans="1:2">
      <c r="A3033" s="6" t="s">
        <v>1601</v>
      </c>
      <c r="B3033" s="4">
        <v>7</v>
      </c>
    </row>
    <row r="3034" spans="1:2">
      <c r="A3034" s="30" t="s">
        <v>8</v>
      </c>
      <c r="B3034" s="4">
        <v>7</v>
      </c>
    </row>
    <row r="3035" spans="1:2">
      <c r="A3035" s="31" t="s">
        <v>285</v>
      </c>
      <c r="B3035" s="4">
        <v>2.3333333333333335</v>
      </c>
    </row>
    <row r="3036" spans="1:2">
      <c r="A3036" s="31" t="s">
        <v>286</v>
      </c>
      <c r="B3036" s="4">
        <v>2.3333333333333335</v>
      </c>
    </row>
    <row r="3037" spans="1:2">
      <c r="A3037" s="31" t="s">
        <v>287</v>
      </c>
      <c r="B3037" s="4">
        <v>2.3333333333333335</v>
      </c>
    </row>
    <row r="3038" spans="1:2">
      <c r="A3038" s="6" t="s">
        <v>1602</v>
      </c>
      <c r="B3038" s="4">
        <v>13.5</v>
      </c>
    </row>
    <row r="3039" spans="1:2">
      <c r="A3039" s="30" t="s">
        <v>669</v>
      </c>
      <c r="B3039" s="4">
        <v>13.5</v>
      </c>
    </row>
    <row r="3040" spans="1:2">
      <c r="A3040" s="31" t="s">
        <v>1030</v>
      </c>
      <c r="B3040" s="4">
        <v>2</v>
      </c>
    </row>
    <row r="3041" spans="1:2">
      <c r="A3041" s="31" t="s">
        <v>1031</v>
      </c>
      <c r="B3041" s="4">
        <v>2</v>
      </c>
    </row>
    <row r="3042" spans="1:2">
      <c r="A3042" s="31" t="s">
        <v>893</v>
      </c>
      <c r="B3042" s="4">
        <v>2</v>
      </c>
    </row>
    <row r="3043" spans="1:2">
      <c r="A3043" s="31" t="s">
        <v>834</v>
      </c>
      <c r="B3043" s="4">
        <v>2.5</v>
      </c>
    </row>
    <row r="3044" spans="1:2">
      <c r="A3044" s="31" t="s">
        <v>912</v>
      </c>
      <c r="B3044" s="4">
        <v>1</v>
      </c>
    </row>
    <row r="3045" spans="1:2">
      <c r="A3045" s="31" t="s">
        <v>683</v>
      </c>
      <c r="B3045" s="4">
        <v>2</v>
      </c>
    </row>
    <row r="3046" spans="1:2">
      <c r="A3046" s="31" t="s">
        <v>1032</v>
      </c>
      <c r="B3046" s="4">
        <v>1</v>
      </c>
    </row>
    <row r="3047" spans="1:2">
      <c r="A3047" s="31" t="s">
        <v>914</v>
      </c>
      <c r="B3047" s="4">
        <v>1</v>
      </c>
    </row>
    <row r="3048" spans="1:2">
      <c r="A3048" s="7" t="s">
        <v>1788</v>
      </c>
      <c r="B3048" s="4">
        <v>11</v>
      </c>
    </row>
    <row r="3049" spans="1:2">
      <c r="A3049" s="5" t="s">
        <v>1605</v>
      </c>
      <c r="B3049" s="4">
        <v>11</v>
      </c>
    </row>
    <row r="3050" spans="1:2">
      <c r="A3050" s="6" t="s">
        <v>1602</v>
      </c>
      <c r="B3050" s="4">
        <v>3</v>
      </c>
    </row>
    <row r="3051" spans="1:2">
      <c r="A3051" s="30" t="s">
        <v>636</v>
      </c>
      <c r="B3051" s="4">
        <v>3</v>
      </c>
    </row>
    <row r="3052" spans="1:2">
      <c r="A3052" s="31" t="s">
        <v>1033</v>
      </c>
      <c r="B3052" s="4">
        <v>1</v>
      </c>
    </row>
    <row r="3053" spans="1:2">
      <c r="A3053" s="31" t="s">
        <v>877</v>
      </c>
      <c r="B3053" s="4">
        <v>1</v>
      </c>
    </row>
    <row r="3054" spans="1:2">
      <c r="A3054" s="31" t="s">
        <v>694</v>
      </c>
      <c r="B3054" s="4">
        <v>1</v>
      </c>
    </row>
    <row r="3055" spans="1:2">
      <c r="A3055" s="6" t="s">
        <v>1603</v>
      </c>
      <c r="B3055" s="4">
        <v>8</v>
      </c>
    </row>
    <row r="3056" spans="1:2">
      <c r="A3056" s="30" t="s">
        <v>30</v>
      </c>
      <c r="B3056" s="4">
        <v>8</v>
      </c>
    </row>
    <row r="3057" spans="1:2">
      <c r="A3057" s="31" t="s">
        <v>505</v>
      </c>
      <c r="B3057" s="4">
        <v>2</v>
      </c>
    </row>
    <row r="3058" spans="1:2">
      <c r="A3058" s="31" t="s">
        <v>506</v>
      </c>
      <c r="B3058" s="4">
        <v>2</v>
      </c>
    </row>
    <row r="3059" spans="1:2">
      <c r="A3059" s="31" t="s">
        <v>245</v>
      </c>
      <c r="B3059" s="4">
        <v>2</v>
      </c>
    </row>
    <row r="3060" spans="1:2">
      <c r="A3060" s="31" t="s">
        <v>34</v>
      </c>
      <c r="B3060" s="4">
        <v>2</v>
      </c>
    </row>
    <row r="3061" spans="1:2">
      <c r="A3061" s="7" t="s">
        <v>1824</v>
      </c>
      <c r="B3061" s="4">
        <v>5</v>
      </c>
    </row>
    <row r="3062" spans="1:2">
      <c r="A3062" s="5" t="s">
        <v>1605</v>
      </c>
      <c r="B3062" s="4">
        <v>5</v>
      </c>
    </row>
    <row r="3063" spans="1:2">
      <c r="A3063" s="6" t="s">
        <v>1603</v>
      </c>
      <c r="B3063" s="4">
        <v>5</v>
      </c>
    </row>
    <row r="3064" spans="1:2">
      <c r="A3064" s="30" t="s">
        <v>11</v>
      </c>
      <c r="B3064" s="4">
        <v>5</v>
      </c>
    </row>
    <row r="3065" spans="1:2">
      <c r="A3065" s="31" t="s">
        <v>526</v>
      </c>
      <c r="B3065" s="4">
        <v>2.5</v>
      </c>
    </row>
    <row r="3066" spans="1:2">
      <c r="A3066" s="31" t="s">
        <v>527</v>
      </c>
      <c r="B3066" s="4">
        <v>2.5</v>
      </c>
    </row>
    <row r="3067" spans="1:2">
      <c r="A3067" s="7" t="s">
        <v>1734</v>
      </c>
      <c r="B3067" s="4">
        <v>1</v>
      </c>
    </row>
    <row r="3068" spans="1:2">
      <c r="A3068" s="5" t="s">
        <v>1605</v>
      </c>
      <c r="B3068" s="4">
        <v>1</v>
      </c>
    </row>
    <row r="3069" spans="1:2">
      <c r="A3069" s="6" t="s">
        <v>1922</v>
      </c>
      <c r="B3069" s="4">
        <v>1</v>
      </c>
    </row>
    <row r="3070" spans="1:2">
      <c r="A3070" s="30" t="s">
        <v>1910</v>
      </c>
      <c r="B3070" s="4">
        <v>1</v>
      </c>
    </row>
    <row r="3071" spans="1:2">
      <c r="A3071" s="31" t="s">
        <v>1723</v>
      </c>
      <c r="B3071" s="4">
        <v>1</v>
      </c>
    </row>
    <row r="3072" spans="1:2">
      <c r="A3072" s="7" t="s">
        <v>1696</v>
      </c>
      <c r="B3072" s="4">
        <v>14.500000000000002</v>
      </c>
    </row>
    <row r="3073" spans="1:2">
      <c r="A3073" s="5" t="s">
        <v>1605</v>
      </c>
      <c r="B3073" s="4">
        <v>14.500000000000002</v>
      </c>
    </row>
    <row r="3074" spans="1:2">
      <c r="A3074" s="6" t="s">
        <v>1923</v>
      </c>
      <c r="B3074" s="4">
        <v>1.5</v>
      </c>
    </row>
    <row r="3075" spans="1:2">
      <c r="A3075" s="30" t="s">
        <v>1908</v>
      </c>
      <c r="B3075" s="4">
        <v>1.5</v>
      </c>
    </row>
    <row r="3076" spans="1:2">
      <c r="A3076" s="31" t="s">
        <v>1723</v>
      </c>
      <c r="B3076" s="4">
        <v>1.5</v>
      </c>
    </row>
    <row r="3077" spans="1:2">
      <c r="A3077" s="6" t="s">
        <v>1602</v>
      </c>
      <c r="B3077" s="4">
        <v>13.000000000000002</v>
      </c>
    </row>
    <row r="3078" spans="1:2">
      <c r="A3078" s="30" t="s">
        <v>669</v>
      </c>
      <c r="B3078" s="4">
        <v>13.000000000000002</v>
      </c>
    </row>
    <row r="3079" spans="1:2">
      <c r="A3079" s="31" t="s">
        <v>1013</v>
      </c>
      <c r="B3079" s="4">
        <v>1</v>
      </c>
    </row>
    <row r="3080" spans="1:2">
      <c r="A3080" s="31" t="s">
        <v>1014</v>
      </c>
      <c r="B3080" s="4">
        <v>1</v>
      </c>
    </row>
    <row r="3081" spans="1:2">
      <c r="A3081" s="31" t="s">
        <v>1034</v>
      </c>
      <c r="B3081" s="4">
        <v>1.3333333333333333</v>
      </c>
    </row>
    <row r="3082" spans="1:2">
      <c r="A3082" s="31" t="s">
        <v>1035</v>
      </c>
      <c r="B3082" s="4">
        <v>1.3333333333333333</v>
      </c>
    </row>
    <row r="3083" spans="1:2">
      <c r="A3083" s="31" t="s">
        <v>1036</v>
      </c>
      <c r="B3083" s="4">
        <v>2.3333333333333335</v>
      </c>
    </row>
    <row r="3084" spans="1:2">
      <c r="A3084" s="31" t="s">
        <v>1037</v>
      </c>
      <c r="B3084" s="4">
        <v>1.3333333333333333</v>
      </c>
    </row>
    <row r="3085" spans="1:2">
      <c r="A3085" s="31" t="s">
        <v>1038</v>
      </c>
      <c r="B3085" s="4">
        <v>2.3333333333333335</v>
      </c>
    </row>
    <row r="3086" spans="1:2">
      <c r="A3086" s="31" t="s">
        <v>1039</v>
      </c>
      <c r="B3086" s="4">
        <v>2.3333333333333335</v>
      </c>
    </row>
    <row r="3087" spans="1:2">
      <c r="A3087" s="7" t="s">
        <v>1789</v>
      </c>
      <c r="B3087" s="4">
        <v>21</v>
      </c>
    </row>
    <row r="3088" spans="1:2">
      <c r="A3088" s="5" t="s">
        <v>1605</v>
      </c>
      <c r="B3088" s="4">
        <v>15</v>
      </c>
    </row>
    <row r="3089" spans="1:2">
      <c r="A3089" s="6" t="s">
        <v>1602</v>
      </c>
      <c r="B3089" s="4">
        <v>9</v>
      </c>
    </row>
    <row r="3090" spans="1:2">
      <c r="A3090" s="30" t="s">
        <v>655</v>
      </c>
      <c r="B3090" s="4">
        <v>9</v>
      </c>
    </row>
    <row r="3091" spans="1:2">
      <c r="A3091" s="31" t="s">
        <v>1040</v>
      </c>
      <c r="B3091" s="4">
        <v>3</v>
      </c>
    </row>
    <row r="3092" spans="1:2">
      <c r="A3092" s="31" t="s">
        <v>1041</v>
      </c>
      <c r="B3092" s="4">
        <v>3</v>
      </c>
    </row>
    <row r="3093" spans="1:2">
      <c r="A3093" s="31" t="s">
        <v>1042</v>
      </c>
      <c r="B3093" s="4">
        <v>3</v>
      </c>
    </row>
    <row r="3094" spans="1:2">
      <c r="A3094" s="6" t="s">
        <v>1603</v>
      </c>
      <c r="B3094" s="4">
        <v>6</v>
      </c>
    </row>
    <row r="3095" spans="1:2">
      <c r="A3095" s="30" t="s">
        <v>102</v>
      </c>
      <c r="B3095" s="4">
        <v>6</v>
      </c>
    </row>
    <row r="3096" spans="1:2">
      <c r="A3096" s="31" t="s">
        <v>530</v>
      </c>
      <c r="B3096" s="4">
        <v>6</v>
      </c>
    </row>
    <row r="3097" spans="1:2">
      <c r="A3097" s="5" t="s">
        <v>1609</v>
      </c>
      <c r="B3097" s="4">
        <v>6</v>
      </c>
    </row>
    <row r="3098" spans="1:2">
      <c r="A3098" s="6" t="s">
        <v>1603</v>
      </c>
      <c r="B3098" s="4">
        <v>6</v>
      </c>
    </row>
    <row r="3099" spans="1:2">
      <c r="A3099" s="30" t="s">
        <v>232</v>
      </c>
      <c r="B3099" s="4">
        <v>6</v>
      </c>
    </row>
    <row r="3100" spans="1:2">
      <c r="A3100" s="31" t="s">
        <v>233</v>
      </c>
      <c r="B3100" s="4">
        <v>6</v>
      </c>
    </row>
    <row r="3101" spans="1:2">
      <c r="A3101" s="7" t="s">
        <v>1697</v>
      </c>
      <c r="B3101" s="4">
        <v>20</v>
      </c>
    </row>
    <row r="3102" spans="1:2">
      <c r="A3102" s="5" t="s">
        <v>1605</v>
      </c>
      <c r="B3102" s="4">
        <v>20</v>
      </c>
    </row>
    <row r="3103" spans="1:2">
      <c r="A3103" s="6" t="s">
        <v>1601</v>
      </c>
      <c r="B3103" s="4">
        <v>8</v>
      </c>
    </row>
    <row r="3104" spans="1:2">
      <c r="A3104" s="30" t="s">
        <v>1486</v>
      </c>
      <c r="B3104" s="4">
        <v>8</v>
      </c>
    </row>
    <row r="3105" spans="1:2">
      <c r="A3105" s="31" t="s">
        <v>1487</v>
      </c>
      <c r="B3105" s="4">
        <v>4</v>
      </c>
    </row>
    <row r="3106" spans="1:2">
      <c r="A3106" s="31" t="s">
        <v>1488</v>
      </c>
      <c r="B3106" s="4">
        <v>4</v>
      </c>
    </row>
    <row r="3107" spans="1:2">
      <c r="A3107" s="6" t="s">
        <v>1603</v>
      </c>
      <c r="B3107" s="4">
        <v>12</v>
      </c>
    </row>
    <row r="3108" spans="1:2">
      <c r="A3108" s="30" t="s">
        <v>397</v>
      </c>
      <c r="B3108" s="4">
        <v>8</v>
      </c>
    </row>
    <row r="3109" spans="1:2">
      <c r="A3109" s="31" t="s">
        <v>531</v>
      </c>
      <c r="B3109" s="4">
        <v>4</v>
      </c>
    </row>
    <row r="3110" spans="1:2">
      <c r="A3110" s="31" t="s">
        <v>532</v>
      </c>
      <c r="B3110" s="4">
        <v>4</v>
      </c>
    </row>
    <row r="3111" spans="1:2">
      <c r="A3111" s="30" t="s">
        <v>400</v>
      </c>
      <c r="B3111" s="4">
        <v>4</v>
      </c>
    </row>
    <row r="3112" spans="1:2">
      <c r="A3112" s="31" t="s">
        <v>533</v>
      </c>
      <c r="B3112" s="4">
        <v>4</v>
      </c>
    </row>
    <row r="3113" spans="1:2">
      <c r="A3113" s="7" t="s">
        <v>1698</v>
      </c>
      <c r="B3113" s="4">
        <v>16</v>
      </c>
    </row>
    <row r="3114" spans="1:2">
      <c r="A3114" s="5" t="s">
        <v>1605</v>
      </c>
      <c r="B3114" s="4">
        <v>16</v>
      </c>
    </row>
    <row r="3115" spans="1:2">
      <c r="A3115" s="6" t="s">
        <v>1601</v>
      </c>
      <c r="B3115" s="4">
        <v>5</v>
      </c>
    </row>
    <row r="3116" spans="1:2">
      <c r="A3116" s="30" t="s">
        <v>1288</v>
      </c>
      <c r="B3116" s="4">
        <v>5</v>
      </c>
    </row>
    <row r="3117" spans="1:2">
      <c r="A3117" s="31" t="s">
        <v>1489</v>
      </c>
      <c r="B3117" s="4">
        <v>5</v>
      </c>
    </row>
    <row r="3118" spans="1:2">
      <c r="A3118" s="6" t="s">
        <v>1602</v>
      </c>
      <c r="B3118" s="4">
        <v>9</v>
      </c>
    </row>
    <row r="3119" spans="1:2">
      <c r="A3119" s="30" t="s">
        <v>730</v>
      </c>
      <c r="B3119" s="4">
        <v>3</v>
      </c>
    </row>
    <row r="3120" spans="1:2">
      <c r="A3120" s="31" t="s">
        <v>732</v>
      </c>
      <c r="B3120" s="4">
        <v>3</v>
      </c>
    </row>
    <row r="3121" spans="1:2">
      <c r="A3121" s="30" t="s">
        <v>759</v>
      </c>
      <c r="B3121" s="4">
        <v>6</v>
      </c>
    </row>
    <row r="3122" spans="1:2">
      <c r="A3122" s="31" t="s">
        <v>1043</v>
      </c>
      <c r="B3122" s="4">
        <v>6</v>
      </c>
    </row>
    <row r="3123" spans="1:2">
      <c r="A3123" s="6" t="s">
        <v>1603</v>
      </c>
      <c r="B3123" s="4">
        <v>2</v>
      </c>
    </row>
    <row r="3124" spans="1:2">
      <c r="A3124" s="30" t="s">
        <v>334</v>
      </c>
      <c r="B3124" s="4">
        <v>2</v>
      </c>
    </row>
    <row r="3125" spans="1:2">
      <c r="A3125" s="31" t="s">
        <v>335</v>
      </c>
      <c r="B3125" s="4">
        <v>2</v>
      </c>
    </row>
    <row r="3126" spans="1:2">
      <c r="A3126" s="7" t="s">
        <v>1062</v>
      </c>
      <c r="B3126" s="4">
        <v>16</v>
      </c>
    </row>
    <row r="3127" spans="1:2">
      <c r="A3127" s="5" t="s">
        <v>1605</v>
      </c>
      <c r="B3127" s="4">
        <v>12</v>
      </c>
    </row>
    <row r="3128" spans="1:2">
      <c r="A3128" s="6" t="s">
        <v>1601</v>
      </c>
      <c r="B3128" s="4">
        <v>6</v>
      </c>
    </row>
    <row r="3129" spans="1:2">
      <c r="A3129" s="30" t="s">
        <v>8</v>
      </c>
      <c r="B3129" s="4">
        <v>2</v>
      </c>
    </row>
    <row r="3130" spans="1:2">
      <c r="A3130" s="31" t="s">
        <v>50</v>
      </c>
      <c r="B3130" s="4">
        <v>1</v>
      </c>
    </row>
    <row r="3131" spans="1:2">
      <c r="A3131" s="31" t="s">
        <v>173</v>
      </c>
      <c r="B3131" s="4">
        <v>1</v>
      </c>
    </row>
    <row r="3132" spans="1:2">
      <c r="A3132" s="30" t="s">
        <v>1498</v>
      </c>
      <c r="B3132" s="4">
        <v>4</v>
      </c>
    </row>
    <row r="3133" spans="1:2">
      <c r="A3133" s="31" t="s">
        <v>1499</v>
      </c>
      <c r="B3133" s="4">
        <v>4</v>
      </c>
    </row>
    <row r="3134" spans="1:2">
      <c r="A3134" s="6" t="s">
        <v>1602</v>
      </c>
      <c r="B3134" s="4">
        <v>6</v>
      </c>
    </row>
    <row r="3135" spans="1:2">
      <c r="A3135" s="30" t="s">
        <v>709</v>
      </c>
      <c r="B3135" s="4">
        <v>4</v>
      </c>
    </row>
    <row r="3136" spans="1:2">
      <c r="A3136" s="31" t="s">
        <v>1067</v>
      </c>
      <c r="B3136" s="4">
        <v>2</v>
      </c>
    </row>
    <row r="3137" spans="1:2">
      <c r="A3137" s="31" t="s">
        <v>1068</v>
      </c>
      <c r="B3137" s="4">
        <v>2</v>
      </c>
    </row>
    <row r="3138" spans="1:2">
      <c r="A3138" s="30" t="s">
        <v>669</v>
      </c>
      <c r="B3138" s="4">
        <v>2</v>
      </c>
    </row>
    <row r="3139" spans="1:2">
      <c r="A3139" s="31" t="s">
        <v>772</v>
      </c>
      <c r="B3139" s="4">
        <v>1</v>
      </c>
    </row>
    <row r="3140" spans="1:2">
      <c r="A3140" s="31" t="s">
        <v>773</v>
      </c>
      <c r="B3140" s="4">
        <v>1</v>
      </c>
    </row>
    <row r="3141" spans="1:2">
      <c r="A3141" s="5" t="s">
        <v>1609</v>
      </c>
      <c r="B3141" s="4">
        <v>4</v>
      </c>
    </row>
    <row r="3142" spans="1:2">
      <c r="A3142" s="6" t="s">
        <v>1602</v>
      </c>
      <c r="B3142" s="4">
        <v>4</v>
      </c>
    </row>
    <row r="3143" spans="1:2">
      <c r="A3143" s="30" t="s">
        <v>1064</v>
      </c>
      <c r="B3143" s="4">
        <v>4</v>
      </c>
    </row>
    <row r="3144" spans="1:2">
      <c r="A3144" s="31" t="s">
        <v>1065</v>
      </c>
      <c r="B3144" s="4">
        <v>4</v>
      </c>
    </row>
    <row r="3145" spans="1:2">
      <c r="A3145" s="31" t="s">
        <v>1066</v>
      </c>
      <c r="B3145" s="4">
        <v>0</v>
      </c>
    </row>
    <row r="3146" spans="1:2">
      <c r="A3146" s="7" t="s">
        <v>1790</v>
      </c>
      <c r="B3146" s="4">
        <v>7</v>
      </c>
    </row>
    <row r="3147" spans="1:2">
      <c r="A3147" s="5" t="s">
        <v>1605</v>
      </c>
      <c r="B3147" s="4">
        <v>7</v>
      </c>
    </row>
    <row r="3148" spans="1:2">
      <c r="A3148" s="6" t="s">
        <v>1602</v>
      </c>
      <c r="B3148" s="4">
        <v>3</v>
      </c>
    </row>
    <row r="3149" spans="1:2">
      <c r="A3149" s="30" t="s">
        <v>655</v>
      </c>
      <c r="B3149" s="4">
        <v>3</v>
      </c>
    </row>
    <row r="3150" spans="1:2">
      <c r="A3150" s="31" t="s">
        <v>1044</v>
      </c>
      <c r="B3150" s="4">
        <v>3</v>
      </c>
    </row>
    <row r="3151" spans="1:2">
      <c r="A3151" s="30" t="s">
        <v>1840</v>
      </c>
      <c r="B3151" s="4">
        <v>0</v>
      </c>
    </row>
    <row r="3152" spans="1:2">
      <c r="A3152" s="31" t="s">
        <v>1883</v>
      </c>
      <c r="B3152" s="4">
        <v>0</v>
      </c>
    </row>
    <row r="3153" spans="1:2">
      <c r="A3153" s="6" t="s">
        <v>1603</v>
      </c>
      <c r="B3153" s="4">
        <v>4</v>
      </c>
    </row>
    <row r="3154" spans="1:2">
      <c r="A3154" s="30" t="s">
        <v>1840</v>
      </c>
      <c r="B3154" s="4">
        <v>2</v>
      </c>
    </row>
    <row r="3155" spans="1:2">
      <c r="A3155" s="31" t="s">
        <v>1867</v>
      </c>
      <c r="B3155" s="4">
        <v>0</v>
      </c>
    </row>
    <row r="3156" spans="1:2">
      <c r="A3156" s="31" t="s">
        <v>1883</v>
      </c>
      <c r="B3156" s="4">
        <v>2</v>
      </c>
    </row>
    <row r="3157" spans="1:2">
      <c r="A3157" s="30" t="s">
        <v>200</v>
      </c>
      <c r="B3157" s="4">
        <v>2</v>
      </c>
    </row>
    <row r="3158" spans="1:2">
      <c r="A3158" s="31" t="s">
        <v>534</v>
      </c>
      <c r="B3158" s="4">
        <v>2</v>
      </c>
    </row>
    <row r="3159" spans="1:2">
      <c r="A3159" s="7" t="s">
        <v>1699</v>
      </c>
      <c r="B3159" s="4">
        <v>23.586301369863016</v>
      </c>
    </row>
    <row r="3160" spans="1:2">
      <c r="A3160" s="5" t="s">
        <v>1605</v>
      </c>
      <c r="B3160" s="4">
        <v>13</v>
      </c>
    </row>
    <row r="3161" spans="1:2">
      <c r="A3161" s="6" t="s">
        <v>1601</v>
      </c>
      <c r="B3161" s="4">
        <v>4</v>
      </c>
    </row>
    <row r="3162" spans="1:2">
      <c r="A3162" s="30" t="s">
        <v>1424</v>
      </c>
      <c r="B3162" s="4">
        <v>4</v>
      </c>
    </row>
    <row r="3163" spans="1:2">
      <c r="A3163" s="31" t="s">
        <v>1547</v>
      </c>
      <c r="B3163" s="4">
        <v>4</v>
      </c>
    </row>
    <row r="3164" spans="1:2">
      <c r="A3164" s="6" t="s">
        <v>1603</v>
      </c>
      <c r="B3164" s="4">
        <v>9</v>
      </c>
    </row>
    <row r="3165" spans="1:2">
      <c r="A3165" s="30" t="s">
        <v>132</v>
      </c>
      <c r="B3165" s="4">
        <v>6</v>
      </c>
    </row>
    <row r="3166" spans="1:2">
      <c r="A3166" s="31" t="s">
        <v>608</v>
      </c>
      <c r="B3166" s="4">
        <v>3</v>
      </c>
    </row>
    <row r="3167" spans="1:2">
      <c r="A3167" s="31" t="s">
        <v>609</v>
      </c>
      <c r="B3167" s="4">
        <v>3</v>
      </c>
    </row>
    <row r="3168" spans="1:2">
      <c r="A3168" s="30" t="s">
        <v>618</v>
      </c>
      <c r="B3168" s="4">
        <v>3</v>
      </c>
    </row>
    <row r="3169" spans="1:2">
      <c r="A3169" s="31" t="s">
        <v>619</v>
      </c>
      <c r="B3169" s="4">
        <v>3</v>
      </c>
    </row>
    <row r="3170" spans="1:2">
      <c r="A3170" s="5" t="s">
        <v>1609</v>
      </c>
      <c r="B3170" s="4">
        <v>6.0000000000000009</v>
      </c>
    </row>
    <row r="3171" spans="1:2">
      <c r="A3171" s="6" t="s">
        <v>1601</v>
      </c>
      <c r="B3171" s="4">
        <v>4</v>
      </c>
    </row>
    <row r="3172" spans="1:2">
      <c r="A3172" s="30" t="s">
        <v>1545</v>
      </c>
      <c r="B3172" s="4">
        <v>4</v>
      </c>
    </row>
    <row r="3173" spans="1:2">
      <c r="A3173" s="31" t="s">
        <v>1546</v>
      </c>
      <c r="B3173" s="4">
        <v>4</v>
      </c>
    </row>
    <row r="3174" spans="1:2">
      <c r="A3174" s="6" t="s">
        <v>1603</v>
      </c>
      <c r="B3174" s="4">
        <v>2</v>
      </c>
    </row>
    <row r="3175" spans="1:2">
      <c r="A3175" s="30" t="s">
        <v>611</v>
      </c>
      <c r="B3175" s="4">
        <v>1.3333333333333333</v>
      </c>
    </row>
    <row r="3176" spans="1:2">
      <c r="A3176" s="31" t="s">
        <v>612</v>
      </c>
      <c r="B3176" s="4">
        <v>0.66666666666666663</v>
      </c>
    </row>
    <row r="3177" spans="1:2">
      <c r="A3177" s="31" t="s">
        <v>613</v>
      </c>
      <c r="B3177" s="4">
        <v>0.66666666666666663</v>
      </c>
    </row>
    <row r="3178" spans="1:2">
      <c r="A3178" s="30" t="s">
        <v>615</v>
      </c>
      <c r="B3178" s="4">
        <v>0.66666666666666663</v>
      </c>
    </row>
    <row r="3179" spans="1:2">
      <c r="A3179" s="31" t="s">
        <v>616</v>
      </c>
      <c r="B3179" s="4">
        <v>0.66666666666666663</v>
      </c>
    </row>
    <row r="3180" spans="1:2">
      <c r="A3180" s="5" t="s">
        <v>2084</v>
      </c>
      <c r="B3180" s="4">
        <v>4.5863013698630137</v>
      </c>
    </row>
    <row r="3181" spans="1:2">
      <c r="A3181" s="6">
        <v>2016</v>
      </c>
      <c r="B3181" s="4">
        <v>4.5863013698630137</v>
      </c>
    </row>
    <row r="3182" spans="1:2">
      <c r="A3182" s="30" t="s">
        <v>1988</v>
      </c>
      <c r="B3182" s="4">
        <v>4.5863013698630137</v>
      </c>
    </row>
    <row r="3183" spans="1:2">
      <c r="A3183" s="31" t="s">
        <v>2088</v>
      </c>
      <c r="B3183" s="4">
        <v>4.5863013698630137</v>
      </c>
    </row>
    <row r="3184" spans="1:2">
      <c r="A3184" s="7" t="s">
        <v>1700</v>
      </c>
      <c r="B3184" s="4">
        <v>24</v>
      </c>
    </row>
    <row r="3185" spans="1:2">
      <c r="A3185" s="5" t="s">
        <v>1605</v>
      </c>
      <c r="B3185" s="4">
        <v>20</v>
      </c>
    </row>
    <row r="3186" spans="1:2">
      <c r="A3186" s="6" t="s">
        <v>1601</v>
      </c>
      <c r="B3186" s="4">
        <v>12</v>
      </c>
    </row>
    <row r="3187" spans="1:2">
      <c r="A3187" s="30" t="s">
        <v>636</v>
      </c>
      <c r="B3187" s="4">
        <v>12</v>
      </c>
    </row>
    <row r="3188" spans="1:2">
      <c r="A3188" s="31" t="s">
        <v>637</v>
      </c>
      <c r="B3188" s="4">
        <v>2</v>
      </c>
    </row>
    <row r="3189" spans="1:2">
      <c r="A3189" s="31" t="s">
        <v>692</v>
      </c>
      <c r="B3189" s="4">
        <v>2</v>
      </c>
    </row>
    <row r="3190" spans="1:2">
      <c r="A3190" s="31" t="s">
        <v>1133</v>
      </c>
      <c r="B3190" s="4">
        <v>2</v>
      </c>
    </row>
    <row r="3191" spans="1:2">
      <c r="A3191" s="31" t="s">
        <v>640</v>
      </c>
      <c r="B3191" s="4">
        <v>1</v>
      </c>
    </row>
    <row r="3192" spans="1:2">
      <c r="A3192" s="31" t="s">
        <v>641</v>
      </c>
      <c r="B3192" s="4">
        <v>1</v>
      </c>
    </row>
    <row r="3193" spans="1:2">
      <c r="A3193" s="31" t="s">
        <v>1173</v>
      </c>
      <c r="B3193" s="4">
        <v>1</v>
      </c>
    </row>
    <row r="3194" spans="1:2">
      <c r="A3194" s="31" t="s">
        <v>1490</v>
      </c>
      <c r="B3194" s="4">
        <v>1</v>
      </c>
    </row>
    <row r="3195" spans="1:2">
      <c r="A3195" s="31" t="s">
        <v>1440</v>
      </c>
      <c r="B3195" s="4">
        <v>1</v>
      </c>
    </row>
    <row r="3196" spans="1:2">
      <c r="A3196" s="31" t="s">
        <v>1174</v>
      </c>
      <c r="B3196" s="4">
        <v>1</v>
      </c>
    </row>
    <row r="3197" spans="1:2">
      <c r="A3197" s="6" t="s">
        <v>1602</v>
      </c>
      <c r="B3197" s="4">
        <v>8</v>
      </c>
    </row>
    <row r="3198" spans="1:2">
      <c r="A3198" s="30" t="s">
        <v>1046</v>
      </c>
      <c r="B3198" s="4">
        <v>8</v>
      </c>
    </row>
    <row r="3199" spans="1:2">
      <c r="A3199" s="31" t="s">
        <v>1047</v>
      </c>
      <c r="B3199" s="4">
        <v>4</v>
      </c>
    </row>
    <row r="3200" spans="1:2">
      <c r="A3200" s="31" t="s">
        <v>1048</v>
      </c>
      <c r="B3200" s="4">
        <v>4</v>
      </c>
    </row>
    <row r="3201" spans="1:2">
      <c r="A3201" s="5" t="s">
        <v>1609</v>
      </c>
      <c r="B3201" s="4">
        <v>4</v>
      </c>
    </row>
    <row r="3202" spans="1:2">
      <c r="A3202" s="6" t="s">
        <v>1603</v>
      </c>
      <c r="B3202" s="4">
        <v>4</v>
      </c>
    </row>
    <row r="3203" spans="1:2">
      <c r="A3203" s="30" t="s">
        <v>536</v>
      </c>
      <c r="B3203" s="4">
        <v>4</v>
      </c>
    </row>
    <row r="3204" spans="1:2">
      <c r="A3204" s="31" t="s">
        <v>537</v>
      </c>
      <c r="B3204" s="4">
        <v>4</v>
      </c>
    </row>
    <row r="3205" spans="1:2">
      <c r="A3205" s="31" t="s">
        <v>538</v>
      </c>
      <c r="B3205" s="4">
        <v>0</v>
      </c>
    </row>
    <row r="3206" spans="1:2">
      <c r="A3206" s="7" t="s">
        <v>1701</v>
      </c>
      <c r="B3206" s="4">
        <v>19</v>
      </c>
    </row>
    <row r="3207" spans="1:2">
      <c r="A3207" s="5" t="s">
        <v>1605</v>
      </c>
      <c r="B3207" s="4">
        <v>19</v>
      </c>
    </row>
    <row r="3208" spans="1:2">
      <c r="A3208" s="6" t="s">
        <v>1921</v>
      </c>
      <c r="B3208" s="4">
        <v>1</v>
      </c>
    </row>
    <row r="3209" spans="1:2">
      <c r="A3209" s="30" t="s">
        <v>1919</v>
      </c>
      <c r="B3209" s="4">
        <v>1</v>
      </c>
    </row>
    <row r="3210" spans="1:2">
      <c r="A3210" s="31" t="s">
        <v>1723</v>
      </c>
      <c r="B3210" s="4">
        <v>1</v>
      </c>
    </row>
    <row r="3211" spans="1:2">
      <c r="A3211" s="6" t="s">
        <v>1923</v>
      </c>
      <c r="B3211" s="4">
        <v>3</v>
      </c>
    </row>
    <row r="3212" spans="1:2">
      <c r="A3212" s="30" t="s">
        <v>1919</v>
      </c>
      <c r="B3212" s="4">
        <v>3</v>
      </c>
    </row>
    <row r="3213" spans="1:2">
      <c r="A3213" s="31" t="s">
        <v>1723</v>
      </c>
      <c r="B3213" s="4">
        <v>3</v>
      </c>
    </row>
    <row r="3214" spans="1:2">
      <c r="A3214" s="6" t="s">
        <v>1601</v>
      </c>
      <c r="B3214" s="4">
        <v>5</v>
      </c>
    </row>
    <row r="3215" spans="1:2">
      <c r="A3215" s="30" t="s">
        <v>636</v>
      </c>
      <c r="B3215" s="4">
        <v>5</v>
      </c>
    </row>
    <row r="3216" spans="1:2">
      <c r="A3216" s="31" t="s">
        <v>1191</v>
      </c>
      <c r="B3216" s="4">
        <v>2</v>
      </c>
    </row>
    <row r="3217" spans="1:2">
      <c r="A3217" s="31" t="s">
        <v>1491</v>
      </c>
      <c r="B3217" s="4">
        <v>1</v>
      </c>
    </row>
    <row r="3218" spans="1:2">
      <c r="A3218" s="31" t="s">
        <v>1438</v>
      </c>
      <c r="B3218" s="4">
        <v>1</v>
      </c>
    </row>
    <row r="3219" spans="1:2">
      <c r="A3219" s="31" t="s">
        <v>1300</v>
      </c>
      <c r="B3219" s="4">
        <v>1</v>
      </c>
    </row>
    <row r="3220" spans="1:2">
      <c r="A3220" s="6" t="s">
        <v>1602</v>
      </c>
      <c r="B3220" s="4">
        <v>10</v>
      </c>
    </row>
    <row r="3221" spans="1:2">
      <c r="A3221" s="30" t="s">
        <v>455</v>
      </c>
      <c r="B3221" s="4">
        <v>6</v>
      </c>
    </row>
    <row r="3222" spans="1:2">
      <c r="A3222" s="31" t="s">
        <v>1049</v>
      </c>
      <c r="B3222" s="4">
        <v>3</v>
      </c>
    </row>
    <row r="3223" spans="1:2">
      <c r="A3223" s="31" t="s">
        <v>1050</v>
      </c>
      <c r="B3223" s="4">
        <v>3</v>
      </c>
    </row>
    <row r="3224" spans="1:2">
      <c r="A3224" s="30" t="s">
        <v>464</v>
      </c>
      <c r="B3224" s="4">
        <v>2</v>
      </c>
    </row>
    <row r="3225" spans="1:2">
      <c r="A3225" s="31" t="s">
        <v>986</v>
      </c>
      <c r="B3225" s="4">
        <v>2</v>
      </c>
    </row>
    <row r="3226" spans="1:2">
      <c r="A3226" s="30" t="s">
        <v>636</v>
      </c>
      <c r="B3226" s="4">
        <v>2</v>
      </c>
    </row>
    <row r="3227" spans="1:2">
      <c r="A3227" s="31" t="s">
        <v>1033</v>
      </c>
      <c r="B3227" s="4">
        <v>2</v>
      </c>
    </row>
    <row r="3228" spans="1:2">
      <c r="A3228" s="7" t="s">
        <v>1702</v>
      </c>
      <c r="B3228" s="4">
        <v>33</v>
      </c>
    </row>
    <row r="3229" spans="1:2">
      <c r="A3229" s="5" t="s">
        <v>1606</v>
      </c>
      <c r="B3229" s="4">
        <v>8</v>
      </c>
    </row>
    <row r="3230" spans="1:2">
      <c r="A3230" s="6">
        <v>2016</v>
      </c>
      <c r="B3230" s="4">
        <v>8</v>
      </c>
    </row>
    <row r="3231" spans="1:2">
      <c r="A3231" s="30" t="s">
        <v>1592</v>
      </c>
      <c r="B3231" s="4">
        <v>8</v>
      </c>
    </row>
    <row r="3232" spans="1:2">
      <c r="A3232" s="31" t="s">
        <v>1593</v>
      </c>
      <c r="B3232" s="4">
        <v>1</v>
      </c>
    </row>
    <row r="3233" spans="1:2">
      <c r="A3233" s="31" t="s">
        <v>1594</v>
      </c>
      <c r="B3233" s="4">
        <v>1</v>
      </c>
    </row>
    <row r="3234" spans="1:2">
      <c r="A3234" s="31" t="s">
        <v>1595</v>
      </c>
      <c r="B3234" s="4">
        <v>1</v>
      </c>
    </row>
    <row r="3235" spans="1:2">
      <c r="A3235" s="31" t="s">
        <v>1596</v>
      </c>
      <c r="B3235" s="4">
        <v>1</v>
      </c>
    </row>
    <row r="3236" spans="1:2">
      <c r="A3236" s="31" t="s">
        <v>1597</v>
      </c>
      <c r="B3236" s="4">
        <v>1</v>
      </c>
    </row>
    <row r="3237" spans="1:2">
      <c r="A3237" s="31" t="s">
        <v>1598</v>
      </c>
      <c r="B3237" s="4">
        <v>1</v>
      </c>
    </row>
    <row r="3238" spans="1:2">
      <c r="A3238" s="31" t="s">
        <v>1599</v>
      </c>
      <c r="B3238" s="4">
        <v>1</v>
      </c>
    </row>
    <row r="3239" spans="1:2">
      <c r="A3239" s="31" t="s">
        <v>1600</v>
      </c>
      <c r="B3239" s="4">
        <v>1</v>
      </c>
    </row>
    <row r="3240" spans="1:2">
      <c r="A3240" s="5" t="s">
        <v>1605</v>
      </c>
      <c r="B3240" s="4">
        <v>6</v>
      </c>
    </row>
    <row r="3241" spans="1:2">
      <c r="A3241" s="6" t="s">
        <v>1601</v>
      </c>
      <c r="B3241" s="4">
        <v>6</v>
      </c>
    </row>
    <row r="3242" spans="1:2">
      <c r="A3242" s="30" t="s">
        <v>630</v>
      </c>
      <c r="B3242" s="4">
        <v>6</v>
      </c>
    </row>
    <row r="3243" spans="1:2">
      <c r="A3243" s="31" t="s">
        <v>768</v>
      </c>
      <c r="B3243" s="4">
        <v>3</v>
      </c>
    </row>
    <row r="3244" spans="1:2">
      <c r="A3244" s="31" t="s">
        <v>1492</v>
      </c>
      <c r="B3244" s="4">
        <v>3</v>
      </c>
    </row>
    <row r="3245" spans="1:2">
      <c r="A3245" s="5" t="s">
        <v>1609</v>
      </c>
      <c r="B3245" s="4">
        <v>1</v>
      </c>
    </row>
    <row r="3246" spans="1:2">
      <c r="A3246" s="6" t="s">
        <v>1607</v>
      </c>
      <c r="B3246" s="4">
        <v>1</v>
      </c>
    </row>
    <row r="3247" spans="1:2">
      <c r="A3247" s="30" t="s">
        <v>1360</v>
      </c>
      <c r="B3247" s="4">
        <v>1</v>
      </c>
    </row>
    <row r="3248" spans="1:2">
      <c r="A3248" s="31" t="s">
        <v>1551</v>
      </c>
      <c r="B3248" s="4">
        <v>1</v>
      </c>
    </row>
    <row r="3249" spans="1:2">
      <c r="A3249" s="5" t="s">
        <v>2084</v>
      </c>
      <c r="B3249" s="4">
        <v>18</v>
      </c>
    </row>
    <row r="3250" spans="1:2">
      <c r="A3250" s="6">
        <v>2016</v>
      </c>
      <c r="B3250" s="4">
        <v>18</v>
      </c>
    </row>
    <row r="3251" spans="1:2">
      <c r="A3251" s="30" t="s">
        <v>1949</v>
      </c>
      <c r="B3251" s="4">
        <v>18</v>
      </c>
    </row>
    <row r="3252" spans="1:2">
      <c r="A3252" s="31" t="s">
        <v>2088</v>
      </c>
      <c r="B3252" s="4">
        <v>18</v>
      </c>
    </row>
    <row r="3253" spans="1:2">
      <c r="A3253" s="7" t="s">
        <v>1703</v>
      </c>
      <c r="B3253" s="4">
        <v>19.5</v>
      </c>
    </row>
    <row r="3254" spans="1:2">
      <c r="A3254" s="5" t="s">
        <v>1605</v>
      </c>
      <c r="B3254" s="4">
        <v>17.5</v>
      </c>
    </row>
    <row r="3255" spans="1:2">
      <c r="A3255" s="6" t="s">
        <v>1922</v>
      </c>
      <c r="B3255" s="4">
        <v>1.5</v>
      </c>
    </row>
    <row r="3256" spans="1:2">
      <c r="A3256" s="30" t="s">
        <v>1914</v>
      </c>
      <c r="B3256" s="4">
        <v>1.5</v>
      </c>
    </row>
    <row r="3257" spans="1:2">
      <c r="A3257" s="31" t="s">
        <v>1723</v>
      </c>
      <c r="B3257" s="4">
        <v>1.5</v>
      </c>
    </row>
    <row r="3258" spans="1:2">
      <c r="A3258" s="6" t="s">
        <v>1602</v>
      </c>
      <c r="B3258" s="4">
        <v>8</v>
      </c>
    </row>
    <row r="3259" spans="1:2">
      <c r="A3259" s="30" t="s">
        <v>669</v>
      </c>
      <c r="B3259" s="4">
        <v>8</v>
      </c>
    </row>
    <row r="3260" spans="1:2">
      <c r="A3260" s="31" t="s">
        <v>707</v>
      </c>
      <c r="B3260" s="4">
        <v>1</v>
      </c>
    </row>
    <row r="3261" spans="1:2">
      <c r="A3261" s="31" t="s">
        <v>779</v>
      </c>
      <c r="B3261" s="4">
        <v>1</v>
      </c>
    </row>
    <row r="3262" spans="1:2">
      <c r="A3262" s="31" t="s">
        <v>1016</v>
      </c>
      <c r="B3262" s="4">
        <v>2</v>
      </c>
    </row>
    <row r="3263" spans="1:2">
      <c r="A3263" s="31" t="s">
        <v>1051</v>
      </c>
      <c r="B3263" s="4">
        <v>2</v>
      </c>
    </row>
    <row r="3264" spans="1:2">
      <c r="A3264" s="31" t="s">
        <v>1032</v>
      </c>
      <c r="B3264" s="4">
        <v>2</v>
      </c>
    </row>
    <row r="3265" spans="1:2">
      <c r="A3265" s="6" t="s">
        <v>1603</v>
      </c>
      <c r="B3265" s="4">
        <v>8</v>
      </c>
    </row>
    <row r="3266" spans="1:2">
      <c r="A3266" s="30" t="s">
        <v>267</v>
      </c>
      <c r="B3266" s="4">
        <v>4</v>
      </c>
    </row>
    <row r="3267" spans="1:2">
      <c r="A3267" s="31" t="s">
        <v>542</v>
      </c>
      <c r="B3267" s="4">
        <v>4</v>
      </c>
    </row>
    <row r="3268" spans="1:2">
      <c r="A3268" s="30" t="s">
        <v>16</v>
      </c>
      <c r="B3268" s="4">
        <v>4</v>
      </c>
    </row>
    <row r="3269" spans="1:2">
      <c r="A3269" s="31" t="s">
        <v>539</v>
      </c>
      <c r="B3269" s="4">
        <v>4</v>
      </c>
    </row>
    <row r="3270" spans="1:2">
      <c r="A3270" s="5" t="s">
        <v>1609</v>
      </c>
      <c r="B3270" s="4">
        <v>2</v>
      </c>
    </row>
    <row r="3271" spans="1:2">
      <c r="A3271" s="6" t="s">
        <v>1603</v>
      </c>
      <c r="B3271" s="4">
        <v>2</v>
      </c>
    </row>
    <row r="3272" spans="1:2">
      <c r="A3272" s="30" t="s">
        <v>267</v>
      </c>
      <c r="B3272" s="4">
        <v>2</v>
      </c>
    </row>
    <row r="3273" spans="1:2">
      <c r="A3273" s="31" t="s">
        <v>268</v>
      </c>
      <c r="B3273" s="4">
        <v>2</v>
      </c>
    </row>
    <row r="3274" spans="1:2">
      <c r="A3274" s="31" t="s">
        <v>269</v>
      </c>
      <c r="B3274" s="4">
        <v>0</v>
      </c>
    </row>
    <row r="3275" spans="1:2">
      <c r="A3275" s="7" t="s">
        <v>1791</v>
      </c>
      <c r="B3275" s="4">
        <v>17</v>
      </c>
    </row>
    <row r="3276" spans="1:2">
      <c r="A3276" s="5" t="s">
        <v>1605</v>
      </c>
      <c r="B3276" s="4">
        <v>17</v>
      </c>
    </row>
    <row r="3277" spans="1:2">
      <c r="A3277" s="6" t="s">
        <v>1601</v>
      </c>
      <c r="B3277" s="4">
        <v>8</v>
      </c>
    </row>
    <row r="3278" spans="1:2">
      <c r="A3278" s="30" t="s">
        <v>1494</v>
      </c>
      <c r="B3278" s="4">
        <v>8</v>
      </c>
    </row>
    <row r="3279" spans="1:2">
      <c r="A3279" s="31" t="s">
        <v>1495</v>
      </c>
      <c r="B3279" s="4">
        <v>4</v>
      </c>
    </row>
    <row r="3280" spans="1:2">
      <c r="A3280" s="31" t="s">
        <v>1496</v>
      </c>
      <c r="B3280" s="4">
        <v>4</v>
      </c>
    </row>
    <row r="3281" spans="1:2">
      <c r="A3281" s="6" t="s">
        <v>1602</v>
      </c>
      <c r="B3281" s="4">
        <v>6</v>
      </c>
    </row>
    <row r="3282" spans="1:2">
      <c r="A3282" s="30" t="s">
        <v>166</v>
      </c>
      <c r="B3282" s="4">
        <v>6</v>
      </c>
    </row>
    <row r="3283" spans="1:2">
      <c r="A3283" s="31" t="s">
        <v>598</v>
      </c>
      <c r="B3283" s="4">
        <v>3</v>
      </c>
    </row>
    <row r="3284" spans="1:2">
      <c r="A3284" s="31" t="s">
        <v>599</v>
      </c>
      <c r="B3284" s="4">
        <v>3</v>
      </c>
    </row>
    <row r="3285" spans="1:2">
      <c r="A3285" s="6" t="s">
        <v>1603</v>
      </c>
      <c r="B3285" s="4">
        <v>3</v>
      </c>
    </row>
    <row r="3286" spans="1:2">
      <c r="A3286" s="30" t="s">
        <v>166</v>
      </c>
      <c r="B3286" s="4">
        <v>3</v>
      </c>
    </row>
    <row r="3287" spans="1:2">
      <c r="A3287" s="31" t="s">
        <v>543</v>
      </c>
      <c r="B3287" s="4">
        <v>3</v>
      </c>
    </row>
    <row r="3288" spans="1:2">
      <c r="A3288" s="7" t="s">
        <v>1704</v>
      </c>
      <c r="B3288" s="4">
        <v>19</v>
      </c>
    </row>
    <row r="3289" spans="1:2">
      <c r="A3289" s="5" t="s">
        <v>1605</v>
      </c>
      <c r="B3289" s="4">
        <v>19</v>
      </c>
    </row>
    <row r="3290" spans="1:2">
      <c r="A3290" s="6" t="s">
        <v>1601</v>
      </c>
      <c r="B3290" s="4">
        <v>4</v>
      </c>
    </row>
    <row r="3291" spans="1:2">
      <c r="A3291" s="30" t="s">
        <v>636</v>
      </c>
      <c r="B3291" s="4">
        <v>4</v>
      </c>
    </row>
    <row r="3292" spans="1:2">
      <c r="A3292" s="31" t="s">
        <v>640</v>
      </c>
      <c r="B3292" s="4">
        <v>2</v>
      </c>
    </row>
    <row r="3293" spans="1:2">
      <c r="A3293" s="31" t="s">
        <v>1490</v>
      </c>
      <c r="B3293" s="4">
        <v>2</v>
      </c>
    </row>
    <row r="3294" spans="1:2">
      <c r="A3294" s="6" t="s">
        <v>1602</v>
      </c>
      <c r="B3294" s="4">
        <v>9</v>
      </c>
    </row>
    <row r="3295" spans="1:2">
      <c r="A3295" s="30" t="s">
        <v>655</v>
      </c>
      <c r="B3295" s="4">
        <v>6</v>
      </c>
    </row>
    <row r="3296" spans="1:2">
      <c r="A3296" s="31" t="s">
        <v>1053</v>
      </c>
      <c r="B3296" s="4">
        <v>3</v>
      </c>
    </row>
    <row r="3297" spans="1:2">
      <c r="A3297" s="31" t="s">
        <v>1054</v>
      </c>
      <c r="B3297" s="4">
        <v>3</v>
      </c>
    </row>
    <row r="3298" spans="1:2">
      <c r="A3298" s="30" t="s">
        <v>630</v>
      </c>
      <c r="B3298" s="4">
        <v>3</v>
      </c>
    </row>
    <row r="3299" spans="1:2">
      <c r="A3299" s="31" t="s">
        <v>1052</v>
      </c>
      <c r="B3299" s="4">
        <v>3</v>
      </c>
    </row>
    <row r="3300" spans="1:2">
      <c r="A3300" s="6" t="s">
        <v>1603</v>
      </c>
      <c r="B3300" s="4">
        <v>6</v>
      </c>
    </row>
    <row r="3301" spans="1:2">
      <c r="A3301" s="30" t="s">
        <v>455</v>
      </c>
      <c r="B3301" s="4">
        <v>6</v>
      </c>
    </row>
    <row r="3302" spans="1:2">
      <c r="A3302" s="31" t="s">
        <v>544</v>
      </c>
      <c r="B3302" s="4">
        <v>3</v>
      </c>
    </row>
    <row r="3303" spans="1:2">
      <c r="A3303" s="31" t="s">
        <v>545</v>
      </c>
      <c r="B3303" s="4">
        <v>3</v>
      </c>
    </row>
    <row r="3304" spans="1:2">
      <c r="A3304" s="7" t="s">
        <v>1825</v>
      </c>
      <c r="B3304" s="4">
        <v>1.5</v>
      </c>
    </row>
    <row r="3305" spans="1:2">
      <c r="A3305" s="5" t="s">
        <v>1609</v>
      </c>
      <c r="B3305" s="4">
        <v>1.5</v>
      </c>
    </row>
    <row r="3306" spans="1:2">
      <c r="A3306" s="6" t="s">
        <v>1603</v>
      </c>
      <c r="B3306" s="4">
        <v>1.5</v>
      </c>
    </row>
    <row r="3307" spans="1:2">
      <c r="A3307" s="30" t="s">
        <v>40</v>
      </c>
      <c r="B3307" s="4">
        <v>1.5</v>
      </c>
    </row>
    <row r="3308" spans="1:2">
      <c r="A3308" s="31" t="s">
        <v>41</v>
      </c>
      <c r="B3308" s="4">
        <v>1.5</v>
      </c>
    </row>
    <row r="3309" spans="1:2">
      <c r="A3309" s="7" t="s">
        <v>1705</v>
      </c>
      <c r="B3309" s="4">
        <v>10</v>
      </c>
    </row>
    <row r="3310" spans="1:2">
      <c r="A3310" s="5" t="s">
        <v>1605</v>
      </c>
      <c r="B3310" s="4">
        <v>10</v>
      </c>
    </row>
    <row r="3311" spans="1:2">
      <c r="A3311" s="6" t="s">
        <v>1602</v>
      </c>
      <c r="B3311" s="4">
        <v>4</v>
      </c>
    </row>
    <row r="3312" spans="1:2">
      <c r="A3312" s="30" t="s">
        <v>1889</v>
      </c>
      <c r="B3312" s="4">
        <v>2</v>
      </c>
    </row>
    <row r="3313" spans="1:2">
      <c r="A3313" s="31" t="s">
        <v>1887</v>
      </c>
      <c r="B3313" s="4">
        <v>2</v>
      </c>
    </row>
    <row r="3314" spans="1:2">
      <c r="A3314" s="30" t="s">
        <v>1845</v>
      </c>
      <c r="B3314" s="4">
        <v>0</v>
      </c>
    </row>
    <row r="3315" spans="1:2">
      <c r="A3315" s="31" t="s">
        <v>1875</v>
      </c>
      <c r="B3315" s="4">
        <v>0</v>
      </c>
    </row>
    <row r="3316" spans="1:2">
      <c r="A3316" s="30" t="s">
        <v>1070</v>
      </c>
      <c r="B3316" s="4">
        <v>2</v>
      </c>
    </row>
    <row r="3317" spans="1:2">
      <c r="A3317" s="31" t="s">
        <v>1071</v>
      </c>
      <c r="B3317" s="4">
        <v>2</v>
      </c>
    </row>
    <row r="3318" spans="1:2">
      <c r="A3318" s="6" t="s">
        <v>1603</v>
      </c>
      <c r="B3318" s="4">
        <v>6</v>
      </c>
    </row>
    <row r="3319" spans="1:2">
      <c r="A3319" s="30" t="s">
        <v>550</v>
      </c>
      <c r="B3319" s="4">
        <v>6</v>
      </c>
    </row>
    <row r="3320" spans="1:2">
      <c r="A3320" s="31" t="s">
        <v>551</v>
      </c>
      <c r="B3320" s="4">
        <v>3</v>
      </c>
    </row>
    <row r="3321" spans="1:2">
      <c r="A3321" s="31" t="s">
        <v>552</v>
      </c>
      <c r="B3321" s="4">
        <v>3</v>
      </c>
    </row>
    <row r="3322" spans="1:2">
      <c r="A3322" s="7" t="s">
        <v>563</v>
      </c>
      <c r="B3322" s="4">
        <v>18</v>
      </c>
    </row>
    <row r="3323" spans="1:2">
      <c r="A3323" s="5" t="s">
        <v>1605</v>
      </c>
      <c r="B3323" s="4">
        <v>18</v>
      </c>
    </row>
    <row r="3324" spans="1:2">
      <c r="A3324" s="6" t="s">
        <v>1601</v>
      </c>
      <c r="B3324" s="4">
        <v>8</v>
      </c>
    </row>
    <row r="3325" spans="1:2">
      <c r="A3325" s="30" t="s">
        <v>1279</v>
      </c>
      <c r="B3325" s="4">
        <v>8</v>
      </c>
    </row>
    <row r="3326" spans="1:2">
      <c r="A3326" s="31" t="s">
        <v>1502</v>
      </c>
      <c r="B3326" s="4">
        <v>4</v>
      </c>
    </row>
    <row r="3327" spans="1:2">
      <c r="A3327" s="31" t="s">
        <v>1503</v>
      </c>
      <c r="B3327" s="4">
        <v>4</v>
      </c>
    </row>
    <row r="3328" spans="1:2">
      <c r="A3328" s="6" t="s">
        <v>1603</v>
      </c>
      <c r="B3328" s="4">
        <v>10</v>
      </c>
    </row>
    <row r="3329" spans="1:2">
      <c r="A3329" s="30" t="s">
        <v>569</v>
      </c>
      <c r="B3329" s="4">
        <v>4</v>
      </c>
    </row>
    <row r="3330" spans="1:2">
      <c r="A3330" s="31" t="s">
        <v>570</v>
      </c>
      <c r="B3330" s="4">
        <v>4</v>
      </c>
    </row>
    <row r="3331" spans="1:2">
      <c r="A3331" s="30" t="s">
        <v>565</v>
      </c>
      <c r="B3331" s="4">
        <v>6</v>
      </c>
    </row>
    <row r="3332" spans="1:2">
      <c r="A3332" s="31" t="s">
        <v>566</v>
      </c>
      <c r="B3332" s="4">
        <v>3</v>
      </c>
    </row>
    <row r="3333" spans="1:2">
      <c r="A3333" s="31" t="s">
        <v>567</v>
      </c>
      <c r="B3333" s="4">
        <v>3</v>
      </c>
    </row>
    <row r="3334" spans="1:2">
      <c r="A3334" s="7" t="s">
        <v>1792</v>
      </c>
      <c r="B3334" s="4">
        <v>14</v>
      </c>
    </row>
    <row r="3335" spans="1:2">
      <c r="A3335" s="5" t="s">
        <v>1605</v>
      </c>
      <c r="B3335" s="4">
        <v>14</v>
      </c>
    </row>
    <row r="3336" spans="1:2">
      <c r="A3336" s="6" t="s">
        <v>1601</v>
      </c>
      <c r="B3336" s="4">
        <v>6</v>
      </c>
    </row>
    <row r="3337" spans="1:2">
      <c r="A3337" s="30" t="s">
        <v>77</v>
      </c>
      <c r="B3337" s="4">
        <v>6</v>
      </c>
    </row>
    <row r="3338" spans="1:2">
      <c r="A3338" s="31" t="s">
        <v>1500</v>
      </c>
      <c r="B3338" s="4">
        <v>3</v>
      </c>
    </row>
    <row r="3339" spans="1:2">
      <c r="A3339" s="31" t="s">
        <v>1501</v>
      </c>
      <c r="B3339" s="4">
        <v>3</v>
      </c>
    </row>
    <row r="3340" spans="1:2">
      <c r="A3340" s="6" t="s">
        <v>1603</v>
      </c>
      <c r="B3340" s="4">
        <v>8</v>
      </c>
    </row>
    <row r="3341" spans="1:2">
      <c r="A3341" s="30" t="s">
        <v>77</v>
      </c>
      <c r="B3341" s="4">
        <v>6</v>
      </c>
    </row>
    <row r="3342" spans="1:2">
      <c r="A3342" s="31" t="s">
        <v>553</v>
      </c>
      <c r="B3342" s="4">
        <v>3</v>
      </c>
    </row>
    <row r="3343" spans="1:2">
      <c r="A3343" s="31" t="s">
        <v>554</v>
      </c>
      <c r="B3343" s="4">
        <v>3</v>
      </c>
    </row>
    <row r="3344" spans="1:2">
      <c r="A3344" s="30" t="s">
        <v>200</v>
      </c>
      <c r="B3344" s="4">
        <v>2</v>
      </c>
    </row>
    <row r="3345" spans="1:2">
      <c r="A3345" s="31" t="s">
        <v>555</v>
      </c>
      <c r="B3345" s="4">
        <v>2</v>
      </c>
    </row>
    <row r="3346" spans="1:2">
      <c r="A3346" s="7" t="s">
        <v>1706</v>
      </c>
      <c r="B3346" s="4">
        <v>18</v>
      </c>
    </row>
    <row r="3347" spans="1:2">
      <c r="A3347" s="5" t="s">
        <v>1605</v>
      </c>
      <c r="B3347" s="4">
        <v>18</v>
      </c>
    </row>
    <row r="3348" spans="1:2">
      <c r="A3348" s="6" t="s">
        <v>1602</v>
      </c>
      <c r="B3348" s="4">
        <v>8</v>
      </c>
    </row>
    <row r="3349" spans="1:2">
      <c r="A3349" s="30" t="s">
        <v>1889</v>
      </c>
      <c r="B3349" s="4">
        <v>2</v>
      </c>
    </row>
    <row r="3350" spans="1:2">
      <c r="A3350" s="31" t="s">
        <v>1886</v>
      </c>
      <c r="B3350" s="4">
        <v>2</v>
      </c>
    </row>
    <row r="3351" spans="1:2">
      <c r="A3351" s="30" t="s">
        <v>1845</v>
      </c>
      <c r="B3351" s="4">
        <v>0</v>
      </c>
    </row>
    <row r="3352" spans="1:2">
      <c r="A3352" s="31" t="s">
        <v>1874</v>
      </c>
      <c r="B3352" s="4">
        <v>0</v>
      </c>
    </row>
    <row r="3353" spans="1:2">
      <c r="A3353" s="30" t="s">
        <v>1073</v>
      </c>
      <c r="B3353" s="4">
        <v>6</v>
      </c>
    </row>
    <row r="3354" spans="1:2">
      <c r="A3354" s="31" t="s">
        <v>1074</v>
      </c>
      <c r="B3354" s="4">
        <v>3</v>
      </c>
    </row>
    <row r="3355" spans="1:2">
      <c r="A3355" s="31" t="s">
        <v>1075</v>
      </c>
      <c r="B3355" s="4">
        <v>3</v>
      </c>
    </row>
    <row r="3356" spans="1:2">
      <c r="A3356" s="6" t="s">
        <v>1603</v>
      </c>
      <c r="B3356" s="4">
        <v>10</v>
      </c>
    </row>
    <row r="3357" spans="1:2">
      <c r="A3357" s="30" t="s">
        <v>557</v>
      </c>
      <c r="B3357" s="4">
        <v>6</v>
      </c>
    </row>
    <row r="3358" spans="1:2">
      <c r="A3358" s="31" t="s">
        <v>558</v>
      </c>
      <c r="B3358" s="4">
        <v>3</v>
      </c>
    </row>
    <row r="3359" spans="1:2">
      <c r="A3359" s="31" t="s">
        <v>559</v>
      </c>
      <c r="B3359" s="4">
        <v>3</v>
      </c>
    </row>
    <row r="3360" spans="1:2">
      <c r="A3360" s="30" t="s">
        <v>1889</v>
      </c>
      <c r="B3360" s="4">
        <v>2</v>
      </c>
    </row>
    <row r="3361" spans="1:2">
      <c r="A3361" s="31" t="s">
        <v>1886</v>
      </c>
      <c r="B3361" s="4">
        <v>2</v>
      </c>
    </row>
    <row r="3362" spans="1:2">
      <c r="A3362" s="30" t="s">
        <v>1844</v>
      </c>
      <c r="B3362" s="4">
        <v>0</v>
      </c>
    </row>
    <row r="3363" spans="1:2">
      <c r="A3363" s="31" t="s">
        <v>1866</v>
      </c>
      <c r="B3363" s="4">
        <v>0</v>
      </c>
    </row>
    <row r="3364" spans="1:2">
      <c r="A3364" s="30" t="s">
        <v>561</v>
      </c>
      <c r="B3364" s="4">
        <v>2</v>
      </c>
    </row>
    <row r="3365" spans="1:2">
      <c r="A3365" s="31" t="s">
        <v>562</v>
      </c>
      <c r="B3365" s="4">
        <v>2</v>
      </c>
    </row>
    <row r="3366" spans="1:2">
      <c r="A3366" s="7" t="s">
        <v>1793</v>
      </c>
      <c r="B3366" s="4">
        <v>21</v>
      </c>
    </row>
    <row r="3367" spans="1:2">
      <c r="A3367" s="5" t="s">
        <v>1605</v>
      </c>
      <c r="B3367" s="4">
        <v>19</v>
      </c>
    </row>
    <row r="3368" spans="1:2">
      <c r="A3368" s="6" t="s">
        <v>1601</v>
      </c>
      <c r="B3368" s="4">
        <v>6</v>
      </c>
    </row>
    <row r="3369" spans="1:2">
      <c r="A3369" s="30" t="s">
        <v>1505</v>
      </c>
      <c r="B3369" s="4">
        <v>6</v>
      </c>
    </row>
    <row r="3370" spans="1:2">
      <c r="A3370" s="31" t="s">
        <v>1506</v>
      </c>
      <c r="B3370" s="4">
        <v>3</v>
      </c>
    </row>
    <row r="3371" spans="1:2">
      <c r="A3371" s="31" t="s">
        <v>1507</v>
      </c>
      <c r="B3371" s="4">
        <v>3</v>
      </c>
    </row>
    <row r="3372" spans="1:2">
      <c r="A3372" s="6" t="s">
        <v>1602</v>
      </c>
      <c r="B3372" s="4">
        <v>11</v>
      </c>
    </row>
    <row r="3373" spans="1:2">
      <c r="A3373" s="30" t="s">
        <v>1888</v>
      </c>
      <c r="B3373" s="4">
        <v>2</v>
      </c>
    </row>
    <row r="3374" spans="1:2">
      <c r="A3374" s="31" t="s">
        <v>1885</v>
      </c>
      <c r="B3374" s="4">
        <v>2</v>
      </c>
    </row>
    <row r="3375" spans="1:2">
      <c r="A3375" s="30" t="s">
        <v>752</v>
      </c>
      <c r="B3375" s="4">
        <v>2</v>
      </c>
    </row>
    <row r="3376" spans="1:2">
      <c r="A3376" s="31" t="s">
        <v>753</v>
      </c>
      <c r="B3376" s="4">
        <v>2</v>
      </c>
    </row>
    <row r="3377" spans="1:2">
      <c r="A3377" s="30" t="s">
        <v>976</v>
      </c>
      <c r="B3377" s="4">
        <v>3</v>
      </c>
    </row>
    <row r="3378" spans="1:2">
      <c r="A3378" s="31" t="s">
        <v>1077</v>
      </c>
      <c r="B3378" s="4">
        <v>3</v>
      </c>
    </row>
    <row r="3379" spans="1:2">
      <c r="A3379" s="30" t="s">
        <v>701</v>
      </c>
      <c r="B3379" s="4">
        <v>4</v>
      </c>
    </row>
    <row r="3380" spans="1:2">
      <c r="A3380" s="31" t="s">
        <v>1076</v>
      </c>
      <c r="B3380" s="4">
        <v>4</v>
      </c>
    </row>
    <row r="3381" spans="1:2">
      <c r="A3381" s="6" t="s">
        <v>1603</v>
      </c>
      <c r="B3381" s="4">
        <v>2</v>
      </c>
    </row>
    <row r="3382" spans="1:2">
      <c r="A3382" s="30" t="s">
        <v>572</v>
      </c>
      <c r="B3382" s="4">
        <v>2</v>
      </c>
    </row>
    <row r="3383" spans="1:2">
      <c r="A3383" s="31" t="s">
        <v>573</v>
      </c>
      <c r="B3383" s="4">
        <v>2</v>
      </c>
    </row>
    <row r="3384" spans="1:2">
      <c r="A3384" s="5" t="s">
        <v>1609</v>
      </c>
      <c r="B3384" s="4">
        <v>2</v>
      </c>
    </row>
    <row r="3385" spans="1:2">
      <c r="A3385" s="6" t="s">
        <v>1603</v>
      </c>
      <c r="B3385" s="4">
        <v>2</v>
      </c>
    </row>
    <row r="3386" spans="1:2">
      <c r="A3386" s="30" t="s">
        <v>222</v>
      </c>
      <c r="B3386" s="4">
        <v>2</v>
      </c>
    </row>
    <row r="3387" spans="1:2">
      <c r="A3387" s="31" t="s">
        <v>223</v>
      </c>
      <c r="B3387" s="4">
        <v>2</v>
      </c>
    </row>
    <row r="3388" spans="1:2">
      <c r="A3388" s="7" t="s">
        <v>1794</v>
      </c>
      <c r="B3388" s="4">
        <v>17</v>
      </c>
    </row>
    <row r="3389" spans="1:2">
      <c r="A3389" s="5" t="s">
        <v>1605</v>
      </c>
      <c r="B3389" s="4">
        <v>17</v>
      </c>
    </row>
    <row r="3390" spans="1:2">
      <c r="A3390" s="6" t="s">
        <v>1601</v>
      </c>
      <c r="B3390" s="4">
        <v>7</v>
      </c>
    </row>
    <row r="3391" spans="1:2">
      <c r="A3391" s="30" t="s">
        <v>1516</v>
      </c>
      <c r="B3391" s="4">
        <v>4</v>
      </c>
    </row>
    <row r="3392" spans="1:2">
      <c r="A3392" s="31" t="s">
        <v>1517</v>
      </c>
      <c r="B3392" s="4">
        <v>4</v>
      </c>
    </row>
    <row r="3393" spans="1:2">
      <c r="A3393" s="30" t="s">
        <v>1513</v>
      </c>
      <c r="B3393" s="4">
        <v>3</v>
      </c>
    </row>
    <row r="3394" spans="1:2">
      <c r="A3394" s="31" t="s">
        <v>1514</v>
      </c>
      <c r="B3394" s="4">
        <v>3</v>
      </c>
    </row>
    <row r="3395" spans="1:2">
      <c r="A3395" s="6" t="s">
        <v>1602</v>
      </c>
      <c r="B3395" s="4">
        <v>4</v>
      </c>
    </row>
    <row r="3396" spans="1:2">
      <c r="A3396" s="30" t="s">
        <v>329</v>
      </c>
      <c r="B3396" s="4">
        <v>4</v>
      </c>
    </row>
    <row r="3397" spans="1:2">
      <c r="A3397" s="31" t="s">
        <v>1079</v>
      </c>
      <c r="B3397" s="4">
        <v>4</v>
      </c>
    </row>
    <row r="3398" spans="1:2">
      <c r="A3398" s="6" t="s">
        <v>1603</v>
      </c>
      <c r="B3398" s="4">
        <v>6</v>
      </c>
    </row>
    <row r="3399" spans="1:2">
      <c r="A3399" s="30" t="s">
        <v>8</v>
      </c>
      <c r="B3399" s="4">
        <v>6</v>
      </c>
    </row>
    <row r="3400" spans="1:2">
      <c r="A3400" s="31" t="s">
        <v>574</v>
      </c>
      <c r="B3400" s="4">
        <v>2.3333333333333335</v>
      </c>
    </row>
    <row r="3401" spans="1:2">
      <c r="A3401" s="31" t="s">
        <v>575</v>
      </c>
      <c r="B3401" s="4">
        <v>2.3333333333333335</v>
      </c>
    </row>
    <row r="3402" spans="1:2">
      <c r="A3402" s="31" t="s">
        <v>50</v>
      </c>
      <c r="B3402" s="4">
        <v>1.3333333333333333</v>
      </c>
    </row>
    <row r="3403" spans="1:2">
      <c r="A3403" s="7" t="s">
        <v>576</v>
      </c>
      <c r="B3403" s="4">
        <v>14</v>
      </c>
    </row>
    <row r="3404" spans="1:2">
      <c r="A3404" s="5" t="s">
        <v>1605</v>
      </c>
      <c r="B3404" s="4">
        <v>14</v>
      </c>
    </row>
    <row r="3405" spans="1:2">
      <c r="A3405" s="6" t="s">
        <v>1602</v>
      </c>
      <c r="B3405" s="4">
        <v>9</v>
      </c>
    </row>
    <row r="3406" spans="1:2">
      <c r="A3406" s="30" t="s">
        <v>502</v>
      </c>
      <c r="B3406" s="4">
        <v>3</v>
      </c>
    </row>
    <row r="3407" spans="1:2">
      <c r="A3407" s="31" t="s">
        <v>1080</v>
      </c>
      <c r="B3407" s="4">
        <v>3</v>
      </c>
    </row>
    <row r="3408" spans="1:2">
      <c r="A3408" s="30" t="s">
        <v>1007</v>
      </c>
      <c r="B3408" s="4">
        <v>6</v>
      </c>
    </row>
    <row r="3409" spans="1:2">
      <c r="A3409" s="31" t="s">
        <v>1081</v>
      </c>
      <c r="B3409" s="4">
        <v>6</v>
      </c>
    </row>
    <row r="3410" spans="1:2">
      <c r="A3410" s="6" t="s">
        <v>1603</v>
      </c>
      <c r="B3410" s="4">
        <v>5</v>
      </c>
    </row>
    <row r="3411" spans="1:2">
      <c r="A3411" s="30" t="s">
        <v>502</v>
      </c>
      <c r="B3411" s="4">
        <v>3</v>
      </c>
    </row>
    <row r="3412" spans="1:2">
      <c r="A3412" s="31" t="s">
        <v>577</v>
      </c>
      <c r="B3412" s="4">
        <v>3</v>
      </c>
    </row>
    <row r="3413" spans="1:2">
      <c r="A3413" s="30" t="s">
        <v>425</v>
      </c>
      <c r="B3413" s="4">
        <v>2</v>
      </c>
    </row>
    <row r="3414" spans="1:2">
      <c r="A3414" s="31" t="s">
        <v>426</v>
      </c>
      <c r="B3414" s="4">
        <v>2</v>
      </c>
    </row>
    <row r="3415" spans="1:2">
      <c r="A3415" s="7" t="s">
        <v>1707</v>
      </c>
      <c r="B3415" s="4">
        <v>22</v>
      </c>
    </row>
    <row r="3416" spans="1:2">
      <c r="A3416" s="5" t="s">
        <v>1605</v>
      </c>
      <c r="B3416" s="4">
        <v>16</v>
      </c>
    </row>
    <row r="3417" spans="1:2">
      <c r="A3417" s="6" t="s">
        <v>1602</v>
      </c>
      <c r="B3417" s="4">
        <v>6</v>
      </c>
    </row>
    <row r="3418" spans="1:2">
      <c r="A3418" s="30" t="s">
        <v>658</v>
      </c>
      <c r="B3418" s="4">
        <v>6</v>
      </c>
    </row>
    <row r="3419" spans="1:2">
      <c r="A3419" s="31" t="s">
        <v>1078</v>
      </c>
      <c r="B3419" s="4">
        <v>6</v>
      </c>
    </row>
    <row r="3420" spans="1:2">
      <c r="A3420" s="6" t="s">
        <v>1603</v>
      </c>
      <c r="B3420" s="4">
        <v>10</v>
      </c>
    </row>
    <row r="3421" spans="1:2">
      <c r="A3421" s="30" t="s">
        <v>30</v>
      </c>
      <c r="B3421" s="4">
        <v>6</v>
      </c>
    </row>
    <row r="3422" spans="1:2">
      <c r="A3422" s="31" t="s">
        <v>33</v>
      </c>
      <c r="B3422" s="4">
        <v>2</v>
      </c>
    </row>
    <row r="3423" spans="1:2">
      <c r="A3423" s="31" t="s">
        <v>357</v>
      </c>
      <c r="B3423" s="4">
        <v>2</v>
      </c>
    </row>
    <row r="3424" spans="1:2">
      <c r="A3424" s="31" t="s">
        <v>249</v>
      </c>
      <c r="B3424" s="4">
        <v>2</v>
      </c>
    </row>
    <row r="3425" spans="1:2">
      <c r="A3425" s="30" t="s">
        <v>229</v>
      </c>
      <c r="B3425" s="4">
        <v>4</v>
      </c>
    </row>
    <row r="3426" spans="1:2">
      <c r="A3426" s="31" t="s">
        <v>230</v>
      </c>
      <c r="B3426" s="4">
        <v>4</v>
      </c>
    </row>
    <row r="3427" spans="1:2">
      <c r="A3427" s="5" t="s">
        <v>1609</v>
      </c>
      <c r="B3427" s="4">
        <v>6</v>
      </c>
    </row>
    <row r="3428" spans="1:2">
      <c r="A3428" s="6" t="s">
        <v>1601</v>
      </c>
      <c r="B3428" s="4">
        <v>4</v>
      </c>
    </row>
    <row r="3429" spans="1:2">
      <c r="A3429" s="30" t="s">
        <v>1509</v>
      </c>
      <c r="B3429" s="4">
        <v>4</v>
      </c>
    </row>
    <row r="3430" spans="1:2">
      <c r="A3430" s="31" t="s">
        <v>1510</v>
      </c>
      <c r="B3430" s="4">
        <v>4</v>
      </c>
    </row>
    <row r="3431" spans="1:2">
      <c r="A3431" s="31" t="s">
        <v>1511</v>
      </c>
      <c r="B3431" s="4">
        <v>0</v>
      </c>
    </row>
    <row r="3432" spans="1:2">
      <c r="A3432" s="6" t="s">
        <v>1603</v>
      </c>
      <c r="B3432" s="4">
        <v>2</v>
      </c>
    </row>
    <row r="3433" spans="1:2">
      <c r="A3433" s="30" t="s">
        <v>225</v>
      </c>
      <c r="B3433" s="4">
        <v>2</v>
      </c>
    </row>
    <row r="3434" spans="1:2">
      <c r="A3434" s="31" t="s">
        <v>226</v>
      </c>
      <c r="B3434" s="4">
        <v>1</v>
      </c>
    </row>
    <row r="3435" spans="1:2">
      <c r="A3435" s="31" t="s">
        <v>227</v>
      </c>
      <c r="B3435" s="4">
        <v>1</v>
      </c>
    </row>
    <row r="3436" spans="1:2">
      <c r="A3436" s="7" t="s">
        <v>1708</v>
      </c>
      <c r="B3436" s="4">
        <v>14</v>
      </c>
    </row>
    <row r="3437" spans="1:2">
      <c r="A3437" s="5" t="s">
        <v>1605</v>
      </c>
      <c r="B3437" s="4">
        <v>14</v>
      </c>
    </row>
    <row r="3438" spans="1:2">
      <c r="A3438" s="6" t="s">
        <v>1601</v>
      </c>
      <c r="B3438" s="4">
        <v>8</v>
      </c>
    </row>
    <row r="3439" spans="1:2">
      <c r="A3439" s="30" t="s">
        <v>1519</v>
      </c>
      <c r="B3439" s="4">
        <v>4</v>
      </c>
    </row>
    <row r="3440" spans="1:2">
      <c r="A3440" s="31" t="s">
        <v>1520</v>
      </c>
      <c r="B3440" s="4">
        <v>4</v>
      </c>
    </row>
    <row r="3441" spans="1:2">
      <c r="A3441" s="30" t="s">
        <v>1522</v>
      </c>
      <c r="B3441" s="4">
        <v>4</v>
      </c>
    </row>
    <row r="3442" spans="1:2">
      <c r="A3442" s="31" t="s">
        <v>1523</v>
      </c>
      <c r="B3442" s="4">
        <v>4</v>
      </c>
    </row>
    <row r="3443" spans="1:2">
      <c r="A3443" s="6" t="s">
        <v>1603</v>
      </c>
      <c r="B3443" s="4">
        <v>6</v>
      </c>
    </row>
    <row r="3444" spans="1:2">
      <c r="A3444" s="30" t="s">
        <v>132</v>
      </c>
      <c r="B3444" s="4">
        <v>6</v>
      </c>
    </row>
    <row r="3445" spans="1:2">
      <c r="A3445" s="31" t="s">
        <v>578</v>
      </c>
      <c r="B3445" s="4">
        <v>3</v>
      </c>
    </row>
    <row r="3446" spans="1:2">
      <c r="A3446" s="31" t="s">
        <v>579</v>
      </c>
      <c r="B3446" s="4">
        <v>3</v>
      </c>
    </row>
    <row r="3447" spans="1:2">
      <c r="A3447" s="7" t="s">
        <v>1709</v>
      </c>
      <c r="B3447" s="4">
        <v>14</v>
      </c>
    </row>
    <row r="3448" spans="1:2">
      <c r="A3448" s="5" t="s">
        <v>1605</v>
      </c>
      <c r="B3448" s="4">
        <v>14</v>
      </c>
    </row>
    <row r="3449" spans="1:2">
      <c r="A3449" s="6" t="s">
        <v>1601</v>
      </c>
      <c r="B3449" s="4">
        <v>5</v>
      </c>
    </row>
    <row r="3450" spans="1:2">
      <c r="A3450" s="30" t="s">
        <v>1242</v>
      </c>
      <c r="B3450" s="4">
        <v>5</v>
      </c>
    </row>
    <row r="3451" spans="1:2">
      <c r="A3451" s="31" t="s">
        <v>1243</v>
      </c>
      <c r="B3451" s="4">
        <v>2.5</v>
      </c>
    </row>
    <row r="3452" spans="1:2">
      <c r="A3452" s="31" t="s">
        <v>1244</v>
      </c>
      <c r="B3452" s="4">
        <v>2.5</v>
      </c>
    </row>
    <row r="3453" spans="1:2">
      <c r="A3453" s="6" t="s">
        <v>1602</v>
      </c>
      <c r="B3453" s="4">
        <v>3</v>
      </c>
    </row>
    <row r="3454" spans="1:2">
      <c r="A3454" s="30" t="s">
        <v>502</v>
      </c>
      <c r="B3454" s="4">
        <v>3</v>
      </c>
    </row>
    <row r="3455" spans="1:2">
      <c r="A3455" s="31" t="s">
        <v>1082</v>
      </c>
      <c r="B3455" s="4">
        <v>3</v>
      </c>
    </row>
    <row r="3456" spans="1:2">
      <c r="A3456" s="6" t="s">
        <v>1603</v>
      </c>
      <c r="B3456" s="4">
        <v>6</v>
      </c>
    </row>
    <row r="3457" spans="1:2">
      <c r="A3457" s="30" t="s">
        <v>77</v>
      </c>
      <c r="B3457" s="4">
        <v>6</v>
      </c>
    </row>
    <row r="3458" spans="1:2">
      <c r="A3458" s="31" t="s">
        <v>580</v>
      </c>
      <c r="B3458" s="4">
        <v>3</v>
      </c>
    </row>
    <row r="3459" spans="1:2">
      <c r="A3459" s="31" t="s">
        <v>581</v>
      </c>
      <c r="B3459" s="4">
        <v>3</v>
      </c>
    </row>
    <row r="3460" spans="1:2">
      <c r="A3460" s="7" t="s">
        <v>1795</v>
      </c>
      <c r="B3460" s="4">
        <v>19</v>
      </c>
    </row>
    <row r="3461" spans="1:2">
      <c r="A3461" s="5" t="s">
        <v>1605</v>
      </c>
      <c r="B3461" s="4">
        <v>16</v>
      </c>
    </row>
    <row r="3462" spans="1:2">
      <c r="A3462" s="6" t="s">
        <v>1601</v>
      </c>
      <c r="B3462" s="4">
        <v>8</v>
      </c>
    </row>
    <row r="3463" spans="1:2">
      <c r="A3463" s="30" t="s">
        <v>471</v>
      </c>
      <c r="B3463" s="4">
        <v>4</v>
      </c>
    </row>
    <row r="3464" spans="1:2">
      <c r="A3464" s="31" t="s">
        <v>1529</v>
      </c>
      <c r="B3464" s="4">
        <v>2</v>
      </c>
    </row>
    <row r="3465" spans="1:2">
      <c r="A3465" s="31" t="s">
        <v>1530</v>
      </c>
      <c r="B3465" s="4">
        <v>2</v>
      </c>
    </row>
    <row r="3466" spans="1:2">
      <c r="A3466" s="30" t="s">
        <v>636</v>
      </c>
      <c r="B3466" s="4">
        <v>4</v>
      </c>
    </row>
    <row r="3467" spans="1:2">
      <c r="A3467" s="31" t="s">
        <v>1491</v>
      </c>
      <c r="B3467" s="4">
        <v>2</v>
      </c>
    </row>
    <row r="3468" spans="1:2">
      <c r="A3468" s="31" t="s">
        <v>1135</v>
      </c>
      <c r="B3468" s="4">
        <v>2</v>
      </c>
    </row>
    <row r="3469" spans="1:2">
      <c r="A3469" s="6" t="s">
        <v>1603</v>
      </c>
      <c r="B3469" s="4">
        <v>8</v>
      </c>
    </row>
    <row r="3470" spans="1:2">
      <c r="A3470" s="30" t="s">
        <v>315</v>
      </c>
      <c r="B3470" s="4">
        <v>8</v>
      </c>
    </row>
    <row r="3471" spans="1:2">
      <c r="A3471" s="31" t="s">
        <v>316</v>
      </c>
      <c r="B3471" s="4">
        <v>4</v>
      </c>
    </row>
    <row r="3472" spans="1:2">
      <c r="A3472" s="31" t="s">
        <v>317</v>
      </c>
      <c r="B3472" s="4">
        <v>4</v>
      </c>
    </row>
    <row r="3473" spans="1:2">
      <c r="A3473" s="5" t="s">
        <v>1609</v>
      </c>
      <c r="B3473" s="4">
        <v>3</v>
      </c>
    </row>
    <row r="3474" spans="1:2">
      <c r="A3474" s="6" t="s">
        <v>1601</v>
      </c>
      <c r="B3474" s="4">
        <v>3</v>
      </c>
    </row>
    <row r="3475" spans="1:2">
      <c r="A3475" s="30" t="s">
        <v>1525</v>
      </c>
      <c r="B3475" s="4">
        <v>3</v>
      </c>
    </row>
    <row r="3476" spans="1:2">
      <c r="A3476" s="31" t="s">
        <v>1526</v>
      </c>
      <c r="B3476" s="4">
        <v>3</v>
      </c>
    </row>
    <row r="3477" spans="1:2">
      <c r="A3477" s="31" t="s">
        <v>1527</v>
      </c>
      <c r="B3477" s="4">
        <v>0</v>
      </c>
    </row>
    <row r="3478" spans="1:2">
      <c r="A3478" s="7" t="s">
        <v>1710</v>
      </c>
      <c r="B3478" s="4">
        <v>18.006027397260276</v>
      </c>
    </row>
    <row r="3479" spans="1:2">
      <c r="A3479" s="5" t="s">
        <v>1605</v>
      </c>
      <c r="B3479" s="4">
        <v>17</v>
      </c>
    </row>
    <row r="3480" spans="1:2">
      <c r="A3480" s="6" t="s">
        <v>1601</v>
      </c>
      <c r="B3480" s="4">
        <v>4</v>
      </c>
    </row>
    <row r="3481" spans="1:2">
      <c r="A3481" s="30" t="s">
        <v>1378</v>
      </c>
      <c r="B3481" s="4">
        <v>4</v>
      </c>
    </row>
    <row r="3482" spans="1:2">
      <c r="A3482" s="31" t="s">
        <v>1531</v>
      </c>
      <c r="B3482" s="4">
        <v>4</v>
      </c>
    </row>
    <row r="3483" spans="1:2">
      <c r="A3483" s="6" t="s">
        <v>1602</v>
      </c>
      <c r="B3483" s="4">
        <v>3</v>
      </c>
    </row>
    <row r="3484" spans="1:2">
      <c r="A3484" s="30" t="s">
        <v>166</v>
      </c>
      <c r="B3484" s="4">
        <v>3</v>
      </c>
    </row>
    <row r="3485" spans="1:2">
      <c r="A3485" s="31" t="s">
        <v>167</v>
      </c>
      <c r="B3485" s="4">
        <v>3</v>
      </c>
    </row>
    <row r="3486" spans="1:2">
      <c r="A3486" s="6" t="s">
        <v>1603</v>
      </c>
      <c r="B3486" s="4">
        <v>10</v>
      </c>
    </row>
    <row r="3487" spans="1:2">
      <c r="A3487" s="30" t="s">
        <v>583</v>
      </c>
      <c r="B3487" s="4">
        <v>8</v>
      </c>
    </row>
    <row r="3488" spans="1:2">
      <c r="A3488" s="31" t="s">
        <v>584</v>
      </c>
      <c r="B3488" s="4">
        <v>4</v>
      </c>
    </row>
    <row r="3489" spans="1:2">
      <c r="A3489" s="31" t="s">
        <v>585</v>
      </c>
      <c r="B3489" s="4">
        <v>4</v>
      </c>
    </row>
    <row r="3490" spans="1:2">
      <c r="A3490" s="30" t="s">
        <v>572</v>
      </c>
      <c r="B3490" s="4">
        <v>2</v>
      </c>
    </row>
    <row r="3491" spans="1:2">
      <c r="A3491" s="31" t="s">
        <v>573</v>
      </c>
      <c r="B3491" s="4">
        <v>2</v>
      </c>
    </row>
    <row r="3492" spans="1:2">
      <c r="A3492" s="5" t="s">
        <v>2084</v>
      </c>
      <c r="B3492" s="4">
        <v>1.006027397260274</v>
      </c>
    </row>
    <row r="3493" spans="1:2">
      <c r="A3493" s="6">
        <v>2016</v>
      </c>
      <c r="B3493" s="4">
        <v>1.006027397260274</v>
      </c>
    </row>
    <row r="3494" spans="1:2">
      <c r="A3494" s="30" t="s">
        <v>2081</v>
      </c>
      <c r="B3494" s="4">
        <v>1.006027397260274</v>
      </c>
    </row>
    <row r="3495" spans="1:2">
      <c r="A3495" s="31" t="s">
        <v>2088</v>
      </c>
      <c r="B3495" s="4">
        <v>1.006027397260274</v>
      </c>
    </row>
    <row r="3496" spans="1:2">
      <c r="A3496" s="7" t="s">
        <v>1711</v>
      </c>
      <c r="B3496" s="4">
        <v>16</v>
      </c>
    </row>
    <row r="3497" spans="1:2">
      <c r="A3497" s="5" t="s">
        <v>1605</v>
      </c>
      <c r="B3497" s="4">
        <v>16</v>
      </c>
    </row>
    <row r="3498" spans="1:2">
      <c r="A3498" s="6" t="s">
        <v>1601</v>
      </c>
      <c r="B3498" s="4">
        <v>4</v>
      </c>
    </row>
    <row r="3499" spans="1:2">
      <c r="A3499" s="30" t="s">
        <v>1064</v>
      </c>
      <c r="B3499" s="4">
        <v>4</v>
      </c>
    </row>
    <row r="3500" spans="1:2">
      <c r="A3500" s="31" t="s">
        <v>1532</v>
      </c>
      <c r="B3500" s="4">
        <v>4</v>
      </c>
    </row>
    <row r="3501" spans="1:2">
      <c r="A3501" s="6" t="s">
        <v>1603</v>
      </c>
      <c r="B3501" s="4">
        <v>12</v>
      </c>
    </row>
    <row r="3502" spans="1:2">
      <c r="A3502" s="30" t="s">
        <v>8</v>
      </c>
      <c r="B3502" s="4">
        <v>8</v>
      </c>
    </row>
    <row r="3503" spans="1:2">
      <c r="A3503" s="31" t="s">
        <v>25</v>
      </c>
      <c r="B3503" s="4">
        <v>2</v>
      </c>
    </row>
    <row r="3504" spans="1:2">
      <c r="A3504" s="31" t="s">
        <v>26</v>
      </c>
      <c r="B3504" s="4">
        <v>2</v>
      </c>
    </row>
    <row r="3505" spans="1:2">
      <c r="A3505" s="31" t="s">
        <v>586</v>
      </c>
      <c r="B3505" s="4">
        <v>2</v>
      </c>
    </row>
    <row r="3506" spans="1:2">
      <c r="A3506" s="31" t="s">
        <v>587</v>
      </c>
      <c r="B3506" s="4">
        <v>2</v>
      </c>
    </row>
    <row r="3507" spans="1:2">
      <c r="A3507" s="30" t="s">
        <v>589</v>
      </c>
      <c r="B3507" s="4">
        <v>4</v>
      </c>
    </row>
    <row r="3508" spans="1:2">
      <c r="A3508" s="31" t="s">
        <v>590</v>
      </c>
      <c r="B3508" s="4">
        <v>4</v>
      </c>
    </row>
    <row r="3509" spans="1:2">
      <c r="A3509" s="7" t="s">
        <v>1712</v>
      </c>
      <c r="B3509" s="4">
        <v>24</v>
      </c>
    </row>
    <row r="3510" spans="1:2">
      <c r="A3510" s="5" t="s">
        <v>1605</v>
      </c>
      <c r="B3510" s="4">
        <v>20</v>
      </c>
    </row>
    <row r="3511" spans="1:2">
      <c r="A3511" s="6" t="s">
        <v>1601</v>
      </c>
      <c r="B3511" s="4">
        <v>8</v>
      </c>
    </row>
    <row r="3512" spans="1:2">
      <c r="A3512" s="30" t="s">
        <v>11</v>
      </c>
      <c r="B3512" s="4">
        <v>2</v>
      </c>
    </row>
    <row r="3513" spans="1:2">
      <c r="A3513" s="31" t="s">
        <v>265</v>
      </c>
      <c r="B3513" s="4">
        <v>1</v>
      </c>
    </row>
    <row r="3514" spans="1:2">
      <c r="A3514" s="31" t="s">
        <v>1389</v>
      </c>
      <c r="B3514" s="4">
        <v>1</v>
      </c>
    </row>
    <row r="3515" spans="1:2">
      <c r="A3515" s="30" t="s">
        <v>200</v>
      </c>
      <c r="B3515" s="4">
        <v>6</v>
      </c>
    </row>
    <row r="3516" spans="1:2">
      <c r="A3516" s="31" t="s">
        <v>419</v>
      </c>
      <c r="B3516" s="4">
        <v>2</v>
      </c>
    </row>
    <row r="3517" spans="1:2">
      <c r="A3517" s="31" t="s">
        <v>591</v>
      </c>
      <c r="B3517" s="4">
        <v>2</v>
      </c>
    </row>
    <row r="3518" spans="1:2">
      <c r="A3518" s="31" t="s">
        <v>483</v>
      </c>
      <c r="B3518" s="4">
        <v>2</v>
      </c>
    </row>
    <row r="3519" spans="1:2">
      <c r="A3519" s="6" t="s">
        <v>1602</v>
      </c>
      <c r="B3519" s="4">
        <v>6</v>
      </c>
    </row>
    <row r="3520" spans="1:2">
      <c r="A3520" s="30" t="s">
        <v>655</v>
      </c>
      <c r="B3520" s="4">
        <v>6</v>
      </c>
    </row>
    <row r="3521" spans="1:2">
      <c r="A3521" s="31" t="s">
        <v>1083</v>
      </c>
      <c r="B3521" s="4">
        <v>3</v>
      </c>
    </row>
    <row r="3522" spans="1:2">
      <c r="A3522" s="31" t="s">
        <v>1084</v>
      </c>
      <c r="B3522" s="4">
        <v>3</v>
      </c>
    </row>
    <row r="3523" spans="1:2">
      <c r="A3523" s="6" t="s">
        <v>1603</v>
      </c>
      <c r="B3523" s="4">
        <v>6</v>
      </c>
    </row>
    <row r="3524" spans="1:2">
      <c r="A3524" s="30" t="s">
        <v>200</v>
      </c>
      <c r="B3524" s="4">
        <v>6</v>
      </c>
    </row>
    <row r="3525" spans="1:2">
      <c r="A3525" s="31" t="s">
        <v>591</v>
      </c>
      <c r="B3525" s="4">
        <v>2</v>
      </c>
    </row>
    <row r="3526" spans="1:2">
      <c r="A3526" s="31" t="s">
        <v>592</v>
      </c>
      <c r="B3526" s="4">
        <v>2</v>
      </c>
    </row>
    <row r="3527" spans="1:2">
      <c r="A3527" s="31" t="s">
        <v>593</v>
      </c>
      <c r="B3527" s="4">
        <v>2</v>
      </c>
    </row>
    <row r="3528" spans="1:2">
      <c r="A3528" s="5" t="s">
        <v>1609</v>
      </c>
      <c r="B3528" s="4">
        <v>4</v>
      </c>
    </row>
    <row r="3529" spans="1:2">
      <c r="A3529" s="6" t="s">
        <v>1601</v>
      </c>
      <c r="B3529" s="4">
        <v>4</v>
      </c>
    </row>
    <row r="3530" spans="1:2">
      <c r="A3530" s="30" t="s">
        <v>1534</v>
      </c>
      <c r="B3530" s="4">
        <v>4</v>
      </c>
    </row>
    <row r="3531" spans="1:2">
      <c r="A3531" s="31" t="s">
        <v>1535</v>
      </c>
      <c r="B3531" s="4">
        <v>4</v>
      </c>
    </row>
    <row r="3532" spans="1:2">
      <c r="A3532" s="7" t="s">
        <v>1713</v>
      </c>
      <c r="B3532" s="4">
        <v>16.329360730593606</v>
      </c>
    </row>
    <row r="3533" spans="1:2">
      <c r="A3533" s="5" t="s">
        <v>1605</v>
      </c>
      <c r="B3533" s="4">
        <v>8</v>
      </c>
    </row>
    <row r="3534" spans="1:2">
      <c r="A3534" s="6" t="s">
        <v>1601</v>
      </c>
      <c r="B3534" s="4">
        <v>8</v>
      </c>
    </row>
    <row r="3535" spans="1:2">
      <c r="A3535" s="30" t="s">
        <v>1265</v>
      </c>
      <c r="B3535" s="4">
        <v>8</v>
      </c>
    </row>
    <row r="3536" spans="1:2">
      <c r="A3536" s="31" t="s">
        <v>1266</v>
      </c>
      <c r="B3536" s="4">
        <v>4</v>
      </c>
    </row>
    <row r="3537" spans="1:2">
      <c r="A3537" s="31" t="s">
        <v>1267</v>
      </c>
      <c r="B3537" s="4">
        <v>4</v>
      </c>
    </row>
    <row r="3538" spans="1:2">
      <c r="A3538" s="5" t="s">
        <v>1609</v>
      </c>
      <c r="B3538" s="4">
        <v>4.083333333333333</v>
      </c>
    </row>
    <row r="3539" spans="1:2">
      <c r="A3539" s="6" t="s">
        <v>1601</v>
      </c>
      <c r="B3539" s="4">
        <v>1.0833333333333333</v>
      </c>
    </row>
    <row r="3540" spans="1:2">
      <c r="A3540" s="30" t="s">
        <v>1537</v>
      </c>
      <c r="B3540" s="4">
        <v>8.3333333333333329E-2</v>
      </c>
    </row>
    <row r="3541" spans="1:2">
      <c r="A3541" s="31" t="s">
        <v>1538</v>
      </c>
      <c r="B3541" s="4">
        <v>8.3333333333333329E-2</v>
      </c>
    </row>
    <row r="3542" spans="1:2">
      <c r="A3542" s="30" t="s">
        <v>1193</v>
      </c>
      <c r="B3542" s="4">
        <v>1</v>
      </c>
    </row>
    <row r="3543" spans="1:2">
      <c r="A3543" s="31" t="s">
        <v>1194</v>
      </c>
      <c r="B3543" s="4">
        <v>1</v>
      </c>
    </row>
    <row r="3544" spans="1:2">
      <c r="A3544" s="31" t="s">
        <v>1195</v>
      </c>
      <c r="B3544" s="4">
        <v>0</v>
      </c>
    </row>
    <row r="3545" spans="1:2">
      <c r="A3545" s="6" t="s">
        <v>1603</v>
      </c>
      <c r="B3545" s="4">
        <v>3</v>
      </c>
    </row>
    <row r="3546" spans="1:2">
      <c r="A3546" s="30" t="s">
        <v>207</v>
      </c>
      <c r="B3546" s="4">
        <v>3</v>
      </c>
    </row>
    <row r="3547" spans="1:2">
      <c r="A3547" s="31" t="s">
        <v>208</v>
      </c>
      <c r="B3547" s="4">
        <v>3</v>
      </c>
    </row>
    <row r="3548" spans="1:2">
      <c r="A3548" s="31" t="s">
        <v>209</v>
      </c>
      <c r="B3548" s="4">
        <v>0</v>
      </c>
    </row>
    <row r="3549" spans="1:2">
      <c r="A3549" s="5" t="s">
        <v>2084</v>
      </c>
      <c r="B3549" s="4">
        <v>4.2460273972602733</v>
      </c>
    </row>
    <row r="3550" spans="1:2">
      <c r="A3550" s="6">
        <v>2016</v>
      </c>
      <c r="B3550" s="4">
        <v>4.2460273972602733</v>
      </c>
    </row>
    <row r="3551" spans="1:2">
      <c r="A3551" s="30" t="s">
        <v>1953</v>
      </c>
      <c r="B3551" s="4">
        <v>4.2460273972602733</v>
      </c>
    </row>
    <row r="3552" spans="1:2">
      <c r="A3552" s="31" t="s">
        <v>2088</v>
      </c>
      <c r="B3552" s="4">
        <v>4.2460273972602733</v>
      </c>
    </row>
    <row r="3553" spans="1:2">
      <c r="A3553" s="7" t="s">
        <v>620</v>
      </c>
      <c r="B3553" s="4">
        <v>9</v>
      </c>
    </row>
    <row r="3554" spans="1:2">
      <c r="A3554" s="5" t="s">
        <v>1609</v>
      </c>
      <c r="B3554" s="4">
        <v>9</v>
      </c>
    </row>
    <row r="3555" spans="1:2">
      <c r="A3555" s="6" t="s">
        <v>1601</v>
      </c>
      <c r="B3555" s="4">
        <v>2</v>
      </c>
    </row>
    <row r="3556" spans="1:2">
      <c r="A3556" s="30" t="s">
        <v>1219</v>
      </c>
      <c r="B3556" s="4">
        <v>2</v>
      </c>
    </row>
    <row r="3557" spans="1:2">
      <c r="A3557" s="31" t="s">
        <v>1220</v>
      </c>
      <c r="B3557" s="4">
        <v>2</v>
      </c>
    </row>
    <row r="3558" spans="1:2">
      <c r="A3558" s="6" t="s">
        <v>1602</v>
      </c>
      <c r="B3558" s="4">
        <v>3</v>
      </c>
    </row>
    <row r="3559" spans="1:2">
      <c r="A3559" s="30" t="s">
        <v>943</v>
      </c>
      <c r="B3559" s="4">
        <v>3</v>
      </c>
    </row>
    <row r="3560" spans="1:2">
      <c r="A3560" s="31" t="s">
        <v>944</v>
      </c>
      <c r="B3560" s="4">
        <v>3</v>
      </c>
    </row>
    <row r="3561" spans="1:2">
      <c r="A3561" s="31" t="s">
        <v>945</v>
      </c>
      <c r="B3561" s="4">
        <v>0</v>
      </c>
    </row>
    <row r="3562" spans="1:2">
      <c r="A3562" s="6" t="s">
        <v>1603</v>
      </c>
      <c r="B3562" s="4">
        <v>4</v>
      </c>
    </row>
    <row r="3563" spans="1:2">
      <c r="A3563" s="30" t="s">
        <v>293</v>
      </c>
      <c r="B3563" s="4">
        <v>4</v>
      </c>
    </row>
    <row r="3564" spans="1:2">
      <c r="A3564" s="31" t="s">
        <v>294</v>
      </c>
      <c r="B3564" s="4">
        <v>4</v>
      </c>
    </row>
    <row r="3565" spans="1:2">
      <c r="A3565" s="31" t="s">
        <v>295</v>
      </c>
      <c r="B3565" s="4">
        <v>0</v>
      </c>
    </row>
    <row r="3566" spans="1:2">
      <c r="A3566" s="7" t="s">
        <v>1796</v>
      </c>
      <c r="B3566" s="4">
        <v>16</v>
      </c>
    </row>
    <row r="3567" spans="1:2">
      <c r="A3567" s="5" t="s">
        <v>1605</v>
      </c>
      <c r="B3567" s="4">
        <v>14</v>
      </c>
    </row>
    <row r="3568" spans="1:2">
      <c r="A3568" s="6" t="s">
        <v>1601</v>
      </c>
      <c r="B3568" s="4">
        <v>6</v>
      </c>
    </row>
    <row r="3569" spans="1:2">
      <c r="A3569" s="30" t="s">
        <v>11</v>
      </c>
      <c r="B3569" s="4">
        <v>6</v>
      </c>
    </row>
    <row r="3570" spans="1:2">
      <c r="A3570" s="31" t="s">
        <v>1456</v>
      </c>
      <c r="B3570" s="4">
        <v>1</v>
      </c>
    </row>
    <row r="3571" spans="1:2">
      <c r="A3571" s="31" t="s">
        <v>54</v>
      </c>
      <c r="B3571" s="4">
        <v>2</v>
      </c>
    </row>
    <row r="3572" spans="1:2">
      <c r="A3572" s="31" t="s">
        <v>55</v>
      </c>
      <c r="B3572" s="4">
        <v>2</v>
      </c>
    </row>
    <row r="3573" spans="1:2">
      <c r="A3573" s="31" t="s">
        <v>309</v>
      </c>
      <c r="B3573" s="4">
        <v>1</v>
      </c>
    </row>
    <row r="3574" spans="1:2">
      <c r="A3574" s="6" t="s">
        <v>1602</v>
      </c>
      <c r="B3574" s="4">
        <v>8</v>
      </c>
    </row>
    <row r="3575" spans="1:2">
      <c r="A3575" s="30" t="s">
        <v>669</v>
      </c>
      <c r="B3575" s="4">
        <v>8</v>
      </c>
    </row>
    <row r="3576" spans="1:2">
      <c r="A3576" s="31" t="s">
        <v>798</v>
      </c>
      <c r="B3576" s="4">
        <v>1</v>
      </c>
    </row>
    <row r="3577" spans="1:2">
      <c r="A3577" s="31" t="s">
        <v>799</v>
      </c>
      <c r="B3577" s="4">
        <v>1</v>
      </c>
    </row>
    <row r="3578" spans="1:2">
      <c r="A3578" s="31" t="s">
        <v>1085</v>
      </c>
      <c r="B3578" s="4">
        <v>2</v>
      </c>
    </row>
    <row r="3579" spans="1:2">
      <c r="A3579" s="31" t="s">
        <v>1086</v>
      </c>
      <c r="B3579" s="4">
        <v>2</v>
      </c>
    </row>
    <row r="3580" spans="1:2">
      <c r="A3580" s="31" t="s">
        <v>955</v>
      </c>
      <c r="B3580" s="4">
        <v>2</v>
      </c>
    </row>
    <row r="3581" spans="1:2">
      <c r="A3581" s="5" t="s">
        <v>1609</v>
      </c>
      <c r="B3581" s="4">
        <v>2</v>
      </c>
    </row>
    <row r="3582" spans="1:2">
      <c r="A3582" s="6" t="s">
        <v>1602</v>
      </c>
      <c r="B3582" s="4">
        <v>2</v>
      </c>
    </row>
    <row r="3583" spans="1:2">
      <c r="A3583" s="30" t="s">
        <v>880</v>
      </c>
      <c r="B3583" s="4">
        <v>2</v>
      </c>
    </row>
    <row r="3584" spans="1:2">
      <c r="A3584" s="31" t="s">
        <v>882</v>
      </c>
      <c r="B3584" s="4">
        <v>0</v>
      </c>
    </row>
    <row r="3585" spans="1:2">
      <c r="A3585" s="31" t="s">
        <v>881</v>
      </c>
      <c r="B3585" s="4">
        <v>2</v>
      </c>
    </row>
    <row r="3586" spans="1:2">
      <c r="A3586" s="7" t="s">
        <v>1797</v>
      </c>
      <c r="B3586" s="4">
        <v>22</v>
      </c>
    </row>
    <row r="3587" spans="1:2">
      <c r="A3587" s="5" t="s">
        <v>1605</v>
      </c>
      <c r="B3587" s="4">
        <v>14</v>
      </c>
    </row>
    <row r="3588" spans="1:2">
      <c r="A3588" s="6" t="s">
        <v>1601</v>
      </c>
      <c r="B3588" s="4">
        <v>8</v>
      </c>
    </row>
    <row r="3589" spans="1:2">
      <c r="A3589" s="30" t="s">
        <v>1306</v>
      </c>
      <c r="B3589" s="4">
        <v>4</v>
      </c>
    </row>
    <row r="3590" spans="1:2">
      <c r="A3590" s="31" t="s">
        <v>1539</v>
      </c>
      <c r="B3590" s="4">
        <v>4</v>
      </c>
    </row>
    <row r="3591" spans="1:2">
      <c r="A3591" s="30" t="s">
        <v>636</v>
      </c>
      <c r="B3591" s="4">
        <v>4</v>
      </c>
    </row>
    <row r="3592" spans="1:2">
      <c r="A3592" s="31" t="s">
        <v>693</v>
      </c>
      <c r="B3592" s="4">
        <v>2</v>
      </c>
    </row>
    <row r="3593" spans="1:2">
      <c r="A3593" s="31" t="s">
        <v>1137</v>
      </c>
      <c r="B3593" s="4">
        <v>2</v>
      </c>
    </row>
    <row r="3594" spans="1:2">
      <c r="A3594" s="6" t="s">
        <v>1602</v>
      </c>
      <c r="B3594" s="4">
        <v>6</v>
      </c>
    </row>
    <row r="3595" spans="1:2">
      <c r="A3595" s="30" t="s">
        <v>655</v>
      </c>
      <c r="B3595" s="4">
        <v>6</v>
      </c>
    </row>
    <row r="3596" spans="1:2">
      <c r="A3596" s="31" t="s">
        <v>1087</v>
      </c>
      <c r="B3596" s="4">
        <v>3</v>
      </c>
    </row>
    <row r="3597" spans="1:2">
      <c r="A3597" s="31" t="s">
        <v>1088</v>
      </c>
      <c r="B3597" s="4">
        <v>3</v>
      </c>
    </row>
    <row r="3598" spans="1:2">
      <c r="A3598" s="5" t="s">
        <v>1609</v>
      </c>
      <c r="B3598" s="4">
        <v>8</v>
      </c>
    </row>
    <row r="3599" spans="1:2">
      <c r="A3599" s="6" t="s">
        <v>1601</v>
      </c>
      <c r="B3599" s="4">
        <v>6</v>
      </c>
    </row>
    <row r="3600" spans="1:2">
      <c r="A3600" s="30" t="s">
        <v>1259</v>
      </c>
      <c r="B3600" s="4">
        <v>3</v>
      </c>
    </row>
    <row r="3601" spans="1:2">
      <c r="A3601" s="31" t="s">
        <v>1260</v>
      </c>
      <c r="B3601" s="4">
        <v>3</v>
      </c>
    </row>
    <row r="3602" spans="1:2">
      <c r="A3602" s="31" t="s">
        <v>1261</v>
      </c>
      <c r="B3602" s="4">
        <v>0</v>
      </c>
    </row>
    <row r="3603" spans="1:2">
      <c r="A3603" s="30" t="s">
        <v>1525</v>
      </c>
      <c r="B3603" s="4">
        <v>3</v>
      </c>
    </row>
    <row r="3604" spans="1:2">
      <c r="A3604" s="31" t="s">
        <v>1526</v>
      </c>
      <c r="B3604" s="4">
        <v>3</v>
      </c>
    </row>
    <row r="3605" spans="1:2">
      <c r="A3605" s="31" t="s">
        <v>1527</v>
      </c>
      <c r="B3605" s="4">
        <v>0</v>
      </c>
    </row>
    <row r="3606" spans="1:2">
      <c r="A3606" s="6" t="s">
        <v>1603</v>
      </c>
      <c r="B3606" s="4">
        <v>2</v>
      </c>
    </row>
    <row r="3607" spans="1:2">
      <c r="A3607" s="30" t="s">
        <v>595</v>
      </c>
      <c r="B3607" s="4">
        <v>2</v>
      </c>
    </row>
    <row r="3608" spans="1:2">
      <c r="A3608" s="31" t="s">
        <v>596</v>
      </c>
      <c r="B3608" s="4">
        <v>2</v>
      </c>
    </row>
    <row r="3609" spans="1:2">
      <c r="A3609" s="31" t="s">
        <v>597</v>
      </c>
      <c r="B3609" s="4">
        <v>0</v>
      </c>
    </row>
    <row r="3610" spans="1:2">
      <c r="A3610" s="7" t="s">
        <v>1798</v>
      </c>
      <c r="B3610" s="4">
        <v>16</v>
      </c>
    </row>
    <row r="3611" spans="1:2">
      <c r="A3611" s="5" t="s">
        <v>1605</v>
      </c>
      <c r="B3611" s="4">
        <v>16</v>
      </c>
    </row>
    <row r="3612" spans="1:2">
      <c r="A3612" s="6" t="s">
        <v>1602</v>
      </c>
      <c r="B3612" s="4">
        <v>10</v>
      </c>
    </row>
    <row r="3613" spans="1:2">
      <c r="A3613" s="30" t="s">
        <v>166</v>
      </c>
      <c r="B3613" s="4">
        <v>6</v>
      </c>
    </row>
    <row r="3614" spans="1:2">
      <c r="A3614" s="31" t="s">
        <v>1089</v>
      </c>
      <c r="B3614" s="4">
        <v>3</v>
      </c>
    </row>
    <row r="3615" spans="1:2">
      <c r="A3615" s="31" t="s">
        <v>332</v>
      </c>
      <c r="B3615" s="4">
        <v>3</v>
      </c>
    </row>
    <row r="3616" spans="1:2">
      <c r="A3616" s="30" t="s">
        <v>664</v>
      </c>
      <c r="B3616" s="4">
        <v>4</v>
      </c>
    </row>
    <row r="3617" spans="1:2">
      <c r="A3617" s="31" t="s">
        <v>1090</v>
      </c>
      <c r="B3617" s="4">
        <v>4</v>
      </c>
    </row>
    <row r="3618" spans="1:2">
      <c r="A3618" s="6" t="s">
        <v>1603</v>
      </c>
      <c r="B3618" s="4">
        <v>6</v>
      </c>
    </row>
    <row r="3619" spans="1:2">
      <c r="A3619" s="30" t="s">
        <v>166</v>
      </c>
      <c r="B3619" s="4">
        <v>6</v>
      </c>
    </row>
    <row r="3620" spans="1:2">
      <c r="A3620" s="31" t="s">
        <v>598</v>
      </c>
      <c r="B3620" s="4">
        <v>3</v>
      </c>
    </row>
    <row r="3621" spans="1:2">
      <c r="A3621" s="31" t="s">
        <v>599</v>
      </c>
      <c r="B3621" s="4">
        <v>3</v>
      </c>
    </row>
    <row r="3622" spans="1:2">
      <c r="A3622" s="7" t="s">
        <v>1890</v>
      </c>
      <c r="B3622" s="4">
        <v>4</v>
      </c>
    </row>
    <row r="3623" spans="1:2">
      <c r="A3623" s="5" t="s">
        <v>1605</v>
      </c>
      <c r="B3623" s="4">
        <v>4</v>
      </c>
    </row>
    <row r="3624" spans="1:2">
      <c r="A3624" s="6" t="s">
        <v>1603</v>
      </c>
      <c r="B3624" s="4">
        <v>4</v>
      </c>
    </row>
    <row r="3625" spans="1:2">
      <c r="A3625" s="30" t="s">
        <v>1841</v>
      </c>
      <c r="B3625" s="4">
        <v>2</v>
      </c>
    </row>
    <row r="3626" spans="1:2">
      <c r="A3626" s="31" t="s">
        <v>1868</v>
      </c>
      <c r="B3626" s="4">
        <v>2</v>
      </c>
    </row>
    <row r="3627" spans="1:2">
      <c r="A3627" s="31" t="s">
        <v>1871</v>
      </c>
      <c r="B3627" s="4">
        <v>0</v>
      </c>
    </row>
    <row r="3628" spans="1:2">
      <c r="A3628" s="30" t="s">
        <v>1842</v>
      </c>
      <c r="B3628" s="4">
        <v>0</v>
      </c>
    </row>
    <row r="3629" spans="1:2">
      <c r="A3629" s="31" t="s">
        <v>1869</v>
      </c>
      <c r="B3629" s="4">
        <v>0</v>
      </c>
    </row>
    <row r="3630" spans="1:2">
      <c r="A3630" s="30" t="s">
        <v>446</v>
      </c>
      <c r="B3630" s="4">
        <v>2</v>
      </c>
    </row>
    <row r="3631" spans="1:2">
      <c r="A3631" s="31" t="s">
        <v>1831</v>
      </c>
      <c r="B3631" s="4">
        <v>2</v>
      </c>
    </row>
    <row r="3632" spans="1:2">
      <c r="A3632" s="7" t="s">
        <v>2028</v>
      </c>
      <c r="B3632" s="4">
        <v>4</v>
      </c>
    </row>
    <row r="3633" spans="1:2">
      <c r="A3633" s="5" t="s">
        <v>1605</v>
      </c>
      <c r="B3633" s="4">
        <v>4</v>
      </c>
    </row>
    <row r="3634" spans="1:2">
      <c r="A3634" s="6" t="s">
        <v>1603</v>
      </c>
      <c r="B3634" s="4">
        <v>4</v>
      </c>
    </row>
    <row r="3635" spans="1:2">
      <c r="A3635" s="30" t="s">
        <v>282</v>
      </c>
      <c r="B3635" s="4">
        <v>4</v>
      </c>
    </row>
    <row r="3636" spans="1:2">
      <c r="A3636" s="31" t="s">
        <v>2029</v>
      </c>
      <c r="B3636" s="4">
        <v>4</v>
      </c>
    </row>
    <row r="3637" spans="1:2">
      <c r="A3637" s="7" t="s">
        <v>2043</v>
      </c>
      <c r="B3637" s="4">
        <v>18</v>
      </c>
    </row>
    <row r="3638" spans="1:2">
      <c r="A3638" s="5" t="s">
        <v>2084</v>
      </c>
      <c r="B3638" s="4">
        <v>18</v>
      </c>
    </row>
    <row r="3639" spans="1:2">
      <c r="A3639" s="6">
        <v>2016</v>
      </c>
      <c r="B3639" s="4">
        <v>18</v>
      </c>
    </row>
    <row r="3640" spans="1:2">
      <c r="A3640" s="30" t="s">
        <v>2046</v>
      </c>
      <c r="B3640" s="4">
        <v>18</v>
      </c>
    </row>
    <row r="3641" spans="1:2">
      <c r="A3641" s="31" t="s">
        <v>2088</v>
      </c>
      <c r="B3641" s="4">
        <v>18</v>
      </c>
    </row>
    <row r="3642" spans="1:2">
      <c r="A3642" s="7" t="s">
        <v>1958</v>
      </c>
      <c r="B3642" s="4">
        <v>5.3999999999999995</v>
      </c>
    </row>
    <row r="3643" spans="1:2">
      <c r="A3643" s="5" t="s">
        <v>2084</v>
      </c>
      <c r="B3643" s="4">
        <v>5.3999999999999995</v>
      </c>
    </row>
    <row r="3644" spans="1:2">
      <c r="A3644" s="6">
        <v>2016</v>
      </c>
      <c r="B3644" s="4">
        <v>5.3999999999999995</v>
      </c>
    </row>
    <row r="3645" spans="1:2">
      <c r="A3645" s="30" t="s">
        <v>1959</v>
      </c>
      <c r="B3645" s="4">
        <v>5.3999999999999995</v>
      </c>
    </row>
    <row r="3646" spans="1:2">
      <c r="A3646" s="31" t="s">
        <v>2088</v>
      </c>
      <c r="B3646" s="4">
        <v>5.3999999999999995</v>
      </c>
    </row>
    <row r="3647" spans="1:2">
      <c r="A3647" s="7" t="s">
        <v>1938</v>
      </c>
      <c r="B3647" s="4">
        <v>18</v>
      </c>
    </row>
    <row r="3648" spans="1:2">
      <c r="A3648" s="5" t="s">
        <v>2084</v>
      </c>
      <c r="B3648" s="4">
        <v>18</v>
      </c>
    </row>
    <row r="3649" spans="1:2">
      <c r="A3649" s="6">
        <v>2016</v>
      </c>
      <c r="B3649" s="4">
        <v>18</v>
      </c>
    </row>
    <row r="3650" spans="1:2">
      <c r="A3650" s="30" t="s">
        <v>1941</v>
      </c>
      <c r="B3650" s="4">
        <v>18</v>
      </c>
    </row>
    <row r="3651" spans="1:2">
      <c r="A3651" s="31" t="s">
        <v>2088</v>
      </c>
      <c r="B3651" s="4">
        <v>18</v>
      </c>
    </row>
    <row r="3652" spans="1:2">
      <c r="A3652" s="7" t="s">
        <v>1736</v>
      </c>
      <c r="B3652" s="4">
        <v>3715.2419634703228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&amp;L&amp;D&amp;T&amp;R&amp;P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workbookViewId="0">
      <selection activeCell="B24" sqref="B24"/>
    </sheetView>
  </sheetViews>
  <sheetFormatPr defaultRowHeight="15"/>
  <cols>
    <col min="1" max="1" width="43.85546875" style="29" customWidth="1"/>
    <col min="2" max="2" width="15.140625" style="29" customWidth="1"/>
    <col min="3" max="3" width="16" style="29" bestFit="1" customWidth="1"/>
    <col min="4" max="4" width="5.28515625" style="29" customWidth="1"/>
    <col min="5" max="5" width="7" style="29" customWidth="1"/>
    <col min="6" max="6" width="8.85546875" style="29" customWidth="1"/>
    <col min="7" max="7" width="8.28515625" style="29" customWidth="1"/>
    <col min="8" max="8" width="10.5703125" style="29" customWidth="1"/>
    <col min="9" max="9" width="32.85546875" style="29" customWidth="1"/>
    <col min="10" max="10" width="15.140625" style="29" customWidth="1"/>
    <col min="11" max="11" width="16" style="29" customWidth="1"/>
    <col min="12" max="12" width="5.28515625" style="29" customWidth="1"/>
    <col min="13" max="13" width="12" style="29" customWidth="1"/>
    <col min="14" max="16" width="12" style="29" bestFit="1" customWidth="1"/>
    <col min="17" max="17" width="32.85546875" style="29" customWidth="1"/>
    <col min="18" max="18" width="23.28515625" style="29" bestFit="1" customWidth="1"/>
    <col min="19" max="19" width="5.140625" style="29" customWidth="1"/>
    <col min="20" max="20" width="43.85546875" style="29" customWidth="1"/>
    <col min="21" max="21" width="19.5703125" style="29" customWidth="1"/>
    <col min="22" max="22" width="16" style="29" customWidth="1"/>
    <col min="23" max="23" width="7.140625" style="29" customWidth="1"/>
    <col min="24" max="24" width="8.140625" style="29" customWidth="1"/>
    <col min="25" max="25" width="8.85546875" style="29" customWidth="1"/>
    <col min="26" max="26" width="8.28515625" style="29" customWidth="1"/>
    <col min="27" max="28" width="10.7109375" style="29" customWidth="1"/>
    <col min="29" max="29" width="17.42578125" style="29" bestFit="1" customWidth="1"/>
    <col min="30" max="30" width="31.7109375" style="29" bestFit="1" customWidth="1"/>
    <col min="31" max="31" width="20.140625" style="29" bestFit="1" customWidth="1"/>
    <col min="32" max="32" width="20.7109375" style="29" bestFit="1" customWidth="1"/>
    <col min="33" max="33" width="18.28515625" style="29" bestFit="1" customWidth="1"/>
    <col min="34" max="34" width="57" style="29" bestFit="1" customWidth="1"/>
    <col min="35" max="35" width="61.5703125" style="29" bestFit="1" customWidth="1"/>
    <col min="36" max="36" width="32.140625" style="29" bestFit="1" customWidth="1"/>
    <col min="37" max="37" width="19.42578125" style="29" bestFit="1" customWidth="1"/>
    <col min="38" max="38" width="15.140625" style="29" bestFit="1" customWidth="1"/>
    <col min="39" max="39" width="29" style="29" bestFit="1" customWidth="1"/>
    <col min="40" max="40" width="32.28515625" style="29" bestFit="1" customWidth="1"/>
    <col min="41" max="41" width="18.5703125" style="29" bestFit="1" customWidth="1"/>
    <col min="42" max="42" width="8.140625" style="29" bestFit="1" customWidth="1"/>
    <col min="43" max="43" width="19.42578125" style="29" bestFit="1" customWidth="1"/>
    <col min="44" max="44" width="15.140625" style="29" bestFit="1" customWidth="1"/>
    <col min="45" max="45" width="17.28515625" style="29" bestFit="1" customWidth="1"/>
    <col min="46" max="46" width="15.42578125" style="29" bestFit="1" customWidth="1"/>
    <col min="47" max="47" width="19.140625" style="29" bestFit="1" customWidth="1"/>
    <col min="48" max="48" width="37.42578125" style="29" bestFit="1" customWidth="1"/>
    <col min="49" max="49" width="31.5703125" style="29" bestFit="1" customWidth="1"/>
    <col min="50" max="50" width="40.140625" style="29" bestFit="1" customWidth="1"/>
    <col min="51" max="51" width="36.140625" style="29" bestFit="1" customWidth="1"/>
    <col min="52" max="52" width="23" style="29" bestFit="1" customWidth="1"/>
    <col min="53" max="53" width="23.5703125" style="29" bestFit="1" customWidth="1"/>
    <col min="54" max="54" width="17.5703125" style="29" bestFit="1" customWidth="1"/>
    <col min="55" max="55" width="18.5703125" style="29" bestFit="1" customWidth="1"/>
    <col min="56" max="56" width="19.140625" style="29" bestFit="1" customWidth="1"/>
    <col min="57" max="57" width="30.85546875" style="29" bestFit="1" customWidth="1"/>
    <col min="58" max="58" width="40.42578125" style="29" bestFit="1" customWidth="1"/>
    <col min="59" max="59" width="37.140625" style="29" bestFit="1" customWidth="1"/>
    <col min="60" max="60" width="14.28515625" style="29" bestFit="1" customWidth="1"/>
    <col min="61" max="61" width="47" style="29" bestFit="1" customWidth="1"/>
    <col min="62" max="62" width="19.7109375" style="29" bestFit="1" customWidth="1"/>
    <col min="63" max="63" width="20.28515625" style="29" bestFit="1" customWidth="1"/>
    <col min="64" max="64" width="15.85546875" style="29" bestFit="1" customWidth="1"/>
    <col min="65" max="65" width="17.5703125" style="29" bestFit="1" customWidth="1"/>
    <col min="66" max="66" width="31" style="29" bestFit="1" customWidth="1"/>
    <col min="67" max="67" width="31.5703125" style="29" bestFit="1" customWidth="1"/>
    <col min="68" max="68" width="19.140625" style="29" bestFit="1" customWidth="1"/>
    <col min="69" max="69" width="20.28515625" style="29" bestFit="1" customWidth="1"/>
    <col min="70" max="70" width="20.7109375" style="29" bestFit="1" customWidth="1"/>
    <col min="71" max="71" width="21.85546875" style="29" bestFit="1" customWidth="1"/>
    <col min="72" max="72" width="47.42578125" style="29" bestFit="1" customWidth="1"/>
    <col min="73" max="73" width="48" style="29" bestFit="1" customWidth="1"/>
    <col min="74" max="74" width="48.5703125" style="29" bestFit="1" customWidth="1"/>
    <col min="75" max="75" width="47.85546875" style="29" bestFit="1" customWidth="1"/>
    <col min="76" max="76" width="48.42578125" style="29" bestFit="1" customWidth="1"/>
    <col min="77" max="77" width="49" style="29" bestFit="1" customWidth="1"/>
    <col min="78" max="78" width="49.140625" style="29" bestFit="1" customWidth="1"/>
    <col min="79" max="79" width="48.5703125" style="29" bestFit="1" customWidth="1"/>
    <col min="80" max="80" width="45" style="29" bestFit="1" customWidth="1"/>
    <col min="81" max="81" width="45.5703125" style="29" bestFit="1" customWidth="1"/>
    <col min="82" max="82" width="46.28515625" style="29" bestFit="1" customWidth="1"/>
    <col min="83" max="83" width="47.5703125" style="29" bestFit="1" customWidth="1"/>
    <col min="84" max="84" width="48.140625" style="29" bestFit="1" customWidth="1"/>
    <col min="85" max="85" width="48.7109375" style="29" bestFit="1" customWidth="1"/>
    <col min="86" max="86" width="42.28515625" style="29" bestFit="1" customWidth="1"/>
    <col min="87" max="87" width="42.85546875" style="29" bestFit="1" customWidth="1"/>
    <col min="88" max="88" width="7.85546875" style="29" bestFit="1" customWidth="1"/>
    <col min="89" max="89" width="36.42578125" style="29" bestFit="1" customWidth="1"/>
    <col min="90" max="90" width="28.28515625" style="29" bestFit="1" customWidth="1"/>
    <col min="91" max="91" width="19.28515625" style="29" bestFit="1" customWidth="1"/>
    <col min="92" max="92" width="28.42578125" style="29" bestFit="1" customWidth="1"/>
    <col min="93" max="93" width="5.140625" style="29" bestFit="1" customWidth="1"/>
    <col min="94" max="94" width="13.140625" style="29" bestFit="1" customWidth="1"/>
    <col min="95" max="95" width="33.28515625" style="29" bestFit="1" customWidth="1"/>
    <col min="96" max="96" width="8.85546875" style="29" bestFit="1" customWidth="1"/>
    <col min="97" max="97" width="16.85546875" style="29" bestFit="1" customWidth="1"/>
    <col min="98" max="98" width="33.28515625" style="29" bestFit="1" customWidth="1"/>
    <col min="99" max="99" width="38.7109375" style="29" bestFit="1" customWidth="1"/>
    <col min="100" max="100" width="18.5703125" style="29" bestFit="1" customWidth="1"/>
    <col min="101" max="101" width="34.42578125" style="29" bestFit="1" customWidth="1"/>
    <col min="102" max="102" width="12.7109375" style="29" bestFit="1" customWidth="1"/>
    <col min="103" max="103" width="38.42578125" style="29" bestFit="1" customWidth="1"/>
    <col min="104" max="104" width="27.85546875" style="29" bestFit="1" customWidth="1"/>
    <col min="105" max="105" width="21.7109375" style="29" bestFit="1" customWidth="1"/>
    <col min="106" max="106" width="20.140625" style="29" bestFit="1" customWidth="1"/>
    <col min="107" max="107" width="21.85546875" style="29" bestFit="1" customWidth="1"/>
    <col min="108" max="108" width="31.140625" style="29" bestFit="1" customWidth="1"/>
    <col min="109" max="109" width="48" style="29" bestFit="1" customWidth="1"/>
    <col min="110" max="110" width="58.140625" style="29" bestFit="1" customWidth="1"/>
    <col min="111" max="111" width="20" style="29" bestFit="1" customWidth="1"/>
    <col min="112" max="112" width="48.42578125" style="29" bestFit="1" customWidth="1"/>
    <col min="113" max="113" width="21.5703125" style="29" bestFit="1" customWidth="1"/>
    <col min="114" max="114" width="17.28515625" style="29" bestFit="1" customWidth="1"/>
    <col min="115" max="115" width="28.85546875" style="29" bestFit="1" customWidth="1"/>
    <col min="116" max="116" width="35" style="29" bestFit="1" customWidth="1"/>
    <col min="117" max="117" width="15.7109375" style="29" bestFit="1" customWidth="1"/>
    <col min="118" max="118" width="44.140625" style="29" bestFit="1" customWidth="1"/>
    <col min="119" max="119" width="20.85546875" style="29" bestFit="1" customWidth="1"/>
    <col min="120" max="120" width="27.7109375" style="29" bestFit="1" customWidth="1"/>
    <col min="121" max="121" width="28.7109375" style="29" bestFit="1" customWidth="1"/>
    <col min="122" max="122" width="29.28515625" style="29" bestFit="1" customWidth="1"/>
    <col min="123" max="123" width="30.85546875" style="29" bestFit="1" customWidth="1"/>
    <col min="124" max="124" width="31.42578125" style="29" bestFit="1" customWidth="1"/>
    <col min="125" max="125" width="23.85546875" style="29" bestFit="1" customWidth="1"/>
    <col min="126" max="126" width="17.42578125" style="29" bestFit="1" customWidth="1"/>
    <col min="127" max="127" width="17" style="29" bestFit="1" customWidth="1"/>
    <col min="128" max="128" width="14.28515625" style="29" bestFit="1" customWidth="1"/>
    <col min="129" max="129" width="39.7109375" style="29" bestFit="1" customWidth="1"/>
    <col min="130" max="130" width="13.42578125" style="29" bestFit="1" customWidth="1"/>
    <col min="131" max="131" width="26.85546875" style="29" bestFit="1" customWidth="1"/>
    <col min="132" max="132" width="18" style="29" bestFit="1" customWidth="1"/>
    <col min="133" max="133" width="18.5703125" style="29" bestFit="1" customWidth="1"/>
    <col min="134" max="134" width="58.85546875" style="29" bestFit="1" customWidth="1"/>
    <col min="135" max="135" width="42.140625" style="29" bestFit="1" customWidth="1"/>
    <col min="136" max="136" width="27.140625" style="29" bestFit="1" customWidth="1"/>
    <col min="137" max="137" width="35.85546875" style="29" bestFit="1" customWidth="1"/>
    <col min="138" max="138" width="48.140625" style="29" bestFit="1" customWidth="1"/>
    <col min="139" max="139" width="33.28515625" style="29" bestFit="1" customWidth="1"/>
    <col min="140" max="140" width="30.85546875" style="29" bestFit="1" customWidth="1"/>
    <col min="141" max="141" width="31" style="29" bestFit="1" customWidth="1"/>
    <col min="142" max="142" width="26.85546875" style="29" bestFit="1" customWidth="1"/>
    <col min="143" max="143" width="46.7109375" style="29" bestFit="1" customWidth="1"/>
    <col min="144" max="144" width="38.28515625" style="29" bestFit="1" customWidth="1"/>
    <col min="145" max="145" width="14.42578125" style="29" bestFit="1" customWidth="1"/>
    <col min="146" max="146" width="10.5703125" style="29" bestFit="1" customWidth="1"/>
    <col min="147" max="147" width="23.7109375" style="29" bestFit="1" customWidth="1"/>
    <col min="148" max="148" width="23.85546875" style="29" bestFit="1" customWidth="1"/>
    <col min="149" max="149" width="52.28515625" style="29" bestFit="1" customWidth="1"/>
    <col min="150" max="151" width="45.85546875" style="29" bestFit="1" customWidth="1"/>
    <col min="152" max="152" width="45.42578125" style="29" bestFit="1" customWidth="1"/>
    <col min="153" max="153" width="49.140625" style="29" bestFit="1" customWidth="1"/>
    <col min="154" max="154" width="46.5703125" style="29" bestFit="1" customWidth="1"/>
    <col min="155" max="155" width="57.5703125" style="29" bestFit="1" customWidth="1"/>
    <col min="156" max="156" width="52" style="29" bestFit="1" customWidth="1"/>
    <col min="157" max="157" width="27.5703125" style="29" bestFit="1" customWidth="1"/>
    <col min="158" max="158" width="49.7109375" style="29" bestFit="1" customWidth="1"/>
    <col min="159" max="159" width="33.85546875" style="29" bestFit="1" customWidth="1"/>
    <col min="160" max="160" width="19.28515625" style="29" bestFit="1" customWidth="1"/>
    <col min="161" max="161" width="32.5703125" style="29" bestFit="1" customWidth="1"/>
    <col min="162" max="162" width="24.28515625" style="29" bestFit="1" customWidth="1"/>
    <col min="163" max="163" width="41.5703125" style="29" bestFit="1" customWidth="1"/>
    <col min="164" max="164" width="24.140625" style="29" bestFit="1" customWidth="1"/>
    <col min="165" max="165" width="24.7109375" style="29" bestFit="1" customWidth="1"/>
    <col min="166" max="166" width="25" style="29" bestFit="1" customWidth="1"/>
    <col min="167" max="167" width="39.7109375" style="29" bestFit="1" customWidth="1"/>
    <col min="168" max="168" width="24.5703125" style="29" bestFit="1" customWidth="1"/>
    <col min="169" max="169" width="26.5703125" style="29" bestFit="1" customWidth="1"/>
    <col min="170" max="170" width="20.42578125" style="29" bestFit="1" customWidth="1"/>
    <col min="171" max="171" width="21" style="29" bestFit="1" customWidth="1"/>
    <col min="172" max="172" width="21.7109375" style="29" bestFit="1" customWidth="1"/>
    <col min="173" max="173" width="26.7109375" style="29" bestFit="1" customWidth="1"/>
    <col min="174" max="174" width="28.28515625" style="29" bestFit="1" customWidth="1"/>
    <col min="175" max="175" width="7" style="29" bestFit="1" customWidth="1"/>
    <col min="176" max="176" width="17.28515625" style="29" bestFit="1" customWidth="1"/>
    <col min="177" max="177" width="57.42578125" style="29" bestFit="1" customWidth="1"/>
    <col min="178" max="178" width="35" style="29" bestFit="1" customWidth="1"/>
    <col min="179" max="179" width="12.28515625" style="29" bestFit="1" customWidth="1"/>
    <col min="180" max="180" width="12.140625" style="29" bestFit="1" customWidth="1"/>
    <col min="181" max="181" width="35" style="29" bestFit="1" customWidth="1"/>
    <col min="182" max="182" width="20.28515625" style="29" bestFit="1" customWidth="1"/>
    <col min="183" max="183" width="20.5703125" style="29" bestFit="1" customWidth="1"/>
    <col min="184" max="184" width="18.85546875" style="29" bestFit="1" customWidth="1"/>
    <col min="185" max="185" width="16.85546875" style="29" bestFit="1" customWidth="1"/>
    <col min="186" max="186" width="18.5703125" style="29" bestFit="1" customWidth="1"/>
    <col min="187" max="187" width="19" style="29" bestFit="1" customWidth="1"/>
    <col min="188" max="188" width="20" style="29" bestFit="1" customWidth="1"/>
    <col min="189" max="189" width="14.85546875" style="29" bestFit="1" customWidth="1"/>
    <col min="190" max="190" width="27.140625" style="29" bestFit="1" customWidth="1"/>
    <col min="191" max="191" width="19" style="29" bestFit="1" customWidth="1"/>
    <col min="192" max="192" width="20.140625" style="29" bestFit="1" customWidth="1"/>
    <col min="193" max="193" width="29.7109375" style="29" bestFit="1" customWidth="1"/>
    <col min="194" max="194" width="32.28515625" style="29" bestFit="1" customWidth="1"/>
    <col min="195" max="195" width="32.85546875" style="29" bestFit="1" customWidth="1"/>
    <col min="196" max="196" width="54.140625" style="29" bestFit="1" customWidth="1"/>
    <col min="197" max="197" width="58.42578125" style="29" bestFit="1" customWidth="1"/>
    <col min="198" max="198" width="54.85546875" style="29" bestFit="1" customWidth="1"/>
    <col min="199" max="199" width="37.42578125" style="29" bestFit="1" customWidth="1"/>
    <col min="200" max="200" width="39.140625" style="29" bestFit="1" customWidth="1"/>
    <col min="201" max="201" width="52.85546875" style="29" bestFit="1" customWidth="1"/>
    <col min="202" max="202" width="38.85546875" style="29" bestFit="1" customWidth="1"/>
    <col min="203" max="203" width="25.140625" style="29" bestFit="1" customWidth="1"/>
    <col min="204" max="204" width="13.42578125" style="29" bestFit="1" customWidth="1"/>
    <col min="205" max="205" width="21.42578125" style="29" bestFit="1" customWidth="1"/>
    <col min="206" max="206" width="32.85546875" style="29" bestFit="1" customWidth="1"/>
    <col min="207" max="207" width="42.7109375" style="29" bestFit="1" customWidth="1"/>
    <col min="208" max="208" width="32" style="29" bestFit="1" customWidth="1"/>
    <col min="209" max="209" width="23.85546875" style="29" bestFit="1" customWidth="1"/>
    <col min="210" max="210" width="24.42578125" style="29" bestFit="1" customWidth="1"/>
    <col min="211" max="211" width="25" style="29" bestFit="1" customWidth="1"/>
    <col min="212" max="212" width="39.85546875" style="29" bestFit="1" customWidth="1"/>
    <col min="213" max="213" width="48.5703125" style="29" bestFit="1" customWidth="1"/>
    <col min="214" max="214" width="34.140625" style="29" bestFit="1" customWidth="1"/>
    <col min="215" max="215" width="6.7109375" style="29" bestFit="1" customWidth="1"/>
    <col min="216" max="216" width="18.5703125" style="29" bestFit="1" customWidth="1"/>
    <col min="217" max="217" width="59.28515625" style="29" bestFit="1" customWidth="1"/>
    <col min="218" max="218" width="20.42578125" style="29" bestFit="1" customWidth="1"/>
    <col min="219" max="219" width="28.28515625" style="29" bestFit="1" customWidth="1"/>
    <col min="220" max="220" width="28.85546875" style="29" bestFit="1" customWidth="1"/>
    <col min="221" max="221" width="29.42578125" style="29" bestFit="1" customWidth="1"/>
    <col min="222" max="222" width="29.7109375" style="29" bestFit="1" customWidth="1"/>
    <col min="223" max="223" width="29" style="29" bestFit="1" customWidth="1"/>
    <col min="224" max="224" width="53.42578125" style="29" bestFit="1" customWidth="1"/>
    <col min="225" max="225" width="40.42578125" style="29" bestFit="1" customWidth="1"/>
    <col min="226" max="226" width="18.5703125" style="29" bestFit="1" customWidth="1"/>
    <col min="227" max="227" width="28.7109375" style="29" bestFit="1" customWidth="1"/>
    <col min="228" max="228" width="29.28515625" style="29" bestFit="1" customWidth="1"/>
    <col min="229" max="229" width="30" style="29" bestFit="1" customWidth="1"/>
    <col min="230" max="230" width="26.42578125" style="29" bestFit="1" customWidth="1"/>
    <col min="231" max="231" width="27" style="29" bestFit="1" customWidth="1"/>
    <col min="232" max="232" width="27.5703125" style="29" bestFit="1" customWidth="1"/>
    <col min="233" max="233" width="28.85546875" style="29" bestFit="1" customWidth="1"/>
    <col min="234" max="234" width="29.42578125" style="29" bestFit="1" customWidth="1"/>
    <col min="235" max="235" width="30.140625" style="29" bestFit="1" customWidth="1"/>
    <col min="236" max="236" width="24.5703125" style="29" bestFit="1" customWidth="1"/>
    <col min="237" max="237" width="45.85546875" style="29" bestFit="1" customWidth="1"/>
    <col min="238" max="238" width="25.140625" style="29" bestFit="1" customWidth="1"/>
    <col min="239" max="239" width="30.28515625" style="29" bestFit="1" customWidth="1"/>
    <col min="240" max="240" width="27.140625" style="29" bestFit="1" customWidth="1"/>
    <col min="241" max="241" width="41.85546875" style="29" bestFit="1" customWidth="1"/>
    <col min="242" max="242" width="50.140625" style="29" bestFit="1" customWidth="1"/>
    <col min="243" max="243" width="43.85546875" style="29" bestFit="1" customWidth="1"/>
    <col min="244" max="244" width="30.85546875" style="29" bestFit="1" customWidth="1"/>
    <col min="245" max="245" width="53" style="29" bestFit="1" customWidth="1"/>
    <col min="246" max="246" width="41.7109375" style="29" bestFit="1" customWidth="1"/>
    <col min="247" max="247" width="15.140625" style="29" bestFit="1" customWidth="1"/>
    <col min="248" max="248" width="30.28515625" style="29" bestFit="1" customWidth="1"/>
    <col min="249" max="249" width="35.7109375" style="29" bestFit="1" customWidth="1"/>
    <col min="250" max="250" width="25.140625" style="29" bestFit="1" customWidth="1"/>
    <col min="251" max="251" width="25.85546875" style="29" bestFit="1" customWidth="1"/>
    <col min="252" max="252" width="23.42578125" style="29" bestFit="1" customWidth="1"/>
    <col min="253" max="253" width="20.28515625" style="29" bestFit="1" customWidth="1"/>
    <col min="254" max="254" width="22.140625" style="29" bestFit="1" customWidth="1"/>
    <col min="255" max="255" width="18.42578125" style="29" bestFit="1" customWidth="1"/>
    <col min="256" max="256" width="19" style="29" bestFit="1" customWidth="1"/>
    <col min="257" max="257" width="19.5703125" style="29" bestFit="1" customWidth="1"/>
    <col min="258" max="258" width="24.85546875" style="29" bestFit="1" customWidth="1"/>
    <col min="259" max="259" width="29.28515625" style="29" bestFit="1" customWidth="1"/>
    <col min="260" max="260" width="26.140625" style="29" bestFit="1" customWidth="1"/>
    <col min="261" max="261" width="41" style="29" bestFit="1" customWidth="1"/>
    <col min="262" max="262" width="22.28515625" style="29" bestFit="1" customWidth="1"/>
    <col min="263" max="263" width="26.5703125" style="29" bestFit="1" customWidth="1"/>
    <col min="264" max="264" width="47.85546875" style="29" bestFit="1" customWidth="1"/>
    <col min="265" max="265" width="23.28515625" style="29" bestFit="1" customWidth="1"/>
    <col min="266" max="266" width="23.85546875" style="29" bestFit="1" customWidth="1"/>
    <col min="267" max="267" width="18.28515625" style="29" bestFit="1" customWidth="1"/>
    <col min="268" max="268" width="18.85546875" style="29" bestFit="1" customWidth="1"/>
    <col min="269" max="269" width="11.85546875" style="29" bestFit="1" customWidth="1"/>
    <col min="270" max="270" width="32.28515625" style="29" bestFit="1" customWidth="1"/>
    <col min="271" max="271" width="34" style="29" bestFit="1" customWidth="1"/>
    <col min="272" max="272" width="22.42578125" style="29" bestFit="1" customWidth="1"/>
    <col min="273" max="273" width="19.5703125" style="29" bestFit="1" customWidth="1"/>
    <col min="274" max="274" width="24.7109375" style="29" bestFit="1" customWidth="1"/>
    <col min="275" max="275" width="22.5703125" style="29" bestFit="1" customWidth="1"/>
    <col min="276" max="276" width="31.42578125" style="29" bestFit="1" customWidth="1"/>
    <col min="277" max="277" width="23.85546875" style="29" bestFit="1" customWidth="1"/>
    <col min="278" max="278" width="32.7109375" style="29" bestFit="1" customWidth="1"/>
    <col min="279" max="279" width="26.7109375" style="29" bestFit="1" customWidth="1"/>
    <col min="280" max="280" width="26.42578125" style="29" bestFit="1" customWidth="1"/>
    <col min="281" max="281" width="14.140625" style="29" bestFit="1" customWidth="1"/>
    <col min="282" max="282" width="24.85546875" style="29" bestFit="1" customWidth="1"/>
    <col min="283" max="283" width="15.42578125" style="29" bestFit="1" customWidth="1"/>
    <col min="284" max="284" width="30.140625" style="29" bestFit="1" customWidth="1"/>
    <col min="285" max="285" width="21" style="29" bestFit="1" customWidth="1"/>
    <col min="286" max="286" width="25.140625" style="29" bestFit="1" customWidth="1"/>
    <col min="287" max="287" width="53.42578125" style="29" bestFit="1" customWidth="1"/>
    <col min="288" max="288" width="52.85546875" style="29" bestFit="1" customWidth="1"/>
    <col min="289" max="289" width="21.85546875" style="29" bestFit="1" customWidth="1"/>
    <col min="290" max="290" width="35.28515625" style="29" bestFit="1" customWidth="1"/>
    <col min="291" max="291" width="22.85546875" style="29" bestFit="1" customWidth="1"/>
    <col min="292" max="292" width="36.140625" style="29" bestFit="1" customWidth="1"/>
    <col min="293" max="293" width="45.7109375" style="29" bestFit="1" customWidth="1"/>
    <col min="294" max="294" width="43.85546875" style="29" bestFit="1" customWidth="1"/>
    <col min="295" max="295" width="37.42578125" style="29" bestFit="1" customWidth="1"/>
    <col min="296" max="296" width="38.5703125" style="29" bestFit="1" customWidth="1"/>
    <col min="297" max="297" width="29.42578125" style="29" bestFit="1" customWidth="1"/>
    <col min="298" max="298" width="53.7109375" style="29" bestFit="1" customWidth="1"/>
    <col min="299" max="299" width="33.5703125" style="29" bestFit="1" customWidth="1"/>
    <col min="300" max="300" width="45.7109375" style="29" bestFit="1" customWidth="1"/>
    <col min="301" max="301" width="55.85546875" style="29" bestFit="1" customWidth="1"/>
    <col min="302" max="302" width="57" style="29" bestFit="1" customWidth="1"/>
    <col min="303" max="303" width="53.85546875" style="29" bestFit="1" customWidth="1"/>
    <col min="304" max="304" width="11" style="29" bestFit="1" customWidth="1"/>
    <col min="305" max="305" width="40.85546875" style="29" bestFit="1" customWidth="1"/>
    <col min="306" max="306" width="38.5703125" style="29" bestFit="1" customWidth="1"/>
    <col min="307" max="307" width="41" style="29" bestFit="1" customWidth="1"/>
    <col min="308" max="308" width="24" style="29" bestFit="1" customWidth="1"/>
    <col min="309" max="309" width="30.85546875" style="29" bestFit="1" customWidth="1"/>
    <col min="310" max="310" width="9" style="29" bestFit="1" customWidth="1"/>
    <col min="311" max="311" width="27.5703125" style="29" bestFit="1" customWidth="1"/>
    <col min="312" max="312" width="25.7109375" style="29" bestFit="1" customWidth="1"/>
    <col min="313" max="313" width="26.28515625" style="29" bestFit="1" customWidth="1"/>
    <col min="314" max="314" width="7" style="29" bestFit="1" customWidth="1"/>
    <col min="315" max="315" width="10.7109375" style="29" bestFit="1" customWidth="1"/>
    <col min="316" max="16384" width="9.140625" style="29"/>
  </cols>
  <sheetData>
    <row r="1" spans="1:28">
      <c r="A1" s="3" t="s">
        <v>1610</v>
      </c>
      <c r="B1" s="29" t="s">
        <v>1605</v>
      </c>
      <c r="I1" s="3" t="s">
        <v>1610</v>
      </c>
      <c r="J1" s="29" t="s">
        <v>1605</v>
      </c>
      <c r="Q1" s="3" t="s">
        <v>1800</v>
      </c>
      <c r="R1" s="29" t="s">
        <v>1932</v>
      </c>
      <c r="T1" s="3" t="s">
        <v>1610</v>
      </c>
      <c r="U1" s="29" t="s">
        <v>1605</v>
      </c>
    </row>
    <row r="2" spans="1:28">
      <c r="A2" s="3" t="s">
        <v>1800</v>
      </c>
      <c r="B2" s="29" t="s">
        <v>1932</v>
      </c>
      <c r="I2" s="3" t="s">
        <v>1800</v>
      </c>
      <c r="J2" s="29" t="s">
        <v>1932</v>
      </c>
      <c r="Q2" s="3" t="s">
        <v>1610</v>
      </c>
      <c r="R2" s="29" t="s">
        <v>1605</v>
      </c>
      <c r="T2" s="3" t="s">
        <v>1800</v>
      </c>
      <c r="U2" s="29" t="s">
        <v>1932</v>
      </c>
    </row>
    <row r="3" spans="1:2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R3"/>
      <c r="S3"/>
    </row>
    <row r="4" spans="1:28">
      <c r="A4" s="3" t="s">
        <v>1901</v>
      </c>
      <c r="B4"/>
      <c r="C4"/>
      <c r="D4"/>
      <c r="E4"/>
      <c r="F4"/>
      <c r="G4"/>
      <c r="H4"/>
      <c r="I4" s="3" t="s">
        <v>1931</v>
      </c>
      <c r="J4"/>
      <c r="K4"/>
      <c r="L4"/>
      <c r="M4"/>
      <c r="N4"/>
      <c r="O4"/>
      <c r="P4"/>
      <c r="Q4" s="3" t="s">
        <v>1899</v>
      </c>
      <c r="R4" t="s">
        <v>1901</v>
      </c>
      <c r="S4"/>
      <c r="T4" s="3" t="s">
        <v>1901</v>
      </c>
      <c r="U4" s="3" t="s">
        <v>1900</v>
      </c>
      <c r="V4"/>
      <c r="W4"/>
      <c r="X4"/>
      <c r="Y4"/>
      <c r="Z4"/>
      <c r="AA4"/>
      <c r="AB4"/>
    </row>
    <row r="5" spans="1:28">
      <c r="A5"/>
      <c r="B5" s="29" t="s">
        <v>1717</v>
      </c>
      <c r="C5" s="29" t="s">
        <v>1920</v>
      </c>
      <c r="D5" s="29" t="s">
        <v>1724</v>
      </c>
      <c r="E5" s="29" t="s">
        <v>1924</v>
      </c>
      <c r="F5" s="29" t="s">
        <v>1925</v>
      </c>
      <c r="G5" s="29" t="s">
        <v>1926</v>
      </c>
      <c r="H5" s="29" t="s">
        <v>1736</v>
      </c>
      <c r="I5"/>
      <c r="J5" s="29" t="s">
        <v>1717</v>
      </c>
      <c r="K5" s="29" t="s">
        <v>1920</v>
      </c>
      <c r="L5" s="29" t="s">
        <v>1724</v>
      </c>
      <c r="M5" s="29" t="s">
        <v>1924</v>
      </c>
      <c r="N5" s="29" t="s">
        <v>1925</v>
      </c>
      <c r="O5" s="29" t="s">
        <v>1926</v>
      </c>
      <c r="P5" s="29" t="s">
        <v>1736</v>
      </c>
      <c r="Q5" s="7" t="s">
        <v>1742</v>
      </c>
      <c r="R5" s="32">
        <v>0.21063792189432762</v>
      </c>
      <c r="S5"/>
      <c r="T5" s="3" t="s">
        <v>1899</v>
      </c>
      <c r="U5" s="29" t="s">
        <v>1717</v>
      </c>
      <c r="V5" s="29" t="s">
        <v>1920</v>
      </c>
      <c r="W5" s="29" t="s">
        <v>1724</v>
      </c>
      <c r="X5" s="29" t="s">
        <v>1924</v>
      </c>
      <c r="Y5" s="29" t="s">
        <v>1925</v>
      </c>
      <c r="Z5" s="29" t="s">
        <v>1926</v>
      </c>
      <c r="AA5" s="29" t="s">
        <v>1736</v>
      </c>
      <c r="AB5"/>
    </row>
    <row r="6" spans="1:28">
      <c r="A6" s="7" t="s">
        <v>1742</v>
      </c>
      <c r="B6" s="4"/>
      <c r="C6" s="4">
        <v>9</v>
      </c>
      <c r="D6" s="4"/>
      <c r="E6" s="4">
        <v>279</v>
      </c>
      <c r="F6" s="4">
        <v>233</v>
      </c>
      <c r="G6" s="4">
        <v>75</v>
      </c>
      <c r="H6" s="4">
        <v>596</v>
      </c>
      <c r="I6" s="7" t="s">
        <v>1742</v>
      </c>
      <c r="J6" s="4"/>
      <c r="K6" s="4">
        <v>2.25</v>
      </c>
      <c r="L6" s="4"/>
      <c r="M6" s="4">
        <v>2.4910714285714284</v>
      </c>
      <c r="N6" s="4">
        <v>3.8833333333333333</v>
      </c>
      <c r="O6" s="4">
        <v>3.5714285714285716</v>
      </c>
      <c r="P6" s="4">
        <v>3.0253807106598987</v>
      </c>
      <c r="Q6" s="7" t="s">
        <v>1744</v>
      </c>
      <c r="R6" s="32">
        <v>0.1279377981975614</v>
      </c>
      <c r="S6"/>
      <c r="T6" s="7" t="s">
        <v>1742</v>
      </c>
      <c r="U6" s="32">
        <v>0</v>
      </c>
      <c r="V6" s="32">
        <v>1.5100671140939598E-2</v>
      </c>
      <c r="W6" s="32">
        <v>0</v>
      </c>
      <c r="X6" s="32">
        <v>0.46812080536912754</v>
      </c>
      <c r="Y6" s="32">
        <v>0.39093959731543626</v>
      </c>
      <c r="Z6" s="32">
        <v>0.12583892617449666</v>
      </c>
      <c r="AA6" s="32">
        <v>1</v>
      </c>
      <c r="AB6"/>
    </row>
    <row r="7" spans="1:28">
      <c r="A7" s="5" t="s">
        <v>1741</v>
      </c>
      <c r="B7" s="4"/>
      <c r="C7" s="4"/>
      <c r="D7" s="4"/>
      <c r="E7" s="4">
        <v>3</v>
      </c>
      <c r="F7" s="4">
        <v>12</v>
      </c>
      <c r="G7" s="4"/>
      <c r="H7" s="4">
        <v>15</v>
      </c>
      <c r="I7" s="7" t="s">
        <v>1744</v>
      </c>
      <c r="J7" s="4"/>
      <c r="K7" s="4">
        <v>1.2</v>
      </c>
      <c r="L7" s="4">
        <v>4</v>
      </c>
      <c r="M7" s="4">
        <v>3.2105263157894739</v>
      </c>
      <c r="N7" s="4">
        <v>4</v>
      </c>
      <c r="O7" s="4">
        <v>3.8</v>
      </c>
      <c r="P7" s="4">
        <v>3.5490196078431371</v>
      </c>
      <c r="Q7" s="7" t="s">
        <v>1740</v>
      </c>
      <c r="R7" s="32">
        <v>0.28432585262413862</v>
      </c>
      <c r="S7"/>
      <c r="T7" s="5" t="s">
        <v>1741</v>
      </c>
      <c r="U7" s="32">
        <v>0</v>
      </c>
      <c r="V7" s="32">
        <v>0</v>
      </c>
      <c r="W7" s="32">
        <v>0</v>
      </c>
      <c r="X7" s="32">
        <v>0.2</v>
      </c>
      <c r="Y7" s="32">
        <v>0.8</v>
      </c>
      <c r="Z7" s="32">
        <v>0</v>
      </c>
      <c r="AA7" s="32">
        <v>1</v>
      </c>
      <c r="AB7"/>
    </row>
    <row r="8" spans="1:28">
      <c r="A8" s="5" t="s">
        <v>1619</v>
      </c>
      <c r="B8" s="4"/>
      <c r="C8" s="4"/>
      <c r="D8" s="4"/>
      <c r="E8" s="4">
        <v>6</v>
      </c>
      <c r="F8" s="4">
        <v>8</v>
      </c>
      <c r="G8" s="4"/>
      <c r="H8" s="4">
        <v>14</v>
      </c>
      <c r="I8" s="7" t="s">
        <v>1740</v>
      </c>
      <c r="J8" s="4">
        <v>1</v>
      </c>
      <c r="K8" s="4">
        <v>1.4</v>
      </c>
      <c r="L8" s="4">
        <v>4</v>
      </c>
      <c r="M8" s="4">
        <v>1.7172523961661335</v>
      </c>
      <c r="N8" s="4">
        <v>3.7027027027027026</v>
      </c>
      <c r="O8" s="4">
        <v>3.5555555555555554</v>
      </c>
      <c r="P8" s="4">
        <v>2.0012437810945269</v>
      </c>
      <c r="Q8" s="7" t="s">
        <v>1738</v>
      </c>
      <c r="R8" s="32">
        <v>0.22477469517582613</v>
      </c>
      <c r="S8"/>
      <c r="T8" s="5" t="s">
        <v>1619</v>
      </c>
      <c r="U8" s="32">
        <v>0</v>
      </c>
      <c r="V8" s="32">
        <v>0</v>
      </c>
      <c r="W8" s="32">
        <v>0</v>
      </c>
      <c r="X8" s="32">
        <v>0.42857142857142855</v>
      </c>
      <c r="Y8" s="32">
        <v>0.5714285714285714</v>
      </c>
      <c r="Z8" s="32">
        <v>0</v>
      </c>
      <c r="AA8" s="32">
        <v>1</v>
      </c>
      <c r="AB8"/>
    </row>
    <row r="9" spans="1:28">
      <c r="A9" s="5" t="s">
        <v>1746</v>
      </c>
      <c r="B9" s="4"/>
      <c r="C9" s="4"/>
      <c r="D9" s="4"/>
      <c r="E9" s="4">
        <v>6</v>
      </c>
      <c r="F9" s="4">
        <v>8</v>
      </c>
      <c r="G9" s="4">
        <v>4</v>
      </c>
      <c r="H9" s="4">
        <v>18</v>
      </c>
      <c r="I9" s="7" t="s">
        <v>1738</v>
      </c>
      <c r="J9" s="4"/>
      <c r="K9" s="4">
        <v>1.8</v>
      </c>
      <c r="L9" s="4"/>
      <c r="M9" s="4">
        <v>1.8956043956043955</v>
      </c>
      <c r="N9" s="4">
        <v>4.0377358490566042</v>
      </c>
      <c r="O9" s="4">
        <v>3.5789473684210527</v>
      </c>
      <c r="P9" s="4">
        <v>2.4555984555984556</v>
      </c>
      <c r="Q9" s="7" t="s">
        <v>1739</v>
      </c>
      <c r="R9" s="32">
        <v>3.4281675207633859E-2</v>
      </c>
      <c r="S9"/>
      <c r="T9" s="5" t="s">
        <v>1746</v>
      </c>
      <c r="U9" s="32">
        <v>0</v>
      </c>
      <c r="V9" s="32">
        <v>0</v>
      </c>
      <c r="W9" s="32">
        <v>0</v>
      </c>
      <c r="X9" s="32">
        <v>0.33333333333333331</v>
      </c>
      <c r="Y9" s="32">
        <v>0.44444444444444442</v>
      </c>
      <c r="Z9" s="32">
        <v>0.22222222222222221</v>
      </c>
      <c r="AA9" s="32">
        <v>1</v>
      </c>
      <c r="AB9"/>
    </row>
    <row r="10" spans="1:28">
      <c r="A10" s="5" t="s">
        <v>1747</v>
      </c>
      <c r="B10" s="4"/>
      <c r="C10" s="4"/>
      <c r="D10" s="4"/>
      <c r="E10" s="4">
        <v>12</v>
      </c>
      <c r="F10" s="4"/>
      <c r="G10" s="4">
        <v>4</v>
      </c>
      <c r="H10" s="4">
        <v>16</v>
      </c>
      <c r="I10" s="7" t="s">
        <v>1739</v>
      </c>
      <c r="J10" s="4"/>
      <c r="K10" s="4"/>
      <c r="L10" s="4"/>
      <c r="M10" s="4">
        <v>2.6</v>
      </c>
      <c r="N10" s="4">
        <v>2.1212121212121211</v>
      </c>
      <c r="O10" s="4">
        <v>3.5</v>
      </c>
      <c r="P10" s="4">
        <v>2.3095238095238093</v>
      </c>
      <c r="Q10" s="7" t="s">
        <v>1743</v>
      </c>
      <c r="R10" s="32">
        <v>4.2410319844495496E-2</v>
      </c>
      <c r="S10"/>
      <c r="T10" s="5" t="s">
        <v>1747</v>
      </c>
      <c r="U10" s="32">
        <v>0</v>
      </c>
      <c r="V10" s="32">
        <v>0</v>
      </c>
      <c r="W10" s="32">
        <v>0</v>
      </c>
      <c r="X10" s="32">
        <v>0.75</v>
      </c>
      <c r="Y10" s="32">
        <v>0</v>
      </c>
      <c r="Z10" s="32">
        <v>0.25</v>
      </c>
      <c r="AA10" s="32">
        <v>1</v>
      </c>
      <c r="AB10"/>
    </row>
    <row r="11" spans="1:28">
      <c r="A11" s="5" t="s">
        <v>1726</v>
      </c>
      <c r="B11" s="4"/>
      <c r="C11" s="4">
        <v>3</v>
      </c>
      <c r="D11" s="4"/>
      <c r="E11" s="4"/>
      <c r="F11" s="4"/>
      <c r="G11" s="4"/>
      <c r="H11" s="4">
        <v>3</v>
      </c>
      <c r="I11" s="7" t="s">
        <v>1743</v>
      </c>
      <c r="J11" s="4"/>
      <c r="K11" s="4">
        <v>1</v>
      </c>
      <c r="L11" s="4"/>
      <c r="M11" s="4">
        <v>3.4</v>
      </c>
      <c r="N11" s="4">
        <v>2.7878787878787881</v>
      </c>
      <c r="O11" s="4">
        <v>3.3333333333333335</v>
      </c>
      <c r="P11" s="4">
        <v>2.8571428571428572</v>
      </c>
      <c r="Q11" s="7" t="s">
        <v>1751</v>
      </c>
      <c r="R11" s="32">
        <v>3.640219119985863E-2</v>
      </c>
      <c r="S11"/>
      <c r="T11" s="5" t="s">
        <v>1726</v>
      </c>
      <c r="U11" s="32">
        <v>0</v>
      </c>
      <c r="V11" s="32">
        <v>1</v>
      </c>
      <c r="W11" s="32">
        <v>0</v>
      </c>
      <c r="X11" s="32">
        <v>0</v>
      </c>
      <c r="Y11" s="32">
        <v>0</v>
      </c>
      <c r="Z11" s="32">
        <v>0</v>
      </c>
      <c r="AA11" s="32">
        <v>1</v>
      </c>
      <c r="AB11"/>
    </row>
    <row r="12" spans="1:28">
      <c r="A12" s="5" t="s">
        <v>1807</v>
      </c>
      <c r="B12" s="4"/>
      <c r="C12" s="4"/>
      <c r="D12" s="4"/>
      <c r="E12" s="4">
        <v>3</v>
      </c>
      <c r="F12" s="4"/>
      <c r="G12" s="4"/>
      <c r="H12" s="4">
        <v>3</v>
      </c>
      <c r="I12" s="7" t="s">
        <v>1751</v>
      </c>
      <c r="J12" s="4"/>
      <c r="K12" s="4">
        <v>1</v>
      </c>
      <c r="L12" s="4"/>
      <c r="M12" s="4"/>
      <c r="N12" s="4">
        <v>2.3055555555555554</v>
      </c>
      <c r="O12" s="4">
        <v>3</v>
      </c>
      <c r="P12" s="4">
        <v>2.3409090909090908</v>
      </c>
      <c r="Q12" s="7" t="s">
        <v>1745</v>
      </c>
      <c r="R12" s="32">
        <v>3.9229545856158329E-2</v>
      </c>
      <c r="S12"/>
      <c r="T12" s="5" t="s">
        <v>1807</v>
      </c>
      <c r="U12" s="32">
        <v>0</v>
      </c>
      <c r="V12" s="32">
        <v>0</v>
      </c>
      <c r="W12" s="32">
        <v>0</v>
      </c>
      <c r="X12" s="32">
        <v>1</v>
      </c>
      <c r="Y12" s="32">
        <v>0</v>
      </c>
      <c r="Z12" s="32">
        <v>0</v>
      </c>
      <c r="AA12" s="32">
        <v>1</v>
      </c>
      <c r="AB12"/>
    </row>
    <row r="13" spans="1:28">
      <c r="A13" s="5" t="s">
        <v>1750</v>
      </c>
      <c r="B13" s="4"/>
      <c r="C13" s="4"/>
      <c r="D13" s="4"/>
      <c r="E13" s="4">
        <v>3</v>
      </c>
      <c r="F13" s="4">
        <v>8</v>
      </c>
      <c r="G13" s="4">
        <v>4</v>
      </c>
      <c r="H13" s="4">
        <v>15</v>
      </c>
      <c r="I13" s="7" t="s">
        <v>1745</v>
      </c>
      <c r="J13" s="4"/>
      <c r="K13" s="4">
        <v>1</v>
      </c>
      <c r="L13" s="4"/>
      <c r="M13" s="4">
        <v>1.7692307692307692</v>
      </c>
      <c r="N13" s="4">
        <v>2.2903225806451615</v>
      </c>
      <c r="O13" s="4">
        <v>3.2</v>
      </c>
      <c r="P13" s="4">
        <v>2.2200000000000002</v>
      </c>
      <c r="Q13" s="7" t="s">
        <v>1736</v>
      </c>
      <c r="R13" s="32">
        <v>1</v>
      </c>
      <c r="S13"/>
      <c r="T13" s="5" t="s">
        <v>1750</v>
      </c>
      <c r="U13" s="32">
        <v>0</v>
      </c>
      <c r="V13" s="32">
        <v>0</v>
      </c>
      <c r="W13" s="32">
        <v>0</v>
      </c>
      <c r="X13" s="32">
        <v>0.2</v>
      </c>
      <c r="Y13" s="32">
        <v>0.53333333333333333</v>
      </c>
      <c r="Z13" s="32">
        <v>0.26666666666666666</v>
      </c>
      <c r="AA13" s="32">
        <v>1</v>
      </c>
      <c r="AB13"/>
    </row>
    <row r="14" spans="1:28">
      <c r="A14" s="5" t="s">
        <v>1625</v>
      </c>
      <c r="B14" s="4"/>
      <c r="C14" s="4"/>
      <c r="D14" s="4"/>
      <c r="E14" s="4">
        <v>5</v>
      </c>
      <c r="F14" s="4">
        <v>10</v>
      </c>
      <c r="G14" s="4"/>
      <c r="H14" s="4">
        <v>15</v>
      </c>
      <c r="I14" s="7" t="s">
        <v>1736</v>
      </c>
      <c r="J14" s="4">
        <v>1</v>
      </c>
      <c r="K14" s="4">
        <v>1.4848484848484849</v>
      </c>
      <c r="L14" s="4">
        <v>4</v>
      </c>
      <c r="M14" s="4">
        <v>2.0007485029940146</v>
      </c>
      <c r="N14" s="4">
        <v>3.2990936555891239</v>
      </c>
      <c r="O14" s="4">
        <v>3.5263157894736841</v>
      </c>
      <c r="P14" s="4">
        <v>2.4863796133567662</v>
      </c>
      <c r="Q14"/>
      <c r="R14"/>
      <c r="S14"/>
      <c r="T14" s="5" t="s">
        <v>1625</v>
      </c>
      <c r="U14" s="32">
        <v>0</v>
      </c>
      <c r="V14" s="32">
        <v>0</v>
      </c>
      <c r="W14" s="32">
        <v>0</v>
      </c>
      <c r="X14" s="32">
        <v>0.33333333333333331</v>
      </c>
      <c r="Y14" s="32">
        <v>0.66666666666666663</v>
      </c>
      <c r="Z14" s="32">
        <v>0</v>
      </c>
      <c r="AA14" s="32">
        <v>1</v>
      </c>
      <c r="AB14"/>
    </row>
    <row r="15" spans="1:28">
      <c r="A15" s="5" t="s">
        <v>1628</v>
      </c>
      <c r="B15" s="4"/>
      <c r="C15" s="4"/>
      <c r="D15" s="4"/>
      <c r="E15" s="4">
        <v>12</v>
      </c>
      <c r="F15" s="4">
        <v>2</v>
      </c>
      <c r="G15" s="4"/>
      <c r="H15" s="4">
        <v>14</v>
      </c>
      <c r="I15"/>
      <c r="J15"/>
      <c r="K15"/>
      <c r="L15"/>
      <c r="M15"/>
      <c r="N15"/>
      <c r="O15"/>
      <c r="Q15"/>
      <c r="R15"/>
      <c r="S15"/>
      <c r="T15" s="5" t="s">
        <v>1628</v>
      </c>
      <c r="U15" s="32">
        <v>0</v>
      </c>
      <c r="V15" s="32">
        <v>0</v>
      </c>
      <c r="W15" s="32">
        <v>0</v>
      </c>
      <c r="X15" s="32">
        <v>0.8571428571428571</v>
      </c>
      <c r="Y15" s="32">
        <v>0.14285714285714285</v>
      </c>
      <c r="Z15" s="32">
        <v>0</v>
      </c>
      <c r="AA15" s="32">
        <v>1</v>
      </c>
      <c r="AB15"/>
    </row>
    <row r="16" spans="1:28">
      <c r="A16" s="5" t="s">
        <v>1629</v>
      </c>
      <c r="B16" s="4"/>
      <c r="C16" s="4"/>
      <c r="D16" s="4"/>
      <c r="E16" s="4">
        <v>14</v>
      </c>
      <c r="F16" s="4"/>
      <c r="G16" s="4">
        <v>4</v>
      </c>
      <c r="H16" s="4">
        <v>18</v>
      </c>
      <c r="I16"/>
      <c r="J16"/>
      <c r="K16"/>
      <c r="L16"/>
      <c r="M16"/>
      <c r="N16"/>
      <c r="O16"/>
      <c r="Q16"/>
      <c r="R16"/>
      <c r="S16"/>
      <c r="T16" s="5" t="s">
        <v>1629</v>
      </c>
      <c r="U16" s="32">
        <v>0</v>
      </c>
      <c r="V16" s="32">
        <v>0</v>
      </c>
      <c r="W16" s="32">
        <v>0</v>
      </c>
      <c r="X16" s="32">
        <v>0.77777777777777779</v>
      </c>
      <c r="Y16" s="32">
        <v>0</v>
      </c>
      <c r="Z16" s="32">
        <v>0.22222222222222221</v>
      </c>
      <c r="AA16" s="32">
        <v>1</v>
      </c>
      <c r="AB16"/>
    </row>
    <row r="17" spans="1:28">
      <c r="A17" s="5" t="s">
        <v>1810</v>
      </c>
      <c r="B17" s="4"/>
      <c r="C17" s="4"/>
      <c r="D17" s="4"/>
      <c r="E17" s="4">
        <v>17</v>
      </c>
      <c r="F17" s="4"/>
      <c r="G17" s="4"/>
      <c r="H17" s="4">
        <v>17</v>
      </c>
      <c r="I17" s="7" t="s">
        <v>1929</v>
      </c>
      <c r="J17" s="29" t="s">
        <v>1994</v>
      </c>
      <c r="K17"/>
      <c r="L17"/>
      <c r="M17"/>
      <c r="N17"/>
      <c r="O17"/>
      <c r="Q17"/>
      <c r="R17"/>
      <c r="S17"/>
      <c r="T17" s="5" t="s">
        <v>1810</v>
      </c>
      <c r="U17" s="32">
        <v>0</v>
      </c>
      <c r="V17" s="32">
        <v>0</v>
      </c>
      <c r="W17" s="32">
        <v>0</v>
      </c>
      <c r="X17" s="32">
        <v>1</v>
      </c>
      <c r="Y17" s="32">
        <v>0</v>
      </c>
      <c r="Z17" s="32">
        <v>0</v>
      </c>
      <c r="AA17" s="32">
        <v>1</v>
      </c>
      <c r="AB17"/>
    </row>
    <row r="18" spans="1:28">
      <c r="A18" s="5" t="s">
        <v>1630</v>
      </c>
      <c r="B18" s="4"/>
      <c r="C18" s="4"/>
      <c r="D18" s="4"/>
      <c r="E18" s="4"/>
      <c r="F18" s="4">
        <v>10</v>
      </c>
      <c r="G18" s="4"/>
      <c r="H18" s="4">
        <v>10</v>
      </c>
      <c r="I18" s="7" t="s">
        <v>1993</v>
      </c>
      <c r="J18">
        <f t="shared" ref="J18" si="0">COUNTA(A6:A217)-8</f>
        <v>204</v>
      </c>
      <c r="K18"/>
      <c r="L18"/>
      <c r="M18"/>
      <c r="N18"/>
      <c r="O18"/>
      <c r="Q18"/>
      <c r="R18"/>
      <c r="S18"/>
      <c r="T18" s="5" t="s">
        <v>1630</v>
      </c>
      <c r="U18" s="32">
        <v>0</v>
      </c>
      <c r="V18" s="32">
        <v>0</v>
      </c>
      <c r="W18" s="32">
        <v>0</v>
      </c>
      <c r="X18" s="32">
        <v>0</v>
      </c>
      <c r="Y18" s="32">
        <v>1</v>
      </c>
      <c r="Z18" s="32">
        <v>0</v>
      </c>
      <c r="AA18" s="32">
        <v>1</v>
      </c>
      <c r="AB18"/>
    </row>
    <row r="19" spans="1:28">
      <c r="A19" s="5" t="s">
        <v>196</v>
      </c>
      <c r="B19" s="4"/>
      <c r="C19" s="4"/>
      <c r="D19" s="4"/>
      <c r="E19" s="4">
        <v>14</v>
      </c>
      <c r="F19" s="4"/>
      <c r="G19" s="4"/>
      <c r="H19" s="4">
        <v>14</v>
      </c>
      <c r="I19" s="37" t="s">
        <v>1992</v>
      </c>
      <c r="J19" s="38">
        <f>GETPIVOTDATA("CRED_DOCENTE",$A$4)/J18</f>
        <v>13.870098039215685</v>
      </c>
      <c r="K19"/>
      <c r="L19"/>
      <c r="M19"/>
      <c r="N19"/>
      <c r="O19"/>
      <c r="Q19"/>
      <c r="R19"/>
      <c r="S19"/>
      <c r="T19" s="5" t="s">
        <v>196</v>
      </c>
      <c r="U19" s="32">
        <v>0</v>
      </c>
      <c r="V19" s="32">
        <v>0</v>
      </c>
      <c r="W19" s="32">
        <v>0</v>
      </c>
      <c r="X19" s="32">
        <v>1</v>
      </c>
      <c r="Y19" s="32">
        <v>0</v>
      </c>
      <c r="Z19" s="32">
        <v>0</v>
      </c>
      <c r="AA19" s="32">
        <v>1</v>
      </c>
      <c r="AB19"/>
    </row>
    <row r="20" spans="1:28">
      <c r="A20" s="5" t="s">
        <v>1752</v>
      </c>
      <c r="B20" s="4"/>
      <c r="C20" s="4"/>
      <c r="D20" s="4"/>
      <c r="E20" s="4">
        <v>5</v>
      </c>
      <c r="F20" s="4">
        <v>10</v>
      </c>
      <c r="G20" s="4"/>
      <c r="H20" s="4">
        <v>15</v>
      </c>
      <c r="I20" t="s">
        <v>2018</v>
      </c>
      <c r="J20" s="36">
        <f>GETPIVOTDATA("CRED_DOCENTE",$A$4,"CURSO","Bacharelado em Ciências Biológicas")/(COUNTA(A7:A50))</f>
        <v>13.545454545454545</v>
      </c>
      <c r="K20"/>
      <c r="L20"/>
      <c r="M20"/>
      <c r="N20"/>
      <c r="O20"/>
      <c r="Q20"/>
      <c r="R20"/>
      <c r="S20"/>
      <c r="T20" s="5" t="s">
        <v>1752</v>
      </c>
      <c r="U20" s="32">
        <v>0</v>
      </c>
      <c r="V20" s="32">
        <v>0</v>
      </c>
      <c r="W20" s="32">
        <v>0</v>
      </c>
      <c r="X20" s="32">
        <v>0.33333333333333331</v>
      </c>
      <c r="Y20" s="32">
        <v>0.66666666666666663</v>
      </c>
      <c r="Z20" s="32">
        <v>0</v>
      </c>
      <c r="AA20" s="32">
        <v>1</v>
      </c>
      <c r="AB20"/>
    </row>
    <row r="21" spans="1:28">
      <c r="A21" s="5" t="s">
        <v>1753</v>
      </c>
      <c r="B21" s="4"/>
      <c r="C21" s="4"/>
      <c r="D21" s="4"/>
      <c r="E21" s="4">
        <v>2</v>
      </c>
      <c r="F21" s="4"/>
      <c r="G21" s="4">
        <v>8</v>
      </c>
      <c r="H21" s="4">
        <v>10</v>
      </c>
      <c r="I21" s="29" t="s">
        <v>2019</v>
      </c>
      <c r="J21" s="36">
        <f>GETPIVOTDATA("CRED_DOCENTE",$A$4,"CURSO","Bacharelado em Filosofia")/COUNTA(A52:A76)</f>
        <v>14.48</v>
      </c>
      <c r="K21"/>
      <c r="L21"/>
      <c r="M21"/>
      <c r="N21"/>
      <c r="O21"/>
      <c r="Q21"/>
      <c r="R21"/>
      <c r="T21" s="5" t="s">
        <v>1753</v>
      </c>
      <c r="U21" s="32">
        <v>0</v>
      </c>
      <c r="V21" s="32">
        <v>0</v>
      </c>
      <c r="W21" s="32">
        <v>0</v>
      </c>
      <c r="X21" s="32">
        <v>0.2</v>
      </c>
      <c r="Y21" s="32">
        <v>0</v>
      </c>
      <c r="Z21" s="32">
        <v>0.8</v>
      </c>
      <c r="AA21" s="32">
        <v>1</v>
      </c>
      <c r="AB21"/>
    </row>
    <row r="22" spans="1:28">
      <c r="A22" s="5" t="s">
        <v>1634</v>
      </c>
      <c r="B22" s="4"/>
      <c r="C22" s="4"/>
      <c r="D22" s="4"/>
      <c r="E22" s="4">
        <v>4</v>
      </c>
      <c r="F22" s="4">
        <v>6</v>
      </c>
      <c r="G22" s="4">
        <v>4</v>
      </c>
      <c r="H22" s="4">
        <v>14</v>
      </c>
      <c r="I22" s="29" t="s">
        <v>2020</v>
      </c>
      <c r="J22" s="36">
        <f>GETPIVOTDATA("CRED_DOCENTE",$A$4,"CURSO","Bacharelado em Física")/COUNTA(A78:A134)</f>
        <v>14.114035087719298</v>
      </c>
      <c r="K22"/>
      <c r="L22"/>
      <c r="M22"/>
      <c r="N22"/>
      <c r="O22"/>
      <c r="Q22"/>
      <c r="R22"/>
      <c r="T22" s="5" t="s">
        <v>1634</v>
      </c>
      <c r="U22" s="32">
        <v>0</v>
      </c>
      <c r="V22" s="32">
        <v>0</v>
      </c>
      <c r="W22" s="32">
        <v>0</v>
      </c>
      <c r="X22" s="32">
        <v>0.2857142857142857</v>
      </c>
      <c r="Y22" s="32">
        <v>0.42857142857142855</v>
      </c>
      <c r="Z22" s="32">
        <v>0.2857142857142857</v>
      </c>
      <c r="AA22" s="32">
        <v>1</v>
      </c>
      <c r="AB22"/>
    </row>
    <row r="23" spans="1:28">
      <c r="A23" s="5" t="s">
        <v>1756</v>
      </c>
      <c r="B23" s="4"/>
      <c r="C23" s="4"/>
      <c r="D23" s="4"/>
      <c r="E23" s="4">
        <v>12</v>
      </c>
      <c r="F23" s="4">
        <v>6</v>
      </c>
      <c r="G23" s="4"/>
      <c r="H23" s="4">
        <v>18</v>
      </c>
      <c r="I23" s="29" t="s">
        <v>2021</v>
      </c>
      <c r="J23" s="36">
        <f>GETPIVOTDATA("CRED_DOCENTE",$A$4,"CURSO","Bacharelado em Química")/COUNTA(A136:A179)</f>
        <v>14.454545454545455</v>
      </c>
      <c r="K23"/>
      <c r="L23"/>
      <c r="M23"/>
      <c r="N23"/>
      <c r="O23"/>
      <c r="Q23"/>
      <c r="R23"/>
      <c r="T23" s="5" t="s">
        <v>1756</v>
      </c>
      <c r="U23" s="32">
        <v>0</v>
      </c>
      <c r="V23" s="32">
        <v>0</v>
      </c>
      <c r="W23" s="32">
        <v>0</v>
      </c>
      <c r="X23" s="32">
        <v>0.66666666666666663</v>
      </c>
      <c r="Y23" s="32">
        <v>0.33333333333333331</v>
      </c>
      <c r="Z23" s="32">
        <v>0</v>
      </c>
      <c r="AA23" s="32">
        <v>1</v>
      </c>
      <c r="AB23"/>
    </row>
    <row r="24" spans="1:28">
      <c r="A24" s="5" t="s">
        <v>1641</v>
      </c>
      <c r="B24" s="4"/>
      <c r="C24" s="4"/>
      <c r="D24" s="4"/>
      <c r="E24" s="4">
        <v>6</v>
      </c>
      <c r="F24" s="4">
        <v>4</v>
      </c>
      <c r="G24" s="4"/>
      <c r="H24" s="4">
        <v>10</v>
      </c>
      <c r="I24" s="29" t="s">
        <v>2022</v>
      </c>
      <c r="J24" s="36">
        <f>GETPIVOTDATA("CRED_DOCENTE",$A$4,"CURSO","Licenciatura em Ciências Biológicas")/COUNTA(A181:A187)</f>
        <v>13.857142857142858</v>
      </c>
      <c r="K24"/>
      <c r="L24"/>
      <c r="M24"/>
      <c r="N24"/>
      <c r="O24"/>
      <c r="Q24"/>
      <c r="R24"/>
      <c r="T24" s="5" t="s">
        <v>1641</v>
      </c>
      <c r="U24" s="32">
        <v>0</v>
      </c>
      <c r="V24" s="32">
        <v>0</v>
      </c>
      <c r="W24" s="32">
        <v>0</v>
      </c>
      <c r="X24" s="32">
        <v>0.6</v>
      </c>
      <c r="Y24" s="32">
        <v>0.4</v>
      </c>
      <c r="Z24" s="32">
        <v>0</v>
      </c>
      <c r="AA24" s="32">
        <v>1</v>
      </c>
      <c r="AB24"/>
    </row>
    <row r="25" spans="1:28">
      <c r="A25" s="5" t="s">
        <v>1645</v>
      </c>
      <c r="B25" s="4"/>
      <c r="C25" s="4"/>
      <c r="D25" s="4"/>
      <c r="E25" s="4">
        <v>9</v>
      </c>
      <c r="F25" s="4">
        <v>5</v>
      </c>
      <c r="G25" s="4"/>
      <c r="H25" s="4">
        <v>14</v>
      </c>
      <c r="I25" s="29" t="s">
        <v>2023</v>
      </c>
      <c r="J25" s="36">
        <f>GETPIVOTDATA("CRED_DOCENTE",$A$4,"CURSO","Licenciatura em Filosofia")/COUNTA(A189:A197)</f>
        <v>13.333333333333334</v>
      </c>
      <c r="K25"/>
      <c r="L25"/>
      <c r="M25"/>
      <c r="N25"/>
      <c r="O25"/>
      <c r="Q25"/>
      <c r="R25"/>
      <c r="T25" s="5" t="s">
        <v>1645</v>
      </c>
      <c r="U25" s="32">
        <v>0</v>
      </c>
      <c r="V25" s="32">
        <v>0</v>
      </c>
      <c r="W25" s="32">
        <v>0</v>
      </c>
      <c r="X25" s="32">
        <v>0.6428571428571429</v>
      </c>
      <c r="Y25" s="32">
        <v>0.35714285714285715</v>
      </c>
      <c r="Z25" s="32">
        <v>0</v>
      </c>
      <c r="AA25" s="32">
        <v>1</v>
      </c>
      <c r="AB25"/>
    </row>
    <row r="26" spans="1:28">
      <c r="A26" s="5" t="s">
        <v>1762</v>
      </c>
      <c r="B26" s="4"/>
      <c r="C26" s="4"/>
      <c r="D26" s="4"/>
      <c r="E26" s="4">
        <v>12</v>
      </c>
      <c r="F26" s="4"/>
      <c r="G26" s="4">
        <v>4</v>
      </c>
      <c r="H26" s="4">
        <v>16</v>
      </c>
      <c r="I26" s="29" t="s">
        <v>2024</v>
      </c>
      <c r="J26" s="36">
        <f>GETPIVOTDATA("CRED_DOCENTE",$A$4,"CURSO","Licenciatura em Física")/COUNTA(A199:A207)</f>
        <v>11.444444444444445</v>
      </c>
      <c r="K26"/>
      <c r="L26"/>
      <c r="M26"/>
      <c r="N26"/>
      <c r="O26"/>
      <c r="Q26"/>
      <c r="R26"/>
      <c r="T26" s="5" t="s">
        <v>1762</v>
      </c>
      <c r="U26" s="32">
        <v>0</v>
      </c>
      <c r="V26" s="32">
        <v>0</v>
      </c>
      <c r="W26" s="32">
        <v>0</v>
      </c>
      <c r="X26" s="32">
        <v>0.75</v>
      </c>
      <c r="Y26" s="32">
        <v>0</v>
      </c>
      <c r="Z26" s="32">
        <v>0.25</v>
      </c>
      <c r="AA26" s="32">
        <v>1</v>
      </c>
      <c r="AB26"/>
    </row>
    <row r="27" spans="1:28">
      <c r="A27" s="5" t="s">
        <v>1650</v>
      </c>
      <c r="B27" s="4"/>
      <c r="C27" s="4"/>
      <c r="D27" s="4"/>
      <c r="E27" s="4">
        <v>9</v>
      </c>
      <c r="F27" s="4">
        <v>8</v>
      </c>
      <c r="G27" s="4"/>
      <c r="H27" s="4">
        <v>17</v>
      </c>
      <c r="I27" s="29" t="s">
        <v>2025</v>
      </c>
      <c r="J27" s="36">
        <f>GETPIVOTDATA("CRED_DOCENTE",$A$4,"CURSO","Licenciatura em Química")/COUNTA(G209:G217)</f>
        <v>27.75</v>
      </c>
      <c r="K27"/>
      <c r="L27"/>
      <c r="M27"/>
      <c r="N27"/>
      <c r="O27"/>
      <c r="Q27"/>
      <c r="R27"/>
      <c r="T27" s="5" t="s">
        <v>1650</v>
      </c>
      <c r="U27" s="32">
        <v>0</v>
      </c>
      <c r="V27" s="32">
        <v>0</v>
      </c>
      <c r="W27" s="32">
        <v>0</v>
      </c>
      <c r="X27" s="32">
        <v>0.52941176470588236</v>
      </c>
      <c r="Y27" s="32">
        <v>0.47058823529411764</v>
      </c>
      <c r="Z27" s="32">
        <v>0</v>
      </c>
      <c r="AA27" s="32">
        <v>1</v>
      </c>
      <c r="AB27"/>
    </row>
    <row r="28" spans="1:28">
      <c r="A28" s="5" t="s">
        <v>1815</v>
      </c>
      <c r="B28" s="4"/>
      <c r="C28" s="4">
        <v>2</v>
      </c>
      <c r="D28" s="4"/>
      <c r="E28" s="4">
        <v>6</v>
      </c>
      <c r="F28" s="4"/>
      <c r="G28" s="4">
        <v>4</v>
      </c>
      <c r="H28" s="4">
        <v>12</v>
      </c>
      <c r="I28"/>
      <c r="J28"/>
      <c r="K28"/>
      <c r="L28"/>
      <c r="M28"/>
      <c r="N28"/>
      <c r="O28"/>
      <c r="Q28"/>
      <c r="R28"/>
      <c r="T28" s="5" t="s">
        <v>1815</v>
      </c>
      <c r="U28" s="32">
        <v>0</v>
      </c>
      <c r="V28" s="32">
        <v>0.16666666666666666</v>
      </c>
      <c r="W28" s="32">
        <v>0</v>
      </c>
      <c r="X28" s="32">
        <v>0.5</v>
      </c>
      <c r="Y28" s="32">
        <v>0</v>
      </c>
      <c r="Z28" s="32">
        <v>0.33333333333333331</v>
      </c>
      <c r="AA28" s="32">
        <v>1</v>
      </c>
      <c r="AB28"/>
    </row>
    <row r="29" spans="1:28">
      <c r="A29" s="5" t="s">
        <v>1653</v>
      </c>
      <c r="B29" s="4"/>
      <c r="C29" s="4"/>
      <c r="D29" s="4"/>
      <c r="E29" s="4">
        <v>9</v>
      </c>
      <c r="F29" s="4">
        <v>7</v>
      </c>
      <c r="G29" s="4"/>
      <c r="H29" s="4">
        <v>16</v>
      </c>
      <c r="I29"/>
      <c r="J29"/>
      <c r="K29"/>
      <c r="L29"/>
      <c r="M29"/>
      <c r="N29"/>
      <c r="O29"/>
      <c r="Q29"/>
      <c r="R29"/>
      <c r="T29" s="5" t="s">
        <v>1653</v>
      </c>
      <c r="U29" s="32">
        <v>0</v>
      </c>
      <c r="V29" s="32">
        <v>0</v>
      </c>
      <c r="W29" s="32">
        <v>0</v>
      </c>
      <c r="X29" s="32">
        <v>0.5625</v>
      </c>
      <c r="Y29" s="32">
        <v>0.4375</v>
      </c>
      <c r="Z29" s="32">
        <v>0</v>
      </c>
      <c r="AA29" s="32">
        <v>1</v>
      </c>
      <c r="AB29"/>
    </row>
    <row r="30" spans="1:28">
      <c r="A30" s="5" t="s">
        <v>1656</v>
      </c>
      <c r="B30" s="4"/>
      <c r="C30" s="4">
        <v>4</v>
      </c>
      <c r="D30" s="4"/>
      <c r="E30" s="4">
        <v>4</v>
      </c>
      <c r="F30" s="4">
        <v>4</v>
      </c>
      <c r="G30" s="4"/>
      <c r="H30" s="4">
        <v>12</v>
      </c>
      <c r="I30"/>
      <c r="J30"/>
      <c r="K30"/>
      <c r="L30"/>
      <c r="M30"/>
      <c r="N30"/>
      <c r="O30"/>
      <c r="Q30"/>
      <c r="R30"/>
      <c r="T30" s="5" t="s">
        <v>1656</v>
      </c>
      <c r="U30" s="32">
        <v>0</v>
      </c>
      <c r="V30" s="32">
        <v>0.33333333333333331</v>
      </c>
      <c r="W30" s="32">
        <v>0</v>
      </c>
      <c r="X30" s="32">
        <v>0.33333333333333331</v>
      </c>
      <c r="Y30" s="32">
        <v>0.33333333333333331</v>
      </c>
      <c r="Z30" s="32">
        <v>0</v>
      </c>
      <c r="AA30" s="32">
        <v>1</v>
      </c>
      <c r="AB30"/>
    </row>
    <row r="31" spans="1:28">
      <c r="A31" s="5" t="s">
        <v>356</v>
      </c>
      <c r="B31" s="4"/>
      <c r="C31" s="4"/>
      <c r="D31" s="4"/>
      <c r="E31" s="4">
        <v>6</v>
      </c>
      <c r="F31" s="4"/>
      <c r="G31" s="4">
        <v>8</v>
      </c>
      <c r="H31" s="4">
        <v>14</v>
      </c>
      <c r="I31"/>
      <c r="J31"/>
      <c r="K31"/>
      <c r="L31"/>
      <c r="M31"/>
      <c r="N31"/>
      <c r="O31"/>
      <c r="Q31"/>
      <c r="R31"/>
      <c r="T31" s="5" t="s">
        <v>356</v>
      </c>
      <c r="U31" s="32">
        <v>0</v>
      </c>
      <c r="V31" s="32">
        <v>0</v>
      </c>
      <c r="W31" s="32">
        <v>0</v>
      </c>
      <c r="X31" s="32">
        <v>0.42857142857142855</v>
      </c>
      <c r="Y31" s="32">
        <v>0</v>
      </c>
      <c r="Z31" s="32">
        <v>0.5714285714285714</v>
      </c>
      <c r="AA31" s="32">
        <v>1</v>
      </c>
      <c r="AB31"/>
    </row>
    <row r="32" spans="1:28">
      <c r="A32" s="5" t="s">
        <v>360</v>
      </c>
      <c r="B32" s="4"/>
      <c r="C32" s="4"/>
      <c r="D32" s="4"/>
      <c r="E32" s="4">
        <v>14</v>
      </c>
      <c r="F32" s="4"/>
      <c r="G32" s="4"/>
      <c r="H32" s="4">
        <v>14</v>
      </c>
      <c r="I32"/>
      <c r="J32"/>
      <c r="K32"/>
      <c r="L32"/>
      <c r="M32"/>
      <c r="N32"/>
      <c r="O32"/>
      <c r="Q32"/>
      <c r="R32"/>
      <c r="T32" s="5" t="s">
        <v>360</v>
      </c>
      <c r="U32" s="32">
        <v>0</v>
      </c>
      <c r="V32" s="32">
        <v>0</v>
      </c>
      <c r="W32" s="32">
        <v>0</v>
      </c>
      <c r="X32" s="32">
        <v>1</v>
      </c>
      <c r="Y32" s="32">
        <v>0</v>
      </c>
      <c r="Z32" s="32">
        <v>0</v>
      </c>
      <c r="AA32" s="32">
        <v>1</v>
      </c>
      <c r="AB32"/>
    </row>
    <row r="33" spans="1:28">
      <c r="A33" s="5" t="s">
        <v>1664</v>
      </c>
      <c r="B33" s="4"/>
      <c r="C33" s="4"/>
      <c r="D33" s="4"/>
      <c r="E33" s="4">
        <v>5</v>
      </c>
      <c r="F33" s="4">
        <v>4</v>
      </c>
      <c r="G33" s="4">
        <v>3</v>
      </c>
      <c r="H33" s="4">
        <v>12</v>
      </c>
      <c r="I33"/>
      <c r="J33"/>
      <c r="K33"/>
      <c r="L33"/>
      <c r="M33"/>
      <c r="N33"/>
      <c r="O33"/>
      <c r="Q33"/>
      <c r="R33"/>
      <c r="T33" s="5" t="s">
        <v>1664</v>
      </c>
      <c r="U33" s="32">
        <v>0</v>
      </c>
      <c r="V33" s="32">
        <v>0</v>
      </c>
      <c r="W33" s="32">
        <v>0</v>
      </c>
      <c r="X33" s="32">
        <v>0.41666666666666669</v>
      </c>
      <c r="Y33" s="32">
        <v>0.33333333333333331</v>
      </c>
      <c r="Z33" s="32">
        <v>0.25</v>
      </c>
      <c r="AA33" s="32">
        <v>1</v>
      </c>
      <c r="AB33"/>
    </row>
    <row r="34" spans="1:28">
      <c r="A34" s="5" t="s">
        <v>1667</v>
      </c>
      <c r="B34" s="4"/>
      <c r="C34" s="4"/>
      <c r="D34" s="4"/>
      <c r="E34" s="4">
        <v>3</v>
      </c>
      <c r="F34" s="4">
        <v>4</v>
      </c>
      <c r="G34" s="4">
        <v>3</v>
      </c>
      <c r="H34" s="4">
        <v>10</v>
      </c>
      <c r="I34"/>
      <c r="J34"/>
      <c r="K34"/>
      <c r="L34"/>
      <c r="M34"/>
      <c r="N34"/>
      <c r="O34"/>
      <c r="Q34"/>
      <c r="R34"/>
      <c r="T34" s="5" t="s">
        <v>1667</v>
      </c>
      <c r="U34" s="32">
        <v>0</v>
      </c>
      <c r="V34" s="32">
        <v>0</v>
      </c>
      <c r="W34" s="32">
        <v>0</v>
      </c>
      <c r="X34" s="32">
        <v>0.3</v>
      </c>
      <c r="Y34" s="32">
        <v>0.4</v>
      </c>
      <c r="Z34" s="32">
        <v>0.3</v>
      </c>
      <c r="AA34" s="32">
        <v>1</v>
      </c>
      <c r="AB34"/>
    </row>
    <row r="35" spans="1:28">
      <c r="A35" s="5" t="s">
        <v>1668</v>
      </c>
      <c r="B35" s="4"/>
      <c r="C35" s="4"/>
      <c r="D35" s="4"/>
      <c r="E35" s="4"/>
      <c r="F35" s="4">
        <v>10</v>
      </c>
      <c r="G35" s="4"/>
      <c r="H35" s="4">
        <v>10</v>
      </c>
      <c r="I35"/>
      <c r="J35"/>
      <c r="K35"/>
      <c r="L35"/>
      <c r="M35"/>
      <c r="N35"/>
      <c r="O35"/>
      <c r="Q35"/>
      <c r="R35"/>
      <c r="T35" s="5" t="s">
        <v>1668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0</v>
      </c>
      <c r="AA35" s="32">
        <v>1</v>
      </c>
      <c r="AB35"/>
    </row>
    <row r="36" spans="1:28">
      <c r="A36" s="5" t="s">
        <v>1669</v>
      </c>
      <c r="B36" s="4"/>
      <c r="C36" s="4"/>
      <c r="D36" s="4"/>
      <c r="E36" s="4">
        <v>2</v>
      </c>
      <c r="F36" s="4">
        <v>4</v>
      </c>
      <c r="G36" s="4">
        <v>3</v>
      </c>
      <c r="H36" s="4">
        <v>9</v>
      </c>
      <c r="I36"/>
      <c r="J36"/>
      <c r="K36"/>
      <c r="L36"/>
      <c r="M36"/>
      <c r="N36"/>
      <c r="O36"/>
      <c r="Q36"/>
      <c r="R36"/>
      <c r="T36" s="5" t="s">
        <v>1669</v>
      </c>
      <c r="U36" s="32">
        <v>0</v>
      </c>
      <c r="V36" s="32">
        <v>0</v>
      </c>
      <c r="W36" s="32">
        <v>0</v>
      </c>
      <c r="X36" s="32">
        <v>0.22222222222222221</v>
      </c>
      <c r="Y36" s="32">
        <v>0.44444444444444442</v>
      </c>
      <c r="Z36" s="32">
        <v>0.33333333333333331</v>
      </c>
      <c r="AA36" s="32">
        <v>1</v>
      </c>
      <c r="AB36"/>
    </row>
    <row r="37" spans="1:28">
      <c r="A37" s="5" t="s">
        <v>1670</v>
      </c>
      <c r="B37" s="4"/>
      <c r="C37" s="4"/>
      <c r="D37" s="4"/>
      <c r="E37" s="4">
        <v>2</v>
      </c>
      <c r="F37" s="4">
        <v>8</v>
      </c>
      <c r="G37" s="4">
        <v>3</v>
      </c>
      <c r="H37" s="4">
        <v>13</v>
      </c>
      <c r="I37"/>
      <c r="J37"/>
      <c r="K37"/>
      <c r="L37"/>
      <c r="M37"/>
      <c r="N37"/>
      <c r="O37"/>
      <c r="Q37"/>
      <c r="R37"/>
      <c r="T37" s="5" t="s">
        <v>1670</v>
      </c>
      <c r="U37" s="32">
        <v>0</v>
      </c>
      <c r="V37" s="32">
        <v>0</v>
      </c>
      <c r="W37" s="32">
        <v>0</v>
      </c>
      <c r="X37" s="32">
        <v>0.15384615384615385</v>
      </c>
      <c r="Y37" s="32">
        <v>0.61538461538461542</v>
      </c>
      <c r="Z37" s="32">
        <v>0.23076923076923078</v>
      </c>
      <c r="AA37" s="32">
        <v>1</v>
      </c>
      <c r="AB37"/>
    </row>
    <row r="38" spans="1:28">
      <c r="A38" s="5" t="s">
        <v>1774</v>
      </c>
      <c r="B38" s="4"/>
      <c r="C38" s="4"/>
      <c r="D38" s="4"/>
      <c r="E38" s="4"/>
      <c r="F38" s="4">
        <v>13</v>
      </c>
      <c r="G38" s="4"/>
      <c r="H38" s="4">
        <v>13</v>
      </c>
      <c r="I38"/>
      <c r="J38"/>
      <c r="K38"/>
      <c r="L38"/>
      <c r="M38"/>
      <c r="N38"/>
      <c r="O38"/>
      <c r="Q38"/>
      <c r="R38"/>
      <c r="T38" s="5" t="s">
        <v>1774</v>
      </c>
      <c r="U38" s="32">
        <v>0</v>
      </c>
      <c r="V38" s="32">
        <v>0</v>
      </c>
      <c r="W38" s="32">
        <v>0</v>
      </c>
      <c r="X38" s="32">
        <v>0</v>
      </c>
      <c r="Y38" s="32">
        <v>1</v>
      </c>
      <c r="Z38" s="32">
        <v>0</v>
      </c>
      <c r="AA38" s="32">
        <v>1</v>
      </c>
      <c r="AB38"/>
    </row>
    <row r="39" spans="1:28">
      <c r="A39" s="5" t="s">
        <v>1673</v>
      </c>
      <c r="B39" s="4"/>
      <c r="C39" s="4"/>
      <c r="D39" s="4"/>
      <c r="E39" s="4"/>
      <c r="F39" s="4">
        <v>16</v>
      </c>
      <c r="G39" s="4"/>
      <c r="H39" s="4">
        <v>16</v>
      </c>
      <c r="I39"/>
      <c r="J39"/>
      <c r="K39"/>
      <c r="L39"/>
      <c r="M39"/>
      <c r="N39"/>
      <c r="O39"/>
      <c r="Q39"/>
      <c r="R39"/>
      <c r="T39" s="5" t="s">
        <v>1673</v>
      </c>
      <c r="U39" s="32">
        <v>0</v>
      </c>
      <c r="V39" s="32">
        <v>0</v>
      </c>
      <c r="W39" s="32">
        <v>0</v>
      </c>
      <c r="X39" s="32">
        <v>0</v>
      </c>
      <c r="Y39" s="32">
        <v>1</v>
      </c>
      <c r="Z39" s="32">
        <v>0</v>
      </c>
      <c r="AA39" s="32">
        <v>1</v>
      </c>
      <c r="AB39"/>
    </row>
    <row r="40" spans="1:28">
      <c r="A40" s="5" t="s">
        <v>1678</v>
      </c>
      <c r="B40" s="4"/>
      <c r="C40" s="4"/>
      <c r="D40" s="4"/>
      <c r="E40" s="4">
        <v>6</v>
      </c>
      <c r="F40" s="4">
        <v>8</v>
      </c>
      <c r="G40" s="4"/>
      <c r="H40" s="4">
        <v>14</v>
      </c>
      <c r="I40"/>
      <c r="J40"/>
      <c r="K40"/>
      <c r="L40"/>
      <c r="M40"/>
      <c r="N40"/>
      <c r="O40"/>
      <c r="Q40"/>
      <c r="R40"/>
      <c r="T40" s="5" t="s">
        <v>1678</v>
      </c>
      <c r="U40" s="32">
        <v>0</v>
      </c>
      <c r="V40" s="32">
        <v>0</v>
      </c>
      <c r="W40" s="32">
        <v>0</v>
      </c>
      <c r="X40" s="32">
        <v>0.42857142857142855</v>
      </c>
      <c r="Y40" s="32">
        <v>0.5714285714285714</v>
      </c>
      <c r="Z40" s="32">
        <v>0</v>
      </c>
      <c r="AA40" s="32">
        <v>1</v>
      </c>
      <c r="AB40"/>
    </row>
    <row r="41" spans="1:28">
      <c r="A41" s="5" t="s">
        <v>1681</v>
      </c>
      <c r="B41" s="4"/>
      <c r="C41" s="4"/>
      <c r="D41" s="4"/>
      <c r="E41" s="4">
        <v>9</v>
      </c>
      <c r="F41" s="4">
        <v>4</v>
      </c>
      <c r="G41" s="4">
        <v>4</v>
      </c>
      <c r="H41" s="4">
        <v>17</v>
      </c>
      <c r="I41"/>
      <c r="J41"/>
      <c r="K41"/>
      <c r="L41"/>
      <c r="M41"/>
      <c r="N41"/>
      <c r="O41"/>
      <c r="Q41"/>
      <c r="R41"/>
      <c r="T41" s="5" t="s">
        <v>1681</v>
      </c>
      <c r="U41" s="32">
        <v>0</v>
      </c>
      <c r="V41" s="32">
        <v>0</v>
      </c>
      <c r="W41" s="32">
        <v>0</v>
      </c>
      <c r="X41" s="32">
        <v>0.52941176470588236</v>
      </c>
      <c r="Y41" s="32">
        <v>0.23529411764705882</v>
      </c>
      <c r="Z41" s="32">
        <v>0.23529411764705882</v>
      </c>
      <c r="AA41" s="32">
        <v>1</v>
      </c>
      <c r="AB41"/>
    </row>
    <row r="42" spans="1:28">
      <c r="A42" s="5" t="s">
        <v>1784</v>
      </c>
      <c r="B42" s="4"/>
      <c r="C42" s="4"/>
      <c r="D42" s="4"/>
      <c r="E42" s="4">
        <v>6</v>
      </c>
      <c r="F42" s="4">
        <v>3</v>
      </c>
      <c r="G42" s="4">
        <v>8</v>
      </c>
      <c r="H42" s="4">
        <v>17</v>
      </c>
      <c r="I42"/>
      <c r="J42"/>
      <c r="K42"/>
      <c r="L42"/>
      <c r="M42"/>
      <c r="N42"/>
      <c r="O42"/>
      <c r="Q42"/>
      <c r="R42"/>
      <c r="T42" s="5" t="s">
        <v>1784</v>
      </c>
      <c r="U42" s="32">
        <v>0</v>
      </c>
      <c r="V42" s="32">
        <v>0</v>
      </c>
      <c r="W42" s="32">
        <v>0</v>
      </c>
      <c r="X42" s="32">
        <v>0.35294117647058826</v>
      </c>
      <c r="Y42" s="32">
        <v>0.17647058823529413</v>
      </c>
      <c r="Z42" s="32">
        <v>0.47058823529411764</v>
      </c>
      <c r="AA42" s="32">
        <v>1</v>
      </c>
      <c r="AB42"/>
    </row>
    <row r="43" spans="1:28">
      <c r="A43" s="5" t="s">
        <v>1687</v>
      </c>
      <c r="B43" s="4"/>
      <c r="C43" s="4"/>
      <c r="D43" s="4"/>
      <c r="E43" s="4">
        <v>6</v>
      </c>
      <c r="F43" s="4">
        <v>5</v>
      </c>
      <c r="G43" s="4"/>
      <c r="H43" s="4">
        <v>11</v>
      </c>
      <c r="I43"/>
      <c r="J43"/>
      <c r="K43"/>
      <c r="L43"/>
      <c r="M43"/>
      <c r="N43"/>
      <c r="O43"/>
      <c r="Q43"/>
      <c r="R43"/>
      <c r="T43" s="5" t="s">
        <v>1687</v>
      </c>
      <c r="U43" s="32">
        <v>0</v>
      </c>
      <c r="V43" s="32">
        <v>0</v>
      </c>
      <c r="W43" s="32">
        <v>0</v>
      </c>
      <c r="X43" s="32">
        <v>0.54545454545454541</v>
      </c>
      <c r="Y43" s="32">
        <v>0.45454545454545453</v>
      </c>
      <c r="Z43" s="32">
        <v>0</v>
      </c>
      <c r="AA43" s="32">
        <v>1</v>
      </c>
      <c r="AB43"/>
    </row>
    <row r="44" spans="1:28">
      <c r="A44" s="5" t="s">
        <v>1785</v>
      </c>
      <c r="B44" s="4"/>
      <c r="C44" s="4"/>
      <c r="D44" s="4"/>
      <c r="E44" s="4">
        <v>3</v>
      </c>
      <c r="F44" s="4">
        <v>8</v>
      </c>
      <c r="G44" s="4"/>
      <c r="H44" s="4">
        <v>11</v>
      </c>
      <c r="I44"/>
      <c r="J44"/>
      <c r="K44"/>
      <c r="L44"/>
      <c r="M44"/>
      <c r="N44"/>
      <c r="O44"/>
      <c r="Q44"/>
      <c r="R44"/>
      <c r="T44" s="5" t="s">
        <v>1785</v>
      </c>
      <c r="U44" s="32">
        <v>0</v>
      </c>
      <c r="V44" s="32">
        <v>0</v>
      </c>
      <c r="W44" s="32">
        <v>0</v>
      </c>
      <c r="X44" s="32">
        <v>0.27272727272727271</v>
      </c>
      <c r="Y44" s="32">
        <v>0.72727272727272729</v>
      </c>
      <c r="Z44" s="32">
        <v>0</v>
      </c>
      <c r="AA44" s="32">
        <v>1</v>
      </c>
      <c r="AB44"/>
    </row>
    <row r="45" spans="1:28">
      <c r="A45" s="5" t="s">
        <v>1789</v>
      </c>
      <c r="B45" s="4"/>
      <c r="C45" s="4"/>
      <c r="D45" s="4"/>
      <c r="E45" s="4">
        <v>9</v>
      </c>
      <c r="F45" s="4">
        <v>6</v>
      </c>
      <c r="G45" s="4"/>
      <c r="H45" s="4">
        <v>15</v>
      </c>
      <c r="I45"/>
      <c r="J45"/>
      <c r="K45"/>
      <c r="L45"/>
      <c r="M45"/>
      <c r="N45"/>
      <c r="O45"/>
      <c r="Q45"/>
      <c r="R45"/>
      <c r="T45" s="5" t="s">
        <v>1789</v>
      </c>
      <c r="U45" s="32">
        <v>0</v>
      </c>
      <c r="V45" s="32">
        <v>0</v>
      </c>
      <c r="W45" s="32">
        <v>0</v>
      </c>
      <c r="X45" s="32">
        <v>0.6</v>
      </c>
      <c r="Y45" s="32">
        <v>0.4</v>
      </c>
      <c r="Z45" s="32">
        <v>0</v>
      </c>
      <c r="AA45" s="32">
        <v>1</v>
      </c>
      <c r="AB45"/>
    </row>
    <row r="46" spans="1:28">
      <c r="A46" s="5" t="s">
        <v>1698</v>
      </c>
      <c r="B46" s="4"/>
      <c r="C46" s="4"/>
      <c r="D46" s="4"/>
      <c r="E46" s="4"/>
      <c r="F46" s="4">
        <v>13</v>
      </c>
      <c r="G46" s="4">
        <v>3</v>
      </c>
      <c r="H46" s="4">
        <v>16</v>
      </c>
      <c r="I46"/>
      <c r="J46"/>
      <c r="K46"/>
      <c r="L46"/>
      <c r="M46"/>
      <c r="N46"/>
      <c r="O46"/>
      <c r="Q46"/>
      <c r="R46"/>
      <c r="T46" s="5" t="s">
        <v>1698</v>
      </c>
      <c r="U46" s="32">
        <v>0</v>
      </c>
      <c r="V46" s="32">
        <v>0</v>
      </c>
      <c r="W46" s="32">
        <v>0</v>
      </c>
      <c r="X46" s="32">
        <v>0</v>
      </c>
      <c r="Y46" s="32">
        <v>0.8125</v>
      </c>
      <c r="Z46" s="32">
        <v>0.1875</v>
      </c>
      <c r="AA46" s="32">
        <v>1</v>
      </c>
      <c r="AB46"/>
    </row>
    <row r="47" spans="1:28">
      <c r="A47" s="5" t="s">
        <v>1792</v>
      </c>
      <c r="B47" s="4"/>
      <c r="C47" s="4"/>
      <c r="D47" s="4"/>
      <c r="E47" s="4">
        <v>14</v>
      </c>
      <c r="F47" s="4"/>
      <c r="G47" s="4"/>
      <c r="H47" s="4">
        <v>14</v>
      </c>
      <c r="I47"/>
      <c r="J47"/>
      <c r="K47"/>
      <c r="L47"/>
      <c r="M47"/>
      <c r="N47"/>
      <c r="O47"/>
      <c r="Q47"/>
      <c r="R47"/>
      <c r="T47" s="5" t="s">
        <v>1792</v>
      </c>
      <c r="U47" s="32">
        <v>0</v>
      </c>
      <c r="V47" s="32">
        <v>0</v>
      </c>
      <c r="W47" s="32">
        <v>0</v>
      </c>
      <c r="X47" s="32">
        <v>1</v>
      </c>
      <c r="Y47" s="32">
        <v>0</v>
      </c>
      <c r="Z47" s="32">
        <v>0</v>
      </c>
      <c r="AA47" s="32">
        <v>1</v>
      </c>
      <c r="AB47"/>
    </row>
    <row r="48" spans="1:28">
      <c r="A48" s="5" t="s">
        <v>576</v>
      </c>
      <c r="B48" s="4"/>
      <c r="C48" s="4"/>
      <c r="D48" s="4"/>
      <c r="E48" s="4">
        <v>6</v>
      </c>
      <c r="F48" s="4">
        <v>8</v>
      </c>
      <c r="G48" s="4"/>
      <c r="H48" s="4">
        <v>14</v>
      </c>
      <c r="I48"/>
      <c r="J48"/>
      <c r="K48"/>
      <c r="L48"/>
      <c r="M48"/>
      <c r="N48"/>
      <c r="O48"/>
      <c r="Q48"/>
      <c r="R48"/>
      <c r="T48" s="5" t="s">
        <v>576</v>
      </c>
      <c r="U48" s="32">
        <v>0</v>
      </c>
      <c r="V48" s="32">
        <v>0</v>
      </c>
      <c r="W48" s="32">
        <v>0</v>
      </c>
      <c r="X48" s="32">
        <v>0.42857142857142855</v>
      </c>
      <c r="Y48" s="32">
        <v>0.5714285714285714</v>
      </c>
      <c r="Z48" s="32">
        <v>0</v>
      </c>
      <c r="AA48" s="32">
        <v>1</v>
      </c>
      <c r="AB48"/>
    </row>
    <row r="49" spans="1:28">
      <c r="A49" s="5" t="s">
        <v>1707</v>
      </c>
      <c r="B49" s="4"/>
      <c r="C49" s="4"/>
      <c r="D49" s="4"/>
      <c r="E49" s="4">
        <v>6</v>
      </c>
      <c r="F49" s="4">
        <v>6</v>
      </c>
      <c r="G49" s="4">
        <v>4</v>
      </c>
      <c r="H49" s="4">
        <v>16</v>
      </c>
      <c r="I49"/>
      <c r="J49"/>
      <c r="K49"/>
      <c r="L49"/>
      <c r="M49"/>
      <c r="N49"/>
      <c r="O49"/>
      <c r="Q49"/>
      <c r="R49"/>
      <c r="T49" s="5" t="s">
        <v>1707</v>
      </c>
      <c r="U49" s="32">
        <v>0</v>
      </c>
      <c r="V49" s="32">
        <v>0</v>
      </c>
      <c r="W49" s="32">
        <v>0</v>
      </c>
      <c r="X49" s="32">
        <v>0.375</v>
      </c>
      <c r="Y49" s="32">
        <v>0.375</v>
      </c>
      <c r="Z49" s="32">
        <v>0.25</v>
      </c>
      <c r="AA49" s="32">
        <v>1</v>
      </c>
      <c r="AB49"/>
    </row>
    <row r="50" spans="1:28">
      <c r="A50" s="5" t="s">
        <v>1709</v>
      </c>
      <c r="B50" s="4"/>
      <c r="C50" s="4"/>
      <c r="D50" s="4"/>
      <c r="E50" s="4">
        <v>9</v>
      </c>
      <c r="F50" s="4">
        <v>5</v>
      </c>
      <c r="G50" s="4"/>
      <c r="H50" s="4">
        <v>14</v>
      </c>
      <c r="I50"/>
      <c r="J50"/>
      <c r="K50"/>
      <c r="L50"/>
      <c r="M50"/>
      <c r="N50"/>
      <c r="O50"/>
      <c r="Q50"/>
      <c r="R50"/>
      <c r="T50" s="5" t="s">
        <v>1709</v>
      </c>
      <c r="U50" s="32">
        <v>0</v>
      </c>
      <c r="V50" s="32">
        <v>0</v>
      </c>
      <c r="W50" s="32">
        <v>0</v>
      </c>
      <c r="X50" s="32">
        <v>0.6428571428571429</v>
      </c>
      <c r="Y50" s="32">
        <v>0.35714285714285715</v>
      </c>
      <c r="Z50" s="32">
        <v>0</v>
      </c>
      <c r="AA50" s="32">
        <v>1</v>
      </c>
      <c r="AB50"/>
    </row>
    <row r="51" spans="1:28">
      <c r="A51" s="7" t="s">
        <v>1744</v>
      </c>
      <c r="B51" s="4"/>
      <c r="C51" s="4">
        <v>6</v>
      </c>
      <c r="D51" s="4">
        <v>4</v>
      </c>
      <c r="E51" s="4">
        <v>122</v>
      </c>
      <c r="F51" s="4">
        <v>192</v>
      </c>
      <c r="G51" s="4">
        <v>38</v>
      </c>
      <c r="H51" s="4">
        <v>362</v>
      </c>
      <c r="I51"/>
      <c r="J51"/>
      <c r="K51"/>
      <c r="L51"/>
      <c r="M51"/>
      <c r="N51"/>
      <c r="O51"/>
      <c r="Q51"/>
      <c r="R51"/>
      <c r="T51" s="7" t="s">
        <v>1744</v>
      </c>
      <c r="U51" s="32">
        <v>0</v>
      </c>
      <c r="V51" s="32">
        <v>1.6574585635359115E-2</v>
      </c>
      <c r="W51" s="32">
        <v>1.1049723756906077E-2</v>
      </c>
      <c r="X51" s="32">
        <v>0.33701657458563539</v>
      </c>
      <c r="Y51" s="32">
        <v>0.53038674033149169</v>
      </c>
      <c r="Z51" s="32">
        <v>0.10497237569060773</v>
      </c>
      <c r="AA51" s="32">
        <v>1</v>
      </c>
      <c r="AB51"/>
    </row>
    <row r="52" spans="1:28">
      <c r="A52" s="5" t="s">
        <v>121</v>
      </c>
      <c r="B52" s="4"/>
      <c r="C52" s="4"/>
      <c r="D52" s="4"/>
      <c r="E52" s="4">
        <v>11</v>
      </c>
      <c r="F52" s="4">
        <v>8</v>
      </c>
      <c r="G52" s="4"/>
      <c r="H52" s="4">
        <v>19</v>
      </c>
      <c r="I52"/>
      <c r="J52"/>
      <c r="K52"/>
      <c r="L52"/>
      <c r="M52"/>
      <c r="N52"/>
      <c r="O52"/>
      <c r="Q52"/>
      <c r="R52"/>
      <c r="T52" s="5" t="s">
        <v>121</v>
      </c>
      <c r="U52" s="32">
        <v>0</v>
      </c>
      <c r="V52" s="32">
        <v>0</v>
      </c>
      <c r="W52" s="32">
        <v>0</v>
      </c>
      <c r="X52" s="32">
        <v>0.57894736842105265</v>
      </c>
      <c r="Y52" s="32">
        <v>0.42105263157894735</v>
      </c>
      <c r="Z52" s="32">
        <v>0</v>
      </c>
      <c r="AA52" s="32">
        <v>1</v>
      </c>
      <c r="AB52"/>
    </row>
    <row r="53" spans="1:28">
      <c r="A53" s="5" t="s">
        <v>704</v>
      </c>
      <c r="B53" s="4"/>
      <c r="C53" s="4"/>
      <c r="D53" s="4"/>
      <c r="E53" s="4">
        <v>6</v>
      </c>
      <c r="F53" s="4"/>
      <c r="G53" s="4"/>
      <c r="H53" s="4">
        <v>6</v>
      </c>
      <c r="I53"/>
      <c r="J53"/>
      <c r="K53"/>
      <c r="L53"/>
      <c r="M53"/>
      <c r="N53"/>
      <c r="O53"/>
      <c r="Q53"/>
      <c r="R53"/>
      <c r="T53" s="5" t="s">
        <v>704</v>
      </c>
      <c r="U53" s="32">
        <v>0</v>
      </c>
      <c r="V53" s="32">
        <v>0</v>
      </c>
      <c r="W53" s="32">
        <v>0</v>
      </c>
      <c r="X53" s="32">
        <v>1</v>
      </c>
      <c r="Y53" s="32">
        <v>0</v>
      </c>
      <c r="Z53" s="32">
        <v>0</v>
      </c>
      <c r="AA53" s="32">
        <v>1</v>
      </c>
      <c r="AB53"/>
    </row>
    <row r="54" spans="1:28">
      <c r="A54" s="5" t="s">
        <v>1621</v>
      </c>
      <c r="B54" s="4"/>
      <c r="C54" s="4"/>
      <c r="D54" s="4">
        <v>4</v>
      </c>
      <c r="E54" s="4"/>
      <c r="F54" s="4">
        <v>12</v>
      </c>
      <c r="G54" s="4">
        <v>4</v>
      </c>
      <c r="H54" s="4">
        <v>20</v>
      </c>
      <c r="I54"/>
      <c r="J54"/>
      <c r="K54"/>
      <c r="L54"/>
      <c r="M54"/>
      <c r="N54"/>
      <c r="O54"/>
      <c r="Q54"/>
      <c r="R54"/>
      <c r="T54" s="5" t="s">
        <v>1621</v>
      </c>
      <c r="U54" s="32">
        <v>0</v>
      </c>
      <c r="V54" s="32">
        <v>0</v>
      </c>
      <c r="W54" s="32">
        <v>0.2</v>
      </c>
      <c r="X54" s="32">
        <v>0</v>
      </c>
      <c r="Y54" s="32">
        <v>0.6</v>
      </c>
      <c r="Z54" s="32">
        <v>0.2</v>
      </c>
      <c r="AA54" s="32">
        <v>1</v>
      </c>
      <c r="AB54"/>
    </row>
    <row r="55" spans="1:28">
      <c r="A55" s="5" t="s">
        <v>150</v>
      </c>
      <c r="B55" s="4"/>
      <c r="C55" s="4">
        <v>1</v>
      </c>
      <c r="D55" s="4"/>
      <c r="E55" s="4"/>
      <c r="F55" s="4">
        <v>16</v>
      </c>
      <c r="G55" s="4"/>
      <c r="H55" s="4">
        <v>17</v>
      </c>
      <c r="I55"/>
      <c r="J55"/>
      <c r="K55"/>
      <c r="L55"/>
      <c r="M55"/>
      <c r="N55"/>
      <c r="O55"/>
      <c r="Q55"/>
      <c r="R55"/>
      <c r="T55" s="5" t="s">
        <v>150</v>
      </c>
      <c r="U55" s="32">
        <v>0</v>
      </c>
      <c r="V55" s="32">
        <v>5.8823529411764705E-2</v>
      </c>
      <c r="W55" s="32">
        <v>0</v>
      </c>
      <c r="X55" s="32">
        <v>0</v>
      </c>
      <c r="Y55" s="32">
        <v>0.94117647058823528</v>
      </c>
      <c r="Z55" s="32">
        <v>0</v>
      </c>
      <c r="AA55" s="32">
        <v>1</v>
      </c>
      <c r="AB55"/>
    </row>
    <row r="56" spans="1:28">
      <c r="A56" s="5" t="s">
        <v>1808</v>
      </c>
      <c r="B56" s="4"/>
      <c r="C56" s="4"/>
      <c r="D56" s="4"/>
      <c r="E56" s="4">
        <v>6</v>
      </c>
      <c r="F56" s="4"/>
      <c r="G56" s="4"/>
      <c r="H56" s="4">
        <v>6</v>
      </c>
      <c r="I56"/>
      <c r="J56"/>
      <c r="K56"/>
      <c r="L56"/>
      <c r="M56"/>
      <c r="N56"/>
      <c r="O56"/>
      <c r="Q56"/>
      <c r="R56"/>
      <c r="T56" s="5" t="s">
        <v>1808</v>
      </c>
      <c r="U56" s="32">
        <v>0</v>
      </c>
      <c r="V56" s="32">
        <v>0</v>
      </c>
      <c r="W56" s="32">
        <v>0</v>
      </c>
      <c r="X56" s="32">
        <v>1</v>
      </c>
      <c r="Y56" s="32">
        <v>0</v>
      </c>
      <c r="Z56" s="32">
        <v>0</v>
      </c>
      <c r="AA56" s="32">
        <v>1</v>
      </c>
      <c r="AB56"/>
    </row>
    <row r="57" spans="1:28">
      <c r="A57" s="5" t="s">
        <v>1631</v>
      </c>
      <c r="B57" s="4"/>
      <c r="C57" s="4"/>
      <c r="D57" s="4"/>
      <c r="E57" s="4">
        <v>8</v>
      </c>
      <c r="F57" s="4">
        <v>8</v>
      </c>
      <c r="G57" s="4"/>
      <c r="H57" s="4">
        <v>16</v>
      </c>
      <c r="I57"/>
      <c r="J57"/>
      <c r="K57"/>
      <c r="L57"/>
      <c r="M57"/>
      <c r="N57"/>
      <c r="O57"/>
      <c r="Q57"/>
      <c r="R57"/>
      <c r="T57" s="5" t="s">
        <v>1631</v>
      </c>
      <c r="U57" s="32">
        <v>0</v>
      </c>
      <c r="V57" s="32">
        <v>0</v>
      </c>
      <c r="W57" s="32">
        <v>0</v>
      </c>
      <c r="X57" s="32">
        <v>0.5</v>
      </c>
      <c r="Y57" s="32">
        <v>0.5</v>
      </c>
      <c r="Z57" s="32">
        <v>0</v>
      </c>
      <c r="AA57" s="32">
        <v>1</v>
      </c>
      <c r="AB57"/>
    </row>
    <row r="58" spans="1:28">
      <c r="A58" s="5" t="s">
        <v>1643</v>
      </c>
      <c r="B58" s="4"/>
      <c r="C58" s="4">
        <v>1</v>
      </c>
      <c r="D58" s="4"/>
      <c r="E58" s="4">
        <v>4</v>
      </c>
      <c r="F58" s="4">
        <v>4</v>
      </c>
      <c r="G58" s="4"/>
      <c r="H58" s="4">
        <v>9</v>
      </c>
      <c r="I58"/>
      <c r="J58"/>
      <c r="K58"/>
      <c r="L58"/>
      <c r="M58"/>
      <c r="N58"/>
      <c r="O58"/>
      <c r="Q58"/>
      <c r="R58"/>
      <c r="T58" s="5" t="s">
        <v>1643</v>
      </c>
      <c r="U58" s="32">
        <v>0</v>
      </c>
      <c r="V58" s="32">
        <v>0.1111111111111111</v>
      </c>
      <c r="W58" s="32">
        <v>0</v>
      </c>
      <c r="X58" s="32">
        <v>0.44444444444444442</v>
      </c>
      <c r="Y58" s="32">
        <v>0.44444444444444442</v>
      </c>
      <c r="Z58" s="32">
        <v>0</v>
      </c>
      <c r="AA58" s="32">
        <v>1</v>
      </c>
      <c r="AB58"/>
    </row>
    <row r="59" spans="1:28">
      <c r="A59" s="5" t="s">
        <v>1646</v>
      </c>
      <c r="B59" s="4"/>
      <c r="C59" s="4"/>
      <c r="D59" s="4"/>
      <c r="E59" s="4">
        <v>8</v>
      </c>
      <c r="F59" s="4">
        <v>4</v>
      </c>
      <c r="G59" s="4">
        <v>4</v>
      </c>
      <c r="H59" s="4">
        <v>16</v>
      </c>
      <c r="I59"/>
      <c r="J59"/>
      <c r="K59"/>
      <c r="L59"/>
      <c r="M59"/>
      <c r="N59"/>
      <c r="O59"/>
      <c r="Q59"/>
      <c r="R59"/>
      <c r="T59" s="5" t="s">
        <v>1646</v>
      </c>
      <c r="U59" s="32">
        <v>0</v>
      </c>
      <c r="V59" s="32">
        <v>0</v>
      </c>
      <c r="W59" s="32">
        <v>0</v>
      </c>
      <c r="X59" s="32">
        <v>0.5</v>
      </c>
      <c r="Y59" s="32">
        <v>0.25</v>
      </c>
      <c r="Z59" s="32">
        <v>0.25</v>
      </c>
      <c r="AA59" s="32">
        <v>1</v>
      </c>
      <c r="AB59"/>
    </row>
    <row r="60" spans="1:28">
      <c r="A60" s="5" t="s">
        <v>1662</v>
      </c>
      <c r="B60" s="4"/>
      <c r="C60" s="4"/>
      <c r="D60" s="4"/>
      <c r="E60" s="4">
        <v>6</v>
      </c>
      <c r="F60" s="4">
        <v>8</v>
      </c>
      <c r="G60" s="4">
        <v>4</v>
      </c>
      <c r="H60" s="4">
        <v>18</v>
      </c>
      <c r="I60"/>
      <c r="J60"/>
      <c r="K60"/>
      <c r="L60"/>
      <c r="M60"/>
      <c r="N60"/>
      <c r="O60"/>
      <c r="Q60"/>
      <c r="R60"/>
      <c r="T60" s="5" t="s">
        <v>1662</v>
      </c>
      <c r="U60" s="32">
        <v>0</v>
      </c>
      <c r="V60" s="32">
        <v>0</v>
      </c>
      <c r="W60" s="32">
        <v>0</v>
      </c>
      <c r="X60" s="32">
        <v>0.33333333333333331</v>
      </c>
      <c r="Y60" s="32">
        <v>0.44444444444444442</v>
      </c>
      <c r="Z60" s="32">
        <v>0.22222222222222221</v>
      </c>
      <c r="AA60" s="32">
        <v>1</v>
      </c>
      <c r="AB60"/>
    </row>
    <row r="61" spans="1:28">
      <c r="A61" s="5" t="s">
        <v>395</v>
      </c>
      <c r="B61" s="4"/>
      <c r="C61" s="4">
        <v>4</v>
      </c>
      <c r="D61" s="4"/>
      <c r="E61" s="4">
        <v>5</v>
      </c>
      <c r="F61" s="4">
        <v>8</v>
      </c>
      <c r="G61" s="4">
        <v>4</v>
      </c>
      <c r="H61" s="4">
        <v>21</v>
      </c>
      <c r="I61"/>
      <c r="J61"/>
      <c r="K61"/>
      <c r="L61"/>
      <c r="M61"/>
      <c r="N61"/>
      <c r="O61"/>
      <c r="Q61"/>
      <c r="R61"/>
      <c r="T61" s="5" t="s">
        <v>395</v>
      </c>
      <c r="U61" s="32">
        <v>0</v>
      </c>
      <c r="V61" s="32">
        <v>0.19047619047619047</v>
      </c>
      <c r="W61" s="32">
        <v>0</v>
      </c>
      <c r="X61" s="32">
        <v>0.23809523809523808</v>
      </c>
      <c r="Y61" s="32">
        <v>0.38095238095238093</v>
      </c>
      <c r="Z61" s="32">
        <v>0.19047619047619047</v>
      </c>
      <c r="AA61" s="32">
        <v>1</v>
      </c>
      <c r="AB61"/>
    </row>
    <row r="62" spans="1:28">
      <c r="A62" s="5" t="s">
        <v>406</v>
      </c>
      <c r="B62" s="4"/>
      <c r="C62" s="4"/>
      <c r="D62" s="4"/>
      <c r="E62" s="4">
        <v>6</v>
      </c>
      <c r="F62" s="4">
        <v>8</v>
      </c>
      <c r="G62" s="4">
        <v>4</v>
      </c>
      <c r="H62" s="4">
        <v>18</v>
      </c>
      <c r="I62"/>
      <c r="J62"/>
      <c r="K62"/>
      <c r="L62"/>
      <c r="M62"/>
      <c r="N62"/>
      <c r="O62"/>
      <c r="Q62"/>
      <c r="R62"/>
      <c r="T62" s="5" t="s">
        <v>406</v>
      </c>
      <c r="U62" s="32">
        <v>0</v>
      </c>
      <c r="V62" s="32">
        <v>0</v>
      </c>
      <c r="W62" s="32">
        <v>0</v>
      </c>
      <c r="X62" s="32">
        <v>0.33333333333333331</v>
      </c>
      <c r="Y62" s="32">
        <v>0.44444444444444442</v>
      </c>
      <c r="Z62" s="32">
        <v>0.22222222222222221</v>
      </c>
      <c r="AA62" s="32">
        <v>1</v>
      </c>
      <c r="AB62"/>
    </row>
    <row r="63" spans="1:28">
      <c r="A63" s="5" t="s">
        <v>1665</v>
      </c>
      <c r="B63" s="4"/>
      <c r="C63" s="4"/>
      <c r="D63" s="4"/>
      <c r="E63" s="4">
        <v>3</v>
      </c>
      <c r="F63" s="4">
        <v>8</v>
      </c>
      <c r="G63" s="4">
        <v>4</v>
      </c>
      <c r="H63" s="4">
        <v>15</v>
      </c>
      <c r="I63"/>
      <c r="J63"/>
      <c r="K63"/>
      <c r="L63"/>
      <c r="M63"/>
      <c r="N63"/>
      <c r="O63"/>
      <c r="Q63"/>
      <c r="R63"/>
      <c r="T63" s="5" t="s">
        <v>1665</v>
      </c>
      <c r="U63" s="32">
        <v>0</v>
      </c>
      <c r="V63" s="32">
        <v>0</v>
      </c>
      <c r="W63" s="32">
        <v>0</v>
      </c>
      <c r="X63" s="32">
        <v>0.2</v>
      </c>
      <c r="Y63" s="32">
        <v>0.53333333333333333</v>
      </c>
      <c r="Z63" s="32">
        <v>0.26666666666666666</v>
      </c>
      <c r="AA63" s="32">
        <v>1</v>
      </c>
      <c r="AB63"/>
    </row>
    <row r="64" spans="1:28">
      <c r="A64" s="5" t="s">
        <v>1771</v>
      </c>
      <c r="B64" s="4"/>
      <c r="C64" s="4"/>
      <c r="D64" s="4"/>
      <c r="E64" s="4"/>
      <c r="F64" s="4">
        <v>12</v>
      </c>
      <c r="G64" s="4"/>
      <c r="H64" s="4">
        <v>12</v>
      </c>
      <c r="I64"/>
      <c r="J64"/>
      <c r="K64"/>
      <c r="L64"/>
      <c r="M64"/>
      <c r="N64"/>
      <c r="O64"/>
      <c r="Q64"/>
      <c r="R64"/>
      <c r="T64" s="5" t="s">
        <v>1771</v>
      </c>
      <c r="U64" s="32">
        <v>0</v>
      </c>
      <c r="V64" s="32">
        <v>0</v>
      </c>
      <c r="W64" s="32">
        <v>0</v>
      </c>
      <c r="X64" s="32">
        <v>0</v>
      </c>
      <c r="Y64" s="32">
        <v>1</v>
      </c>
      <c r="Z64" s="32">
        <v>0</v>
      </c>
      <c r="AA64" s="32">
        <v>1</v>
      </c>
      <c r="AB64"/>
    </row>
    <row r="65" spans="1:28">
      <c r="A65" s="5" t="s">
        <v>1775</v>
      </c>
      <c r="B65" s="4"/>
      <c r="C65" s="4"/>
      <c r="D65" s="4"/>
      <c r="E65" s="4">
        <v>6</v>
      </c>
      <c r="F65" s="4"/>
      <c r="G65" s="4"/>
      <c r="H65" s="4">
        <v>6</v>
      </c>
      <c r="I65"/>
      <c r="J65"/>
      <c r="K65"/>
      <c r="L65"/>
      <c r="M65"/>
      <c r="N65"/>
      <c r="O65"/>
      <c r="Q65"/>
      <c r="R65"/>
      <c r="T65" s="5" t="s">
        <v>1775</v>
      </c>
      <c r="U65" s="32">
        <v>0</v>
      </c>
      <c r="V65" s="32">
        <v>0</v>
      </c>
      <c r="W65" s="32">
        <v>0</v>
      </c>
      <c r="X65" s="32">
        <v>1</v>
      </c>
      <c r="Y65" s="32">
        <v>0</v>
      </c>
      <c r="Z65" s="32">
        <v>0</v>
      </c>
      <c r="AA65" s="32">
        <v>1</v>
      </c>
      <c r="AB65"/>
    </row>
    <row r="66" spans="1:28">
      <c r="A66" s="5" t="s">
        <v>1680</v>
      </c>
      <c r="B66" s="4"/>
      <c r="C66" s="4"/>
      <c r="D66" s="4"/>
      <c r="E66" s="4"/>
      <c r="F66" s="4">
        <v>8</v>
      </c>
      <c r="G66" s="4">
        <v>4</v>
      </c>
      <c r="H66" s="4">
        <v>12</v>
      </c>
      <c r="I66"/>
      <c r="J66"/>
      <c r="K66"/>
      <c r="L66"/>
      <c r="M66"/>
      <c r="N66"/>
      <c r="O66"/>
      <c r="Q66"/>
      <c r="R66"/>
      <c r="T66" s="5" t="s">
        <v>1680</v>
      </c>
      <c r="U66" s="32">
        <v>0</v>
      </c>
      <c r="V66" s="32">
        <v>0</v>
      </c>
      <c r="W66" s="32">
        <v>0</v>
      </c>
      <c r="X66" s="32">
        <v>0</v>
      </c>
      <c r="Y66" s="32">
        <v>0.66666666666666663</v>
      </c>
      <c r="Z66" s="32">
        <v>0.33333333333333331</v>
      </c>
      <c r="AA66" s="32">
        <v>1</v>
      </c>
      <c r="AB66"/>
    </row>
    <row r="67" spans="1:28">
      <c r="A67" s="5" t="s">
        <v>1780</v>
      </c>
      <c r="B67" s="4"/>
      <c r="C67" s="4"/>
      <c r="D67" s="4"/>
      <c r="E67" s="4"/>
      <c r="F67" s="4">
        <v>16</v>
      </c>
      <c r="G67" s="4"/>
      <c r="H67" s="4">
        <v>16</v>
      </c>
      <c r="I67"/>
      <c r="J67"/>
      <c r="K67"/>
      <c r="L67"/>
      <c r="M67"/>
      <c r="N67"/>
      <c r="O67"/>
      <c r="Q67"/>
      <c r="R67"/>
      <c r="T67" s="5" t="s">
        <v>1780</v>
      </c>
      <c r="U67" s="32">
        <v>0</v>
      </c>
      <c r="V67" s="32">
        <v>0</v>
      </c>
      <c r="W67" s="32">
        <v>0</v>
      </c>
      <c r="X67" s="32">
        <v>0</v>
      </c>
      <c r="Y67" s="32">
        <v>1</v>
      </c>
      <c r="Z67" s="32">
        <v>0</v>
      </c>
      <c r="AA67" s="32">
        <v>1</v>
      </c>
      <c r="AB67"/>
    </row>
    <row r="68" spans="1:28">
      <c r="A68" s="5" t="s">
        <v>485</v>
      </c>
      <c r="B68" s="4"/>
      <c r="C68" s="4"/>
      <c r="D68" s="4"/>
      <c r="E68" s="4">
        <v>6</v>
      </c>
      <c r="F68" s="4">
        <v>8</v>
      </c>
      <c r="G68" s="4">
        <v>4</v>
      </c>
      <c r="H68" s="4">
        <v>18</v>
      </c>
      <c r="I68"/>
      <c r="J68"/>
      <c r="K68"/>
      <c r="L68"/>
      <c r="M68"/>
      <c r="N68"/>
      <c r="O68"/>
      <c r="Q68"/>
      <c r="R68"/>
      <c r="T68" s="5" t="s">
        <v>485</v>
      </c>
      <c r="U68" s="32">
        <v>0</v>
      </c>
      <c r="V68" s="32">
        <v>0</v>
      </c>
      <c r="W68" s="32">
        <v>0</v>
      </c>
      <c r="X68" s="32">
        <v>0.33333333333333331</v>
      </c>
      <c r="Y68" s="32">
        <v>0.44444444444444442</v>
      </c>
      <c r="Z68" s="32">
        <v>0.22222222222222221</v>
      </c>
      <c r="AA68" s="32">
        <v>1</v>
      </c>
      <c r="AB68"/>
    </row>
    <row r="69" spans="1:28">
      <c r="A69" s="5" t="s">
        <v>1820</v>
      </c>
      <c r="B69" s="4"/>
      <c r="C69" s="4"/>
      <c r="D69" s="4"/>
      <c r="E69" s="4">
        <v>6</v>
      </c>
      <c r="F69" s="4"/>
      <c r="G69" s="4"/>
      <c r="H69" s="4">
        <v>6</v>
      </c>
      <c r="I69"/>
      <c r="J69"/>
      <c r="K69"/>
      <c r="L69"/>
      <c r="M69"/>
      <c r="N69"/>
      <c r="O69"/>
      <c r="Q69"/>
      <c r="R69"/>
      <c r="T69" s="5" t="s">
        <v>1820</v>
      </c>
      <c r="U69" s="32">
        <v>0</v>
      </c>
      <c r="V69" s="32">
        <v>0</v>
      </c>
      <c r="W69" s="32">
        <v>0</v>
      </c>
      <c r="X69" s="32">
        <v>1</v>
      </c>
      <c r="Y69" s="32">
        <v>0</v>
      </c>
      <c r="Z69" s="32">
        <v>0</v>
      </c>
      <c r="AA69" s="32">
        <v>1</v>
      </c>
      <c r="AB69"/>
    </row>
    <row r="70" spans="1:28">
      <c r="A70" s="5" t="s">
        <v>1023</v>
      </c>
      <c r="B70" s="4"/>
      <c r="C70" s="4"/>
      <c r="D70" s="4"/>
      <c r="E70" s="4">
        <v>2</v>
      </c>
      <c r="F70" s="4">
        <v>12</v>
      </c>
      <c r="G70" s="4">
        <v>4</v>
      </c>
      <c r="H70" s="4">
        <v>18</v>
      </c>
      <c r="I70"/>
      <c r="J70"/>
      <c r="K70"/>
      <c r="L70"/>
      <c r="M70"/>
      <c r="N70"/>
      <c r="O70"/>
      <c r="Q70"/>
      <c r="R70"/>
      <c r="T70" s="5" t="s">
        <v>1023</v>
      </c>
      <c r="U70" s="32">
        <v>0</v>
      </c>
      <c r="V70" s="32">
        <v>0</v>
      </c>
      <c r="W70" s="32">
        <v>0</v>
      </c>
      <c r="X70" s="32">
        <v>0.1111111111111111</v>
      </c>
      <c r="Y70" s="32">
        <v>0.66666666666666663</v>
      </c>
      <c r="Z70" s="32">
        <v>0.22222222222222221</v>
      </c>
      <c r="AA70" s="32">
        <v>1</v>
      </c>
      <c r="AB70"/>
    </row>
    <row r="71" spans="1:28">
      <c r="A71" s="5" t="s">
        <v>1691</v>
      </c>
      <c r="B71" s="4"/>
      <c r="C71" s="4"/>
      <c r="D71" s="4"/>
      <c r="E71" s="4">
        <v>7</v>
      </c>
      <c r="F71" s="4">
        <v>8</v>
      </c>
      <c r="G71" s="4"/>
      <c r="H71" s="4">
        <v>15</v>
      </c>
      <c r="I71"/>
      <c r="J71"/>
      <c r="K71"/>
      <c r="L71"/>
      <c r="M71"/>
      <c r="N71"/>
      <c r="O71"/>
      <c r="Q71"/>
      <c r="R71"/>
      <c r="T71" s="5" t="s">
        <v>1691</v>
      </c>
      <c r="U71" s="32">
        <v>0</v>
      </c>
      <c r="V71" s="32">
        <v>0</v>
      </c>
      <c r="W71" s="32">
        <v>0</v>
      </c>
      <c r="X71" s="32">
        <v>0.46666666666666667</v>
      </c>
      <c r="Y71" s="32">
        <v>0.53333333333333333</v>
      </c>
      <c r="Z71" s="32">
        <v>0</v>
      </c>
      <c r="AA71" s="32">
        <v>1</v>
      </c>
      <c r="AB71"/>
    </row>
    <row r="72" spans="1:28">
      <c r="A72" s="5" t="s">
        <v>1692</v>
      </c>
      <c r="B72" s="4"/>
      <c r="C72" s="4"/>
      <c r="D72" s="4"/>
      <c r="E72" s="4"/>
      <c r="F72" s="4">
        <v>8</v>
      </c>
      <c r="G72" s="4"/>
      <c r="H72" s="4">
        <v>8</v>
      </c>
      <c r="I72"/>
      <c r="J72"/>
      <c r="K72"/>
      <c r="L72"/>
      <c r="M72"/>
      <c r="N72"/>
      <c r="O72"/>
      <c r="Q72"/>
      <c r="R72"/>
      <c r="T72" s="5" t="s">
        <v>1692</v>
      </c>
      <c r="U72" s="32">
        <v>0</v>
      </c>
      <c r="V72" s="32">
        <v>0</v>
      </c>
      <c r="W72" s="32">
        <v>0</v>
      </c>
      <c r="X72" s="32">
        <v>0</v>
      </c>
      <c r="Y72" s="32">
        <v>1</v>
      </c>
      <c r="Z72" s="32">
        <v>0</v>
      </c>
      <c r="AA72" s="32">
        <v>1</v>
      </c>
      <c r="AB72"/>
    </row>
    <row r="73" spans="1:28">
      <c r="A73" s="5" t="s">
        <v>1697</v>
      </c>
      <c r="B73" s="4"/>
      <c r="C73" s="4"/>
      <c r="D73" s="4"/>
      <c r="E73" s="4">
        <v>8</v>
      </c>
      <c r="F73" s="4">
        <v>12</v>
      </c>
      <c r="G73" s="4"/>
      <c r="H73" s="4">
        <v>20</v>
      </c>
      <c r="I73"/>
      <c r="J73"/>
      <c r="K73"/>
      <c r="L73"/>
      <c r="M73"/>
      <c r="N73"/>
      <c r="O73"/>
      <c r="Q73"/>
      <c r="R73"/>
      <c r="T73" s="5" t="s">
        <v>1697</v>
      </c>
      <c r="U73" s="32">
        <v>0</v>
      </c>
      <c r="V73" s="32">
        <v>0</v>
      </c>
      <c r="W73" s="32">
        <v>0</v>
      </c>
      <c r="X73" s="32">
        <v>0.4</v>
      </c>
      <c r="Y73" s="32">
        <v>0.6</v>
      </c>
      <c r="Z73" s="32">
        <v>0</v>
      </c>
      <c r="AA73" s="32">
        <v>1</v>
      </c>
      <c r="AB73"/>
    </row>
    <row r="74" spans="1:28">
      <c r="A74" s="5" t="s">
        <v>1791</v>
      </c>
      <c r="B74" s="4"/>
      <c r="C74" s="4"/>
      <c r="D74" s="4"/>
      <c r="E74" s="4">
        <v>9</v>
      </c>
      <c r="F74" s="4">
        <v>8</v>
      </c>
      <c r="G74" s="4"/>
      <c r="H74" s="4">
        <v>17</v>
      </c>
      <c r="I74"/>
      <c r="J74"/>
      <c r="K74"/>
      <c r="L74"/>
      <c r="M74"/>
      <c r="N74"/>
      <c r="O74"/>
      <c r="Q74"/>
      <c r="R74"/>
      <c r="T74" s="5" t="s">
        <v>1791</v>
      </c>
      <c r="U74" s="32">
        <v>0</v>
      </c>
      <c r="V74" s="32">
        <v>0</v>
      </c>
      <c r="W74" s="32">
        <v>0</v>
      </c>
      <c r="X74" s="32">
        <v>0.52941176470588236</v>
      </c>
      <c r="Y74" s="32">
        <v>0.47058823529411764</v>
      </c>
      <c r="Z74" s="32">
        <v>0</v>
      </c>
      <c r="AA74" s="32">
        <v>1</v>
      </c>
      <c r="AB74"/>
    </row>
    <row r="75" spans="1:28">
      <c r="A75" s="5" t="s">
        <v>1710</v>
      </c>
      <c r="B75" s="4"/>
      <c r="C75" s="4"/>
      <c r="D75" s="4"/>
      <c r="E75" s="4">
        <v>3</v>
      </c>
      <c r="F75" s="4">
        <v>12</v>
      </c>
      <c r="G75" s="4">
        <v>2</v>
      </c>
      <c r="H75" s="4">
        <v>17</v>
      </c>
      <c r="I75"/>
      <c r="J75"/>
      <c r="K75"/>
      <c r="L75"/>
      <c r="M75"/>
      <c r="N75"/>
      <c r="O75"/>
      <c r="Q75"/>
      <c r="R75"/>
      <c r="T75" s="5" t="s">
        <v>1710</v>
      </c>
      <c r="U75" s="32">
        <v>0</v>
      </c>
      <c r="V75" s="32">
        <v>0</v>
      </c>
      <c r="W75" s="32">
        <v>0</v>
      </c>
      <c r="X75" s="32">
        <v>0.17647058823529413</v>
      </c>
      <c r="Y75" s="32">
        <v>0.70588235294117652</v>
      </c>
      <c r="Z75" s="32">
        <v>0.11764705882352941</v>
      </c>
      <c r="AA75" s="32">
        <v>1</v>
      </c>
      <c r="AB75"/>
    </row>
    <row r="76" spans="1:28">
      <c r="A76" s="5" t="s">
        <v>1798</v>
      </c>
      <c r="B76" s="4"/>
      <c r="C76" s="4"/>
      <c r="D76" s="4"/>
      <c r="E76" s="4">
        <v>12</v>
      </c>
      <c r="F76" s="4">
        <v>4</v>
      </c>
      <c r="G76" s="4"/>
      <c r="H76" s="4">
        <v>16</v>
      </c>
      <c r="I76"/>
      <c r="J76"/>
      <c r="K76"/>
      <c r="L76"/>
      <c r="M76"/>
      <c r="N76"/>
      <c r="O76"/>
      <c r="Q76"/>
      <c r="R76"/>
      <c r="T76" s="5" t="s">
        <v>1798</v>
      </c>
      <c r="U76" s="32">
        <v>0</v>
      </c>
      <c r="V76" s="32">
        <v>0</v>
      </c>
      <c r="W76" s="32">
        <v>0</v>
      </c>
      <c r="X76" s="32">
        <v>0.75</v>
      </c>
      <c r="Y76" s="32">
        <v>0.25</v>
      </c>
      <c r="Z76" s="32">
        <v>0</v>
      </c>
      <c r="AA76" s="32">
        <v>1</v>
      </c>
      <c r="AB76"/>
    </row>
    <row r="77" spans="1:28">
      <c r="A77" s="7" t="s">
        <v>1740</v>
      </c>
      <c r="B77" s="4">
        <v>9</v>
      </c>
      <c r="C77" s="4">
        <v>21</v>
      </c>
      <c r="D77" s="4">
        <v>4</v>
      </c>
      <c r="E77" s="4">
        <v>537.5</v>
      </c>
      <c r="F77" s="4">
        <v>137</v>
      </c>
      <c r="G77" s="4">
        <v>96</v>
      </c>
      <c r="H77" s="4">
        <v>804.5</v>
      </c>
      <c r="I77"/>
      <c r="J77"/>
      <c r="K77"/>
      <c r="L77"/>
      <c r="M77"/>
      <c r="N77"/>
      <c r="O77"/>
      <c r="Q77"/>
      <c r="R77"/>
      <c r="T77" s="7" t="s">
        <v>1740</v>
      </c>
      <c r="U77" s="32">
        <v>1.1187072715972654E-2</v>
      </c>
      <c r="V77" s="32">
        <v>2.610316967060286E-2</v>
      </c>
      <c r="W77" s="32">
        <v>4.972032318210068E-3</v>
      </c>
      <c r="X77" s="32">
        <v>0.66811684275947791</v>
      </c>
      <c r="Y77" s="32">
        <v>0.17029210689869484</v>
      </c>
      <c r="Z77" s="32">
        <v>0.11932877563704164</v>
      </c>
      <c r="AA77" s="32">
        <v>1</v>
      </c>
      <c r="AB77"/>
    </row>
    <row r="78" spans="1:28">
      <c r="A78" s="5" t="s">
        <v>1612</v>
      </c>
      <c r="B78" s="4"/>
      <c r="C78" s="4">
        <v>2</v>
      </c>
      <c r="D78" s="4"/>
      <c r="E78" s="4">
        <v>12</v>
      </c>
      <c r="F78" s="4">
        <v>6</v>
      </c>
      <c r="G78" s="4"/>
      <c r="H78" s="4">
        <v>20</v>
      </c>
      <c r="I78"/>
      <c r="J78"/>
      <c r="K78"/>
      <c r="L78"/>
      <c r="M78"/>
      <c r="N78"/>
      <c r="O78"/>
      <c r="Q78"/>
      <c r="R78"/>
      <c r="T78" s="5" t="s">
        <v>1612</v>
      </c>
      <c r="U78" s="32">
        <v>0</v>
      </c>
      <c r="V78" s="32">
        <v>0.1</v>
      </c>
      <c r="W78" s="32">
        <v>0</v>
      </c>
      <c r="X78" s="32">
        <v>0.6</v>
      </c>
      <c r="Y78" s="32">
        <v>0.3</v>
      </c>
      <c r="Z78" s="32">
        <v>0</v>
      </c>
      <c r="AA78" s="32">
        <v>1</v>
      </c>
      <c r="AB78"/>
    </row>
    <row r="79" spans="1:28">
      <c r="A79" s="5" t="s">
        <v>1613</v>
      </c>
      <c r="B79" s="4"/>
      <c r="C79" s="4">
        <v>2</v>
      </c>
      <c r="D79" s="4"/>
      <c r="E79" s="4">
        <v>6</v>
      </c>
      <c r="F79" s="4">
        <v>4</v>
      </c>
      <c r="G79" s="4">
        <v>4</v>
      </c>
      <c r="H79" s="4">
        <v>16</v>
      </c>
      <c r="I79"/>
      <c r="J79"/>
      <c r="K79"/>
      <c r="L79"/>
      <c r="M79"/>
      <c r="N79"/>
      <c r="O79"/>
      <c r="Q79"/>
      <c r="R79"/>
      <c r="T79" s="5" t="s">
        <v>1613</v>
      </c>
      <c r="U79" s="32">
        <v>0</v>
      </c>
      <c r="V79" s="32">
        <v>0.125</v>
      </c>
      <c r="W79" s="32">
        <v>0</v>
      </c>
      <c r="X79" s="32">
        <v>0.375</v>
      </c>
      <c r="Y79" s="32">
        <v>0.25</v>
      </c>
      <c r="Z79" s="32">
        <v>0.25</v>
      </c>
      <c r="AA79" s="32">
        <v>1</v>
      </c>
      <c r="AB79"/>
    </row>
    <row r="80" spans="1:28">
      <c r="A80" s="5" t="s">
        <v>1617</v>
      </c>
      <c r="B80" s="4"/>
      <c r="C80" s="4"/>
      <c r="D80" s="4"/>
      <c r="E80" s="4">
        <v>6</v>
      </c>
      <c r="F80" s="4">
        <v>4</v>
      </c>
      <c r="G80" s="4">
        <v>4</v>
      </c>
      <c r="H80" s="4">
        <v>14</v>
      </c>
      <c r="I80"/>
      <c r="J80"/>
      <c r="K80"/>
      <c r="L80"/>
      <c r="M80"/>
      <c r="N80"/>
      <c r="O80"/>
      <c r="Q80"/>
      <c r="R80"/>
      <c r="T80" s="5" t="s">
        <v>1617</v>
      </c>
      <c r="U80" s="32">
        <v>0</v>
      </c>
      <c r="V80" s="32">
        <v>0</v>
      </c>
      <c r="W80" s="32">
        <v>0</v>
      </c>
      <c r="X80" s="32">
        <v>0.42857142857142855</v>
      </c>
      <c r="Y80" s="32">
        <v>0.2857142857142857</v>
      </c>
      <c r="Z80" s="32">
        <v>0.2857142857142857</v>
      </c>
      <c r="AA80" s="32">
        <v>1</v>
      </c>
      <c r="AB80"/>
    </row>
    <row r="81" spans="1:28">
      <c r="A81" s="5" t="s">
        <v>1805</v>
      </c>
      <c r="B81" s="4"/>
      <c r="C81" s="4"/>
      <c r="D81" s="4"/>
      <c r="E81" s="4">
        <v>5</v>
      </c>
      <c r="F81" s="4"/>
      <c r="G81" s="4"/>
      <c r="H81" s="4">
        <v>5</v>
      </c>
      <c r="I81"/>
      <c r="J81"/>
      <c r="K81"/>
      <c r="L81"/>
      <c r="M81"/>
      <c r="N81"/>
      <c r="O81"/>
      <c r="Q81"/>
      <c r="R81"/>
      <c r="T81" s="5" t="s">
        <v>1805</v>
      </c>
      <c r="U81" s="32">
        <v>0</v>
      </c>
      <c r="V81" s="32">
        <v>0</v>
      </c>
      <c r="W81" s="32">
        <v>0</v>
      </c>
      <c r="X81" s="32">
        <v>1</v>
      </c>
      <c r="Y81" s="32">
        <v>0</v>
      </c>
      <c r="Z81" s="32">
        <v>0</v>
      </c>
      <c r="AA81" s="32">
        <v>1</v>
      </c>
      <c r="AB81"/>
    </row>
    <row r="82" spans="1:28">
      <c r="A82" s="5" t="s">
        <v>1620</v>
      </c>
      <c r="B82" s="4"/>
      <c r="C82" s="4"/>
      <c r="D82" s="4"/>
      <c r="E82" s="4">
        <v>20</v>
      </c>
      <c r="F82" s="4"/>
      <c r="G82" s="4"/>
      <c r="H82" s="4">
        <v>20</v>
      </c>
      <c r="I82"/>
      <c r="J82"/>
      <c r="K82"/>
      <c r="L82"/>
      <c r="M82"/>
      <c r="N82"/>
      <c r="O82"/>
      <c r="Q82"/>
      <c r="R82"/>
      <c r="T82" s="5" t="s">
        <v>1620</v>
      </c>
      <c r="U82" s="32">
        <v>0</v>
      </c>
      <c r="V82" s="32">
        <v>0</v>
      </c>
      <c r="W82" s="32">
        <v>0</v>
      </c>
      <c r="X82" s="32">
        <v>1</v>
      </c>
      <c r="Y82" s="32">
        <v>0</v>
      </c>
      <c r="Z82" s="32">
        <v>0</v>
      </c>
      <c r="AA82" s="32">
        <v>1</v>
      </c>
      <c r="AB82"/>
    </row>
    <row r="83" spans="1:28">
      <c r="A83" s="5" t="s">
        <v>1748</v>
      </c>
      <c r="B83" s="4"/>
      <c r="C83" s="4"/>
      <c r="D83" s="4"/>
      <c r="E83" s="4">
        <v>12.5</v>
      </c>
      <c r="F83" s="4"/>
      <c r="G83" s="4"/>
      <c r="H83" s="4">
        <v>12.5</v>
      </c>
      <c r="I83"/>
      <c r="J83"/>
      <c r="K83"/>
      <c r="L83"/>
      <c r="M83"/>
      <c r="N83"/>
      <c r="O83"/>
      <c r="Q83"/>
      <c r="R83"/>
      <c r="T83" s="5" t="s">
        <v>1748</v>
      </c>
      <c r="U83" s="32">
        <v>0</v>
      </c>
      <c r="V83" s="32">
        <v>0</v>
      </c>
      <c r="W83" s="32">
        <v>0</v>
      </c>
      <c r="X83" s="32">
        <v>1</v>
      </c>
      <c r="Y83" s="32">
        <v>0</v>
      </c>
      <c r="Z83" s="32">
        <v>0</v>
      </c>
      <c r="AA83" s="32">
        <v>1</v>
      </c>
      <c r="AB83"/>
    </row>
    <row r="84" spans="1:28">
      <c r="A84" s="5" t="s">
        <v>1806</v>
      </c>
      <c r="B84" s="4"/>
      <c r="C84" s="4"/>
      <c r="D84" s="4"/>
      <c r="E84" s="4">
        <v>18</v>
      </c>
      <c r="F84" s="4"/>
      <c r="G84" s="4">
        <v>2</v>
      </c>
      <c r="H84" s="4">
        <v>20</v>
      </c>
      <c r="I84"/>
      <c r="J84"/>
      <c r="K84"/>
      <c r="L84"/>
      <c r="M84"/>
      <c r="N84"/>
      <c r="O84"/>
      <c r="Q84"/>
      <c r="R84"/>
      <c r="T84" s="5" t="s">
        <v>1806</v>
      </c>
      <c r="U84" s="32">
        <v>0</v>
      </c>
      <c r="V84" s="32">
        <v>0</v>
      </c>
      <c r="W84" s="32">
        <v>0</v>
      </c>
      <c r="X84" s="32">
        <v>0.9</v>
      </c>
      <c r="Y84" s="32">
        <v>0</v>
      </c>
      <c r="Z84" s="32">
        <v>0.1</v>
      </c>
      <c r="AA84" s="32">
        <v>1</v>
      </c>
      <c r="AB84"/>
    </row>
    <row r="85" spans="1:28">
      <c r="A85" s="5" t="s">
        <v>1624</v>
      </c>
      <c r="B85" s="4">
        <v>9</v>
      </c>
      <c r="C85" s="4">
        <v>1</v>
      </c>
      <c r="D85" s="4"/>
      <c r="E85" s="4"/>
      <c r="F85" s="4">
        <v>6</v>
      </c>
      <c r="G85" s="4"/>
      <c r="H85" s="4">
        <v>16</v>
      </c>
      <c r="I85"/>
      <c r="J85"/>
      <c r="K85"/>
      <c r="L85"/>
      <c r="M85"/>
      <c r="N85"/>
      <c r="O85"/>
      <c r="Q85"/>
      <c r="R85"/>
      <c r="T85" s="5" t="s">
        <v>1624</v>
      </c>
      <c r="U85" s="32">
        <v>0.5625</v>
      </c>
      <c r="V85" s="32">
        <v>6.25E-2</v>
      </c>
      <c r="W85" s="32">
        <v>0</v>
      </c>
      <c r="X85" s="32">
        <v>0</v>
      </c>
      <c r="Y85" s="32">
        <v>0.375</v>
      </c>
      <c r="Z85" s="32">
        <v>0</v>
      </c>
      <c r="AA85" s="32">
        <v>1</v>
      </c>
      <c r="AB85"/>
    </row>
    <row r="86" spans="1:28">
      <c r="A86" s="5" t="s">
        <v>1809</v>
      </c>
      <c r="B86" s="4"/>
      <c r="C86" s="4"/>
      <c r="D86" s="4"/>
      <c r="E86" s="4">
        <v>10</v>
      </c>
      <c r="F86" s="4"/>
      <c r="G86" s="4"/>
      <c r="H86" s="4">
        <v>10</v>
      </c>
      <c r="I86"/>
      <c r="J86"/>
      <c r="K86"/>
      <c r="L86"/>
      <c r="M86"/>
      <c r="N86"/>
      <c r="O86"/>
      <c r="Q86"/>
      <c r="R86"/>
      <c r="T86" s="5" t="s">
        <v>1809</v>
      </c>
      <c r="U86" s="32">
        <v>0</v>
      </c>
      <c r="V86" s="32">
        <v>0</v>
      </c>
      <c r="W86" s="32">
        <v>0</v>
      </c>
      <c r="X86" s="32">
        <v>1</v>
      </c>
      <c r="Y86" s="32">
        <v>0</v>
      </c>
      <c r="Z86" s="32">
        <v>0</v>
      </c>
      <c r="AA86" s="32">
        <v>1</v>
      </c>
      <c r="AB86"/>
    </row>
    <row r="87" spans="1:28">
      <c r="A87" s="5" t="s">
        <v>1635</v>
      </c>
      <c r="B87" s="4"/>
      <c r="C87" s="4"/>
      <c r="D87" s="4"/>
      <c r="E87" s="4">
        <v>10</v>
      </c>
      <c r="F87" s="4"/>
      <c r="G87" s="4">
        <v>4</v>
      </c>
      <c r="H87" s="4">
        <v>14</v>
      </c>
      <c r="I87"/>
      <c r="J87"/>
      <c r="K87"/>
      <c r="L87"/>
      <c r="M87"/>
      <c r="N87"/>
      <c r="O87"/>
      <c r="Q87"/>
      <c r="R87"/>
      <c r="T87" s="5" t="s">
        <v>1635</v>
      </c>
      <c r="U87" s="32">
        <v>0</v>
      </c>
      <c r="V87" s="32">
        <v>0</v>
      </c>
      <c r="W87" s="32">
        <v>0</v>
      </c>
      <c r="X87" s="32">
        <v>0.7142857142857143</v>
      </c>
      <c r="Y87" s="32">
        <v>0</v>
      </c>
      <c r="Z87" s="32">
        <v>0.2857142857142857</v>
      </c>
      <c r="AA87" s="32">
        <v>1</v>
      </c>
      <c r="AB87"/>
    </row>
    <row r="88" spans="1:28">
      <c r="A88" s="5" t="s">
        <v>1812</v>
      </c>
      <c r="B88" s="4"/>
      <c r="C88" s="4"/>
      <c r="D88" s="4"/>
      <c r="E88" s="4">
        <v>3.5</v>
      </c>
      <c r="F88" s="4"/>
      <c r="G88" s="4"/>
      <c r="H88" s="4">
        <v>3.5</v>
      </c>
      <c r="I88"/>
      <c r="J88"/>
      <c r="K88"/>
      <c r="L88"/>
      <c r="M88"/>
      <c r="N88"/>
      <c r="O88"/>
      <c r="Q88"/>
      <c r="R88"/>
      <c r="T88" s="5" t="s">
        <v>1812</v>
      </c>
      <c r="U88" s="32">
        <v>0</v>
      </c>
      <c r="V88" s="32">
        <v>0</v>
      </c>
      <c r="W88" s="32">
        <v>0</v>
      </c>
      <c r="X88" s="32">
        <v>1</v>
      </c>
      <c r="Y88" s="32">
        <v>0</v>
      </c>
      <c r="Z88" s="32">
        <v>0</v>
      </c>
      <c r="AA88" s="32">
        <v>1</v>
      </c>
      <c r="AB88"/>
    </row>
    <row r="89" spans="1:28">
      <c r="A89" s="5" t="s">
        <v>1638</v>
      </c>
      <c r="B89" s="4"/>
      <c r="C89" s="4"/>
      <c r="D89" s="4"/>
      <c r="E89" s="4">
        <v>19.999999999999996</v>
      </c>
      <c r="F89" s="4"/>
      <c r="G89" s="4"/>
      <c r="H89" s="4">
        <v>19.999999999999996</v>
      </c>
      <c r="I89"/>
      <c r="J89"/>
      <c r="K89"/>
      <c r="L89"/>
      <c r="M89"/>
      <c r="N89"/>
      <c r="O89"/>
      <c r="Q89"/>
      <c r="R89"/>
      <c r="T89" s="5" t="s">
        <v>1638</v>
      </c>
      <c r="U89" s="32">
        <v>0</v>
      </c>
      <c r="V89" s="32">
        <v>0</v>
      </c>
      <c r="W89" s="32">
        <v>0</v>
      </c>
      <c r="X89" s="32">
        <v>1</v>
      </c>
      <c r="Y89" s="32">
        <v>0</v>
      </c>
      <c r="Z89" s="32">
        <v>0</v>
      </c>
      <c r="AA89" s="32">
        <v>1</v>
      </c>
      <c r="AB89"/>
    </row>
    <row r="90" spans="1:28">
      <c r="A90" s="5" t="s">
        <v>1754</v>
      </c>
      <c r="B90" s="4"/>
      <c r="C90" s="4">
        <v>1.5</v>
      </c>
      <c r="D90" s="4"/>
      <c r="E90" s="4">
        <v>10.5</v>
      </c>
      <c r="F90" s="4">
        <v>4</v>
      </c>
      <c r="G90" s="4">
        <v>4</v>
      </c>
      <c r="H90" s="4">
        <v>20</v>
      </c>
      <c r="I90"/>
      <c r="J90"/>
      <c r="K90"/>
      <c r="L90"/>
      <c r="M90"/>
      <c r="N90"/>
      <c r="O90"/>
      <c r="Q90"/>
      <c r="R90"/>
      <c r="T90" s="5" t="s">
        <v>1754</v>
      </c>
      <c r="U90" s="32">
        <v>0</v>
      </c>
      <c r="V90" s="32">
        <v>7.4999999999999997E-2</v>
      </c>
      <c r="W90" s="32">
        <v>0</v>
      </c>
      <c r="X90" s="32">
        <v>0.52500000000000002</v>
      </c>
      <c r="Y90" s="32">
        <v>0.2</v>
      </c>
      <c r="Z90" s="32">
        <v>0.2</v>
      </c>
      <c r="AA90" s="32">
        <v>1</v>
      </c>
      <c r="AB90"/>
    </row>
    <row r="91" spans="1:28">
      <c r="A91" s="5" t="s">
        <v>259</v>
      </c>
      <c r="B91" s="4"/>
      <c r="C91" s="4"/>
      <c r="D91" s="4"/>
      <c r="E91" s="4">
        <v>18</v>
      </c>
      <c r="F91" s="4"/>
      <c r="G91" s="4"/>
      <c r="H91" s="4">
        <v>18</v>
      </c>
      <c r="I91"/>
      <c r="J91"/>
      <c r="K91"/>
      <c r="L91"/>
      <c r="M91"/>
      <c r="N91"/>
      <c r="O91"/>
      <c r="Q91"/>
      <c r="R91"/>
      <c r="T91" s="5" t="s">
        <v>259</v>
      </c>
      <c r="U91" s="32">
        <v>0</v>
      </c>
      <c r="V91" s="32">
        <v>0</v>
      </c>
      <c r="W91" s="32">
        <v>0</v>
      </c>
      <c r="X91" s="32">
        <v>1</v>
      </c>
      <c r="Y91" s="32">
        <v>0</v>
      </c>
      <c r="Z91" s="32">
        <v>0</v>
      </c>
      <c r="AA91" s="32">
        <v>1</v>
      </c>
      <c r="AB91"/>
    </row>
    <row r="92" spans="1:28">
      <c r="A92" s="5" t="s">
        <v>264</v>
      </c>
      <c r="B92" s="4"/>
      <c r="C92" s="4"/>
      <c r="D92" s="4"/>
      <c r="E92" s="4">
        <v>10</v>
      </c>
      <c r="F92" s="4"/>
      <c r="G92" s="4"/>
      <c r="H92" s="4">
        <v>10</v>
      </c>
      <c r="I92"/>
      <c r="J92"/>
      <c r="K92"/>
      <c r="L92"/>
      <c r="M92"/>
      <c r="N92"/>
      <c r="O92"/>
      <c r="Q92"/>
      <c r="R92"/>
      <c r="T92" s="5" t="s">
        <v>264</v>
      </c>
      <c r="U92" s="32">
        <v>0</v>
      </c>
      <c r="V92" s="32">
        <v>0</v>
      </c>
      <c r="W92" s="32">
        <v>0</v>
      </c>
      <c r="X92" s="32">
        <v>1</v>
      </c>
      <c r="Y92" s="32">
        <v>0</v>
      </c>
      <c r="Z92" s="32">
        <v>0</v>
      </c>
      <c r="AA92" s="32">
        <v>1</v>
      </c>
      <c r="AB92"/>
    </row>
    <row r="93" spans="1:28">
      <c r="A93" s="5" t="s">
        <v>1639</v>
      </c>
      <c r="B93" s="4"/>
      <c r="C93" s="4"/>
      <c r="D93" s="4"/>
      <c r="E93" s="4">
        <v>9</v>
      </c>
      <c r="F93" s="4">
        <v>4</v>
      </c>
      <c r="G93" s="4"/>
      <c r="H93" s="4">
        <v>13</v>
      </c>
      <c r="I93"/>
      <c r="J93"/>
      <c r="K93"/>
      <c r="L93"/>
      <c r="M93"/>
      <c r="N93"/>
      <c r="O93"/>
      <c r="Q93"/>
      <c r="R93"/>
      <c r="T93" s="5" t="s">
        <v>1639</v>
      </c>
      <c r="U93" s="32">
        <v>0</v>
      </c>
      <c r="V93" s="32">
        <v>0</v>
      </c>
      <c r="W93" s="32">
        <v>0</v>
      </c>
      <c r="X93" s="32">
        <v>0.69230769230769229</v>
      </c>
      <c r="Y93" s="32">
        <v>0.30769230769230771</v>
      </c>
      <c r="Z93" s="32">
        <v>0</v>
      </c>
      <c r="AA93" s="32">
        <v>1</v>
      </c>
      <c r="AB93"/>
    </row>
    <row r="94" spans="1:28">
      <c r="A94" s="5" t="s">
        <v>1757</v>
      </c>
      <c r="B94" s="4"/>
      <c r="C94" s="4"/>
      <c r="D94" s="4"/>
      <c r="E94" s="4">
        <v>10</v>
      </c>
      <c r="F94" s="4"/>
      <c r="G94" s="4"/>
      <c r="H94" s="4">
        <v>10</v>
      </c>
      <c r="I94"/>
      <c r="J94"/>
      <c r="K94"/>
      <c r="L94"/>
      <c r="M94"/>
      <c r="N94"/>
      <c r="O94"/>
      <c r="Q94"/>
      <c r="R94"/>
      <c r="T94" s="5" t="s">
        <v>1757</v>
      </c>
      <c r="U94" s="32">
        <v>0</v>
      </c>
      <c r="V94" s="32">
        <v>0</v>
      </c>
      <c r="W94" s="32">
        <v>0</v>
      </c>
      <c r="X94" s="32">
        <v>1</v>
      </c>
      <c r="Y94" s="32">
        <v>0</v>
      </c>
      <c r="Z94" s="32">
        <v>0</v>
      </c>
      <c r="AA94" s="32">
        <v>1</v>
      </c>
      <c r="AB94"/>
    </row>
    <row r="95" spans="1:28">
      <c r="A95" s="5" t="s">
        <v>1640</v>
      </c>
      <c r="B95" s="4"/>
      <c r="C95" s="4"/>
      <c r="D95" s="4"/>
      <c r="E95" s="4">
        <v>6</v>
      </c>
      <c r="F95" s="4"/>
      <c r="G95" s="4">
        <v>16</v>
      </c>
      <c r="H95" s="4">
        <v>22</v>
      </c>
      <c r="I95"/>
      <c r="J95"/>
      <c r="K95"/>
      <c r="L95"/>
      <c r="M95"/>
      <c r="N95"/>
      <c r="O95"/>
      <c r="Q95"/>
      <c r="R95"/>
      <c r="T95" s="5" t="s">
        <v>1640</v>
      </c>
      <c r="U95" s="32">
        <v>0</v>
      </c>
      <c r="V95" s="32">
        <v>0</v>
      </c>
      <c r="W95" s="32">
        <v>0</v>
      </c>
      <c r="X95" s="32">
        <v>0.27272727272727271</v>
      </c>
      <c r="Y95" s="32">
        <v>0</v>
      </c>
      <c r="Z95" s="32">
        <v>0.72727272727272729</v>
      </c>
      <c r="AA95" s="32">
        <v>1</v>
      </c>
      <c r="AB95"/>
    </row>
    <row r="96" spans="1:28">
      <c r="A96" s="5" t="s">
        <v>1758</v>
      </c>
      <c r="B96" s="4"/>
      <c r="C96" s="4"/>
      <c r="D96" s="4"/>
      <c r="E96" s="4">
        <v>7.9999999999999991</v>
      </c>
      <c r="F96" s="4">
        <v>4</v>
      </c>
      <c r="G96" s="4"/>
      <c r="H96" s="4">
        <v>12</v>
      </c>
      <c r="I96"/>
      <c r="J96"/>
      <c r="K96"/>
      <c r="L96"/>
      <c r="M96"/>
      <c r="N96"/>
      <c r="O96"/>
      <c r="Q96"/>
      <c r="R96"/>
      <c r="T96" s="5" t="s">
        <v>1758</v>
      </c>
      <c r="U96" s="32">
        <v>0</v>
      </c>
      <c r="V96" s="32">
        <v>0</v>
      </c>
      <c r="W96" s="32">
        <v>0</v>
      </c>
      <c r="X96" s="32">
        <v>0.66666666666666663</v>
      </c>
      <c r="Y96" s="32">
        <v>0.33333333333333331</v>
      </c>
      <c r="Z96" s="32">
        <v>0</v>
      </c>
      <c r="AA96" s="32">
        <v>1</v>
      </c>
      <c r="AB96"/>
    </row>
    <row r="97" spans="1:28">
      <c r="A97" s="5" t="s">
        <v>1760</v>
      </c>
      <c r="B97" s="4"/>
      <c r="C97" s="4"/>
      <c r="D97" s="4"/>
      <c r="E97" s="4">
        <v>13</v>
      </c>
      <c r="F97" s="4"/>
      <c r="G97" s="4"/>
      <c r="H97" s="4">
        <v>13</v>
      </c>
      <c r="I97"/>
      <c r="J97"/>
      <c r="K97"/>
      <c r="L97"/>
      <c r="M97"/>
      <c r="N97"/>
      <c r="O97"/>
      <c r="Q97"/>
      <c r="R97"/>
      <c r="T97" s="5" t="s">
        <v>1760</v>
      </c>
      <c r="U97" s="32">
        <v>0</v>
      </c>
      <c r="V97" s="32">
        <v>0</v>
      </c>
      <c r="W97" s="32">
        <v>0</v>
      </c>
      <c r="X97" s="32">
        <v>1</v>
      </c>
      <c r="Y97" s="32">
        <v>0</v>
      </c>
      <c r="Z97" s="32">
        <v>0</v>
      </c>
      <c r="AA97" s="32">
        <v>1</v>
      </c>
      <c r="AB97"/>
    </row>
    <row r="98" spans="1:28">
      <c r="A98" s="5" t="s">
        <v>1761</v>
      </c>
      <c r="B98" s="4"/>
      <c r="C98" s="4">
        <v>1.5</v>
      </c>
      <c r="D98" s="4"/>
      <c r="E98" s="4">
        <v>4</v>
      </c>
      <c r="F98" s="4">
        <v>3</v>
      </c>
      <c r="G98" s="4"/>
      <c r="H98" s="4">
        <v>8.5</v>
      </c>
      <c r="I98"/>
      <c r="J98"/>
      <c r="K98"/>
      <c r="L98"/>
      <c r="M98"/>
      <c r="N98"/>
      <c r="O98"/>
      <c r="Q98"/>
      <c r="R98"/>
      <c r="T98" s="5" t="s">
        <v>1761</v>
      </c>
      <c r="U98" s="32">
        <v>0</v>
      </c>
      <c r="V98" s="32">
        <v>0.17647058823529413</v>
      </c>
      <c r="W98" s="32">
        <v>0</v>
      </c>
      <c r="X98" s="32">
        <v>0.47058823529411764</v>
      </c>
      <c r="Y98" s="32">
        <v>0.35294117647058826</v>
      </c>
      <c r="Z98" s="32">
        <v>0</v>
      </c>
      <c r="AA98" s="32">
        <v>1</v>
      </c>
      <c r="AB98"/>
    </row>
    <row r="99" spans="1:28">
      <c r="A99" s="5" t="s">
        <v>1647</v>
      </c>
      <c r="B99" s="4"/>
      <c r="C99" s="4"/>
      <c r="D99" s="4"/>
      <c r="E99" s="4">
        <v>12</v>
      </c>
      <c r="F99" s="4">
        <v>8</v>
      </c>
      <c r="G99" s="4"/>
      <c r="H99" s="4">
        <v>20</v>
      </c>
      <c r="I99"/>
      <c r="J99"/>
      <c r="K99"/>
      <c r="L99"/>
      <c r="M99"/>
      <c r="N99"/>
      <c r="O99"/>
      <c r="Q99"/>
      <c r="R99"/>
      <c r="T99" s="5" t="s">
        <v>1647</v>
      </c>
      <c r="U99" s="32">
        <v>0</v>
      </c>
      <c r="V99" s="32">
        <v>0</v>
      </c>
      <c r="W99" s="32">
        <v>0</v>
      </c>
      <c r="X99" s="32">
        <v>0.6</v>
      </c>
      <c r="Y99" s="32">
        <v>0.4</v>
      </c>
      <c r="Z99" s="32">
        <v>0</v>
      </c>
      <c r="AA99" s="32">
        <v>1</v>
      </c>
      <c r="AB99"/>
    </row>
    <row r="100" spans="1:28">
      <c r="A100" s="5" t="s">
        <v>1273</v>
      </c>
      <c r="B100" s="4"/>
      <c r="C100" s="4"/>
      <c r="D100" s="4"/>
      <c r="E100" s="4">
        <v>3</v>
      </c>
      <c r="F100" s="4"/>
      <c r="G100" s="4"/>
      <c r="H100" s="4">
        <v>3</v>
      </c>
      <c r="I100"/>
      <c r="J100"/>
      <c r="K100"/>
      <c r="L100"/>
      <c r="M100"/>
      <c r="N100"/>
      <c r="O100"/>
      <c r="Q100"/>
      <c r="R100"/>
      <c r="T100" s="5" t="s">
        <v>1273</v>
      </c>
      <c r="U100" s="32">
        <v>0</v>
      </c>
      <c r="V100" s="32">
        <v>0</v>
      </c>
      <c r="W100" s="32">
        <v>0</v>
      </c>
      <c r="X100" s="32">
        <v>1</v>
      </c>
      <c r="Y100" s="32">
        <v>0</v>
      </c>
      <c r="Z100" s="32">
        <v>0</v>
      </c>
      <c r="AA100" s="32">
        <v>1</v>
      </c>
      <c r="AB100"/>
    </row>
    <row r="101" spans="1:28">
      <c r="A101" s="5" t="s">
        <v>327</v>
      </c>
      <c r="B101" s="4"/>
      <c r="C101" s="4"/>
      <c r="D101" s="4"/>
      <c r="E101" s="4"/>
      <c r="F101" s="4">
        <v>4</v>
      </c>
      <c r="G101" s="4"/>
      <c r="H101" s="4">
        <v>4</v>
      </c>
      <c r="I101"/>
      <c r="J101"/>
      <c r="K101"/>
      <c r="L101"/>
      <c r="M101"/>
      <c r="N101"/>
      <c r="O101"/>
      <c r="Q101"/>
      <c r="R101"/>
      <c r="T101" s="5" t="s">
        <v>327</v>
      </c>
      <c r="U101" s="32">
        <v>0</v>
      </c>
      <c r="V101" s="32">
        <v>0</v>
      </c>
      <c r="W101" s="32">
        <v>0</v>
      </c>
      <c r="X101" s="32">
        <v>0</v>
      </c>
      <c r="Y101" s="32">
        <v>1</v>
      </c>
      <c r="Z101" s="32">
        <v>0</v>
      </c>
      <c r="AA101" s="32">
        <v>1</v>
      </c>
      <c r="AB101"/>
    </row>
    <row r="102" spans="1:28">
      <c r="A102" s="5" t="s">
        <v>1763</v>
      </c>
      <c r="B102" s="4"/>
      <c r="C102" s="4"/>
      <c r="D102" s="4"/>
      <c r="E102" s="4">
        <v>6</v>
      </c>
      <c r="F102" s="4">
        <v>6</v>
      </c>
      <c r="G102" s="4">
        <v>4</v>
      </c>
      <c r="H102" s="4">
        <v>16</v>
      </c>
      <c r="I102"/>
      <c r="J102"/>
      <c r="K102"/>
      <c r="L102"/>
      <c r="M102"/>
      <c r="N102"/>
      <c r="O102"/>
      <c r="Q102"/>
      <c r="R102"/>
      <c r="T102" s="5" t="s">
        <v>1763</v>
      </c>
      <c r="U102" s="32">
        <v>0</v>
      </c>
      <c r="V102" s="32">
        <v>0</v>
      </c>
      <c r="W102" s="32">
        <v>0</v>
      </c>
      <c r="X102" s="32">
        <v>0.375</v>
      </c>
      <c r="Y102" s="32">
        <v>0.375</v>
      </c>
      <c r="Z102" s="32">
        <v>0.25</v>
      </c>
      <c r="AA102" s="32">
        <v>1</v>
      </c>
      <c r="AB102"/>
    </row>
    <row r="103" spans="1:28">
      <c r="A103" s="5" t="s">
        <v>1764</v>
      </c>
      <c r="B103" s="4"/>
      <c r="C103" s="4"/>
      <c r="D103" s="4"/>
      <c r="E103" s="4">
        <v>2</v>
      </c>
      <c r="F103" s="4">
        <v>6</v>
      </c>
      <c r="G103" s="4">
        <v>8</v>
      </c>
      <c r="H103" s="4">
        <v>16</v>
      </c>
      <c r="I103"/>
      <c r="J103"/>
      <c r="K103"/>
      <c r="L103"/>
      <c r="M103"/>
      <c r="N103"/>
      <c r="O103"/>
      <c r="Q103"/>
      <c r="R103"/>
      <c r="T103" s="5" t="s">
        <v>1764</v>
      </c>
      <c r="U103" s="32">
        <v>0</v>
      </c>
      <c r="V103" s="32">
        <v>0</v>
      </c>
      <c r="W103" s="32">
        <v>0</v>
      </c>
      <c r="X103" s="32">
        <v>0.125</v>
      </c>
      <c r="Y103" s="32">
        <v>0.375</v>
      </c>
      <c r="Z103" s="32">
        <v>0.5</v>
      </c>
      <c r="AA103" s="32">
        <v>1</v>
      </c>
      <c r="AB103"/>
    </row>
    <row r="104" spans="1:28">
      <c r="A104" s="5" t="s">
        <v>1654</v>
      </c>
      <c r="B104" s="4"/>
      <c r="C104" s="4"/>
      <c r="D104" s="4"/>
      <c r="E104" s="4"/>
      <c r="F104" s="4">
        <v>10</v>
      </c>
      <c r="G104" s="4"/>
      <c r="H104" s="4">
        <v>10</v>
      </c>
      <c r="I104"/>
      <c r="J104"/>
      <c r="K104"/>
      <c r="L104"/>
      <c r="M104"/>
      <c r="N104"/>
      <c r="O104"/>
      <c r="Q104"/>
      <c r="R104"/>
      <c r="T104" s="5" t="s">
        <v>1654</v>
      </c>
      <c r="U104" s="32">
        <v>0</v>
      </c>
      <c r="V104" s="32">
        <v>0</v>
      </c>
      <c r="W104" s="32">
        <v>0</v>
      </c>
      <c r="X104" s="32">
        <v>0</v>
      </c>
      <c r="Y104" s="32">
        <v>1</v>
      </c>
      <c r="Z104" s="32">
        <v>0</v>
      </c>
      <c r="AA104" s="32">
        <v>1</v>
      </c>
      <c r="AB104"/>
    </row>
    <row r="105" spans="1:28">
      <c r="A105" s="5" t="s">
        <v>1765</v>
      </c>
      <c r="B105" s="4"/>
      <c r="C105" s="4">
        <v>1.5</v>
      </c>
      <c r="D105" s="4"/>
      <c r="E105" s="4">
        <v>12</v>
      </c>
      <c r="F105" s="4">
        <v>3</v>
      </c>
      <c r="G105" s="4"/>
      <c r="H105" s="4">
        <v>16.5</v>
      </c>
      <c r="I105"/>
      <c r="J105"/>
      <c r="K105"/>
      <c r="L105"/>
      <c r="M105"/>
      <c r="N105"/>
      <c r="O105"/>
      <c r="Q105"/>
      <c r="R105"/>
      <c r="T105" s="5" t="s">
        <v>1765</v>
      </c>
      <c r="U105" s="32">
        <v>0</v>
      </c>
      <c r="V105" s="32">
        <v>9.0909090909090912E-2</v>
      </c>
      <c r="W105" s="32">
        <v>0</v>
      </c>
      <c r="X105" s="32">
        <v>0.72727272727272729</v>
      </c>
      <c r="Y105" s="32">
        <v>0.18181818181818182</v>
      </c>
      <c r="Z105" s="32">
        <v>0</v>
      </c>
      <c r="AA105" s="32">
        <v>1</v>
      </c>
      <c r="AB105"/>
    </row>
    <row r="106" spans="1:28">
      <c r="A106" s="5" t="s">
        <v>1659</v>
      </c>
      <c r="B106" s="4"/>
      <c r="C106" s="4"/>
      <c r="D106" s="4"/>
      <c r="E106" s="4">
        <v>10</v>
      </c>
      <c r="F106" s="4"/>
      <c r="G106" s="4"/>
      <c r="H106" s="4">
        <v>10</v>
      </c>
      <c r="I106"/>
      <c r="J106"/>
      <c r="K106"/>
      <c r="L106"/>
      <c r="M106"/>
      <c r="N106"/>
      <c r="O106"/>
      <c r="Q106"/>
      <c r="R106"/>
      <c r="T106" s="5" t="s">
        <v>1659</v>
      </c>
      <c r="U106" s="32">
        <v>0</v>
      </c>
      <c r="V106" s="32">
        <v>0</v>
      </c>
      <c r="W106" s="32">
        <v>0</v>
      </c>
      <c r="X106" s="32">
        <v>1</v>
      </c>
      <c r="Y106" s="32">
        <v>0</v>
      </c>
      <c r="Z106" s="32">
        <v>0</v>
      </c>
      <c r="AA106" s="32">
        <v>1</v>
      </c>
      <c r="AB106"/>
    </row>
    <row r="107" spans="1:28">
      <c r="A107" s="5" t="s">
        <v>1768</v>
      </c>
      <c r="B107" s="4"/>
      <c r="C107" s="4"/>
      <c r="D107" s="4"/>
      <c r="E107" s="4">
        <v>16</v>
      </c>
      <c r="F107" s="4"/>
      <c r="G107" s="4">
        <v>4</v>
      </c>
      <c r="H107" s="4">
        <v>20</v>
      </c>
      <c r="I107"/>
      <c r="J107"/>
      <c r="K107"/>
      <c r="L107"/>
      <c r="M107"/>
      <c r="N107"/>
      <c r="O107"/>
      <c r="Q107"/>
      <c r="R107"/>
      <c r="T107" s="5" t="s">
        <v>1768</v>
      </c>
      <c r="U107" s="32">
        <v>0</v>
      </c>
      <c r="V107" s="32">
        <v>0</v>
      </c>
      <c r="W107" s="32">
        <v>0</v>
      </c>
      <c r="X107" s="32">
        <v>0.8</v>
      </c>
      <c r="Y107" s="32">
        <v>0</v>
      </c>
      <c r="Z107" s="32">
        <v>0.2</v>
      </c>
      <c r="AA107" s="32">
        <v>1</v>
      </c>
      <c r="AB107"/>
    </row>
    <row r="108" spans="1:28">
      <c r="A108" s="5" t="s">
        <v>1769</v>
      </c>
      <c r="B108" s="4"/>
      <c r="C108" s="4">
        <v>1</v>
      </c>
      <c r="D108" s="4"/>
      <c r="E108" s="4">
        <v>4</v>
      </c>
      <c r="F108" s="4">
        <v>4</v>
      </c>
      <c r="G108" s="4">
        <v>6</v>
      </c>
      <c r="H108" s="4">
        <v>15</v>
      </c>
      <c r="I108"/>
      <c r="J108"/>
      <c r="K108"/>
      <c r="L108"/>
      <c r="M108"/>
      <c r="N108"/>
      <c r="O108"/>
      <c r="Q108"/>
      <c r="R108"/>
      <c r="T108" s="5" t="s">
        <v>1769</v>
      </c>
      <c r="U108" s="32">
        <v>0</v>
      </c>
      <c r="V108" s="32">
        <v>6.6666666666666666E-2</v>
      </c>
      <c r="W108" s="32">
        <v>0</v>
      </c>
      <c r="X108" s="32">
        <v>0.26666666666666666</v>
      </c>
      <c r="Y108" s="32">
        <v>0.26666666666666666</v>
      </c>
      <c r="Z108" s="32">
        <v>0.4</v>
      </c>
      <c r="AA108" s="32">
        <v>1</v>
      </c>
      <c r="AB108"/>
    </row>
    <row r="109" spans="1:28">
      <c r="A109" s="5" t="s">
        <v>1663</v>
      </c>
      <c r="B109" s="4"/>
      <c r="C109" s="4">
        <v>1</v>
      </c>
      <c r="D109" s="4"/>
      <c r="E109" s="4">
        <v>11</v>
      </c>
      <c r="F109" s="4">
        <v>4</v>
      </c>
      <c r="G109" s="4">
        <v>6</v>
      </c>
      <c r="H109" s="4">
        <v>22</v>
      </c>
      <c r="I109"/>
      <c r="J109"/>
      <c r="K109"/>
      <c r="L109"/>
      <c r="M109"/>
      <c r="N109"/>
      <c r="O109"/>
      <c r="Q109"/>
      <c r="R109"/>
      <c r="T109" s="5" t="s">
        <v>1663</v>
      </c>
      <c r="U109" s="32">
        <v>0</v>
      </c>
      <c r="V109" s="32">
        <v>4.5454545454545456E-2</v>
      </c>
      <c r="W109" s="32">
        <v>0</v>
      </c>
      <c r="X109" s="32">
        <v>0.5</v>
      </c>
      <c r="Y109" s="32">
        <v>0.18181818181818182</v>
      </c>
      <c r="Z109" s="32">
        <v>0.27272727272727271</v>
      </c>
      <c r="AA109" s="32">
        <v>1</v>
      </c>
      <c r="AB109"/>
    </row>
    <row r="110" spans="1:28">
      <c r="A110" s="5" t="s">
        <v>391</v>
      </c>
      <c r="B110" s="4"/>
      <c r="C110" s="4">
        <v>1.5</v>
      </c>
      <c r="D110" s="4"/>
      <c r="E110" s="4">
        <v>9</v>
      </c>
      <c r="F110" s="4">
        <v>6</v>
      </c>
      <c r="G110" s="4"/>
      <c r="H110" s="4">
        <v>16.5</v>
      </c>
      <c r="I110"/>
      <c r="J110"/>
      <c r="K110"/>
      <c r="L110"/>
      <c r="M110"/>
      <c r="N110"/>
      <c r="O110"/>
      <c r="Q110"/>
      <c r="R110"/>
      <c r="T110" s="5" t="s">
        <v>391</v>
      </c>
      <c r="U110" s="32">
        <v>0</v>
      </c>
      <c r="V110" s="32">
        <v>9.0909090909090912E-2</v>
      </c>
      <c r="W110" s="32">
        <v>0</v>
      </c>
      <c r="X110" s="32">
        <v>0.54545454545454541</v>
      </c>
      <c r="Y110" s="32">
        <v>0.36363636363636365</v>
      </c>
      <c r="Z110" s="32">
        <v>0</v>
      </c>
      <c r="AA110" s="32">
        <v>1</v>
      </c>
      <c r="AB110"/>
    </row>
    <row r="111" spans="1:28">
      <c r="A111" s="5" t="s">
        <v>402</v>
      </c>
      <c r="B111" s="4"/>
      <c r="C111" s="4"/>
      <c r="D111" s="4"/>
      <c r="E111" s="4">
        <v>17.5</v>
      </c>
      <c r="F111" s="4"/>
      <c r="G111" s="4"/>
      <c r="H111" s="4">
        <v>17.5</v>
      </c>
      <c r="I111"/>
      <c r="J111"/>
      <c r="K111"/>
      <c r="L111"/>
      <c r="M111"/>
      <c r="N111"/>
      <c r="O111"/>
      <c r="Q111"/>
      <c r="R111"/>
      <c r="T111" s="5" t="s">
        <v>402</v>
      </c>
      <c r="U111" s="32">
        <v>0</v>
      </c>
      <c r="V111" s="32">
        <v>0</v>
      </c>
      <c r="W111" s="32">
        <v>0</v>
      </c>
      <c r="X111" s="32">
        <v>1</v>
      </c>
      <c r="Y111" s="32">
        <v>0</v>
      </c>
      <c r="Z111" s="32">
        <v>0</v>
      </c>
      <c r="AA111" s="32">
        <v>1</v>
      </c>
      <c r="AB111"/>
    </row>
    <row r="112" spans="1:28">
      <c r="A112" s="5" t="s">
        <v>1770</v>
      </c>
      <c r="B112" s="4"/>
      <c r="C112" s="4"/>
      <c r="D112" s="4"/>
      <c r="E112" s="4">
        <v>24</v>
      </c>
      <c r="F112" s="4"/>
      <c r="G112" s="4"/>
      <c r="H112" s="4">
        <v>24</v>
      </c>
      <c r="I112"/>
      <c r="J112"/>
      <c r="K112"/>
      <c r="L112"/>
      <c r="M112"/>
      <c r="N112"/>
      <c r="O112"/>
      <c r="Q112"/>
      <c r="R112"/>
      <c r="T112" s="5" t="s">
        <v>1770</v>
      </c>
      <c r="U112" s="32">
        <v>0</v>
      </c>
      <c r="V112" s="32">
        <v>0</v>
      </c>
      <c r="W112" s="32">
        <v>0</v>
      </c>
      <c r="X112" s="32">
        <v>1</v>
      </c>
      <c r="Y112" s="32">
        <v>0</v>
      </c>
      <c r="Z112" s="32">
        <v>0</v>
      </c>
      <c r="AA112" s="32">
        <v>1</v>
      </c>
      <c r="AB112"/>
    </row>
    <row r="113" spans="1:28">
      <c r="A113" s="5" t="s">
        <v>1666</v>
      </c>
      <c r="B113" s="4"/>
      <c r="C113" s="4"/>
      <c r="D113" s="4"/>
      <c r="E113" s="4">
        <v>9</v>
      </c>
      <c r="F113" s="4"/>
      <c r="G113" s="4"/>
      <c r="H113" s="4">
        <v>9</v>
      </c>
      <c r="I113"/>
      <c r="J113"/>
      <c r="K113"/>
      <c r="L113"/>
      <c r="M113"/>
      <c r="N113"/>
      <c r="O113"/>
      <c r="Q113"/>
      <c r="R113"/>
      <c r="T113" s="5" t="s">
        <v>1666</v>
      </c>
      <c r="U113" s="32">
        <v>0</v>
      </c>
      <c r="V113" s="32">
        <v>0</v>
      </c>
      <c r="W113" s="32">
        <v>0</v>
      </c>
      <c r="X113" s="32">
        <v>1</v>
      </c>
      <c r="Y113" s="32">
        <v>0</v>
      </c>
      <c r="Z113" s="32">
        <v>0</v>
      </c>
      <c r="AA113" s="32">
        <v>1</v>
      </c>
      <c r="AB113"/>
    </row>
    <row r="114" spans="1:28">
      <c r="A114" s="5" t="s">
        <v>1671</v>
      </c>
      <c r="B114" s="4"/>
      <c r="C114" s="4"/>
      <c r="D114" s="4"/>
      <c r="E114" s="4">
        <v>9</v>
      </c>
      <c r="F114" s="4"/>
      <c r="G114" s="4">
        <v>4</v>
      </c>
      <c r="H114" s="4">
        <v>13</v>
      </c>
      <c r="I114"/>
      <c r="J114"/>
      <c r="K114"/>
      <c r="L114"/>
      <c r="M114"/>
      <c r="N114"/>
      <c r="O114"/>
      <c r="Q114"/>
      <c r="R114"/>
      <c r="T114" s="5" t="s">
        <v>1671</v>
      </c>
      <c r="U114" s="32">
        <v>0</v>
      </c>
      <c r="V114" s="32">
        <v>0</v>
      </c>
      <c r="W114" s="32">
        <v>0</v>
      </c>
      <c r="X114" s="32">
        <v>0.69230769230769229</v>
      </c>
      <c r="Y114" s="32">
        <v>0</v>
      </c>
      <c r="Z114" s="32">
        <v>0.30769230769230771</v>
      </c>
      <c r="AA114" s="32">
        <v>1</v>
      </c>
      <c r="AB114"/>
    </row>
    <row r="115" spans="1:28">
      <c r="A115" s="5" t="s">
        <v>1772</v>
      </c>
      <c r="B115" s="4"/>
      <c r="C115" s="4"/>
      <c r="D115" s="4"/>
      <c r="E115" s="4"/>
      <c r="F115" s="4">
        <v>8</v>
      </c>
      <c r="G115" s="4"/>
      <c r="H115" s="4">
        <v>8</v>
      </c>
      <c r="I115"/>
      <c r="J115"/>
      <c r="K115"/>
      <c r="L115"/>
      <c r="M115"/>
      <c r="N115"/>
      <c r="O115"/>
      <c r="Q115"/>
      <c r="R115"/>
      <c r="T115" s="5" t="s">
        <v>1772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2">
        <v>0</v>
      </c>
      <c r="AA115" s="32">
        <v>1</v>
      </c>
      <c r="AB115"/>
    </row>
    <row r="116" spans="1:28">
      <c r="A116" s="5" t="s">
        <v>1675</v>
      </c>
      <c r="B116" s="4"/>
      <c r="C116" s="4">
        <v>2.5</v>
      </c>
      <c r="D116" s="4"/>
      <c r="E116" s="4">
        <v>19</v>
      </c>
      <c r="F116" s="4"/>
      <c r="G116" s="4"/>
      <c r="H116" s="4">
        <v>21.5</v>
      </c>
      <c r="I116"/>
      <c r="J116"/>
      <c r="K116"/>
      <c r="L116"/>
      <c r="M116"/>
      <c r="N116"/>
      <c r="O116"/>
      <c r="Q116"/>
      <c r="R116"/>
      <c r="T116" s="5" t="s">
        <v>1675</v>
      </c>
      <c r="U116" s="32">
        <v>0</v>
      </c>
      <c r="V116" s="32">
        <v>0.11627906976744186</v>
      </c>
      <c r="W116" s="32">
        <v>0</v>
      </c>
      <c r="X116" s="32">
        <v>0.88372093023255816</v>
      </c>
      <c r="Y116" s="32">
        <v>0</v>
      </c>
      <c r="Z116" s="32">
        <v>0</v>
      </c>
      <c r="AA116" s="32">
        <v>1</v>
      </c>
      <c r="AB116"/>
    </row>
    <row r="117" spans="1:28">
      <c r="A117" s="5" t="s">
        <v>1676</v>
      </c>
      <c r="B117" s="4"/>
      <c r="C117" s="4"/>
      <c r="D117" s="4"/>
      <c r="E117" s="4">
        <v>9</v>
      </c>
      <c r="F117" s="4">
        <v>4</v>
      </c>
      <c r="G117" s="4">
        <v>4</v>
      </c>
      <c r="H117" s="4">
        <v>17</v>
      </c>
      <c r="I117"/>
      <c r="J117"/>
      <c r="K117"/>
      <c r="L117"/>
      <c r="M117"/>
      <c r="N117"/>
      <c r="O117"/>
      <c r="Q117"/>
      <c r="R117"/>
      <c r="T117" s="5" t="s">
        <v>1676</v>
      </c>
      <c r="U117" s="32">
        <v>0</v>
      </c>
      <c r="V117" s="32">
        <v>0</v>
      </c>
      <c r="W117" s="32">
        <v>0</v>
      </c>
      <c r="X117" s="32">
        <v>0.52941176470588236</v>
      </c>
      <c r="Y117" s="32">
        <v>0.23529411764705882</v>
      </c>
      <c r="Z117" s="32">
        <v>0.23529411764705882</v>
      </c>
      <c r="AA117" s="32">
        <v>1</v>
      </c>
      <c r="AB117"/>
    </row>
    <row r="118" spans="1:28">
      <c r="A118" s="5" t="s">
        <v>1781</v>
      </c>
      <c r="B118" s="4"/>
      <c r="C118" s="4"/>
      <c r="D118" s="4"/>
      <c r="E118" s="4">
        <v>14</v>
      </c>
      <c r="F118" s="4">
        <v>3</v>
      </c>
      <c r="G118" s="4"/>
      <c r="H118" s="4">
        <v>17</v>
      </c>
      <c r="I118"/>
      <c r="J118"/>
      <c r="K118"/>
      <c r="L118"/>
      <c r="M118"/>
      <c r="N118"/>
      <c r="O118"/>
      <c r="Q118"/>
      <c r="R118"/>
      <c r="T118" s="5" t="s">
        <v>1781</v>
      </c>
      <c r="U118" s="32">
        <v>0</v>
      </c>
      <c r="V118" s="32">
        <v>0</v>
      </c>
      <c r="W118" s="32">
        <v>0</v>
      </c>
      <c r="X118" s="32">
        <v>0.82352941176470584</v>
      </c>
      <c r="Y118" s="32">
        <v>0.17647058823529413</v>
      </c>
      <c r="Z118" s="32">
        <v>0</v>
      </c>
      <c r="AA118" s="32">
        <v>1</v>
      </c>
      <c r="AB118"/>
    </row>
    <row r="119" spans="1:28">
      <c r="A119" s="5" t="s">
        <v>1686</v>
      </c>
      <c r="B119" s="4"/>
      <c r="C119" s="4"/>
      <c r="D119" s="4"/>
      <c r="E119" s="4">
        <v>9</v>
      </c>
      <c r="F119" s="4"/>
      <c r="G119" s="4">
        <v>4</v>
      </c>
      <c r="H119" s="4">
        <v>13</v>
      </c>
      <c r="I119"/>
      <c r="J119"/>
      <c r="K119"/>
      <c r="L119"/>
      <c r="M119"/>
      <c r="N119"/>
      <c r="O119"/>
      <c r="Q119"/>
      <c r="R119"/>
      <c r="T119" s="5" t="s">
        <v>1686</v>
      </c>
      <c r="U119" s="32">
        <v>0</v>
      </c>
      <c r="V119" s="32">
        <v>0</v>
      </c>
      <c r="W119" s="32">
        <v>0</v>
      </c>
      <c r="X119" s="32">
        <v>0.69230769230769229</v>
      </c>
      <c r="Y119" s="32">
        <v>0</v>
      </c>
      <c r="Z119" s="32">
        <v>0.30769230769230771</v>
      </c>
      <c r="AA119" s="32">
        <v>1</v>
      </c>
      <c r="AB119"/>
    </row>
    <row r="120" spans="1:28">
      <c r="A120" s="5" t="s">
        <v>518</v>
      </c>
      <c r="B120" s="4"/>
      <c r="C120" s="4"/>
      <c r="D120" s="4"/>
      <c r="E120" s="4">
        <v>6</v>
      </c>
      <c r="F120" s="4">
        <v>6</v>
      </c>
      <c r="G120" s="4"/>
      <c r="H120" s="4">
        <v>12</v>
      </c>
      <c r="I120"/>
      <c r="J120"/>
      <c r="K120"/>
      <c r="L120"/>
      <c r="M120"/>
      <c r="N120"/>
      <c r="O120"/>
      <c r="Q120"/>
      <c r="R120"/>
      <c r="T120" s="5" t="s">
        <v>518</v>
      </c>
      <c r="U120" s="32">
        <v>0</v>
      </c>
      <c r="V120" s="32">
        <v>0</v>
      </c>
      <c r="W120" s="32">
        <v>0</v>
      </c>
      <c r="X120" s="32">
        <v>0.5</v>
      </c>
      <c r="Y120" s="32">
        <v>0.5</v>
      </c>
      <c r="Z120" s="32">
        <v>0</v>
      </c>
      <c r="AA120" s="32">
        <v>1</v>
      </c>
      <c r="AB120"/>
    </row>
    <row r="121" spans="1:28">
      <c r="A121" s="5" t="s">
        <v>1693</v>
      </c>
      <c r="B121" s="4"/>
      <c r="C121" s="4">
        <v>1.5</v>
      </c>
      <c r="D121" s="4"/>
      <c r="E121" s="4">
        <v>19</v>
      </c>
      <c r="F121" s="4"/>
      <c r="G121" s="4"/>
      <c r="H121" s="4">
        <v>20.5</v>
      </c>
      <c r="I121"/>
      <c r="J121"/>
      <c r="K121"/>
      <c r="L121"/>
      <c r="M121"/>
      <c r="N121"/>
      <c r="O121"/>
      <c r="Q121"/>
      <c r="R121"/>
      <c r="T121" s="5" t="s">
        <v>1693</v>
      </c>
      <c r="U121" s="32">
        <v>0</v>
      </c>
      <c r="V121" s="32">
        <v>7.3170731707317069E-2</v>
      </c>
      <c r="W121" s="32">
        <v>0</v>
      </c>
      <c r="X121" s="32">
        <v>0.92682926829268297</v>
      </c>
      <c r="Y121" s="32">
        <v>0</v>
      </c>
      <c r="Z121" s="32">
        <v>0</v>
      </c>
      <c r="AA121" s="32">
        <v>1</v>
      </c>
      <c r="AB121"/>
    </row>
    <row r="122" spans="1:28">
      <c r="A122" s="5" t="s">
        <v>1694</v>
      </c>
      <c r="B122" s="4"/>
      <c r="C122" s="4"/>
      <c r="D122" s="4"/>
      <c r="E122" s="4">
        <v>9</v>
      </c>
      <c r="F122" s="4">
        <v>4</v>
      </c>
      <c r="G122" s="4">
        <v>2</v>
      </c>
      <c r="H122" s="4">
        <v>15</v>
      </c>
      <c r="I122"/>
      <c r="J122"/>
      <c r="K122"/>
      <c r="L122"/>
      <c r="M122"/>
      <c r="N122"/>
      <c r="O122"/>
      <c r="Q122"/>
      <c r="R122"/>
      <c r="T122" s="5" t="s">
        <v>1694</v>
      </c>
      <c r="U122" s="32">
        <v>0</v>
      </c>
      <c r="V122" s="32">
        <v>0</v>
      </c>
      <c r="W122" s="32">
        <v>0</v>
      </c>
      <c r="X122" s="32">
        <v>0.6</v>
      </c>
      <c r="Y122" s="32">
        <v>0.26666666666666666</v>
      </c>
      <c r="Z122" s="32">
        <v>0.13333333333333333</v>
      </c>
      <c r="AA122" s="32">
        <v>1</v>
      </c>
      <c r="AB122"/>
    </row>
    <row r="123" spans="1:28">
      <c r="A123" s="5" t="s">
        <v>1695</v>
      </c>
      <c r="B123" s="4"/>
      <c r="C123" s="4"/>
      <c r="D123" s="4"/>
      <c r="E123" s="4">
        <v>20.5</v>
      </c>
      <c r="F123" s="4"/>
      <c r="G123" s="4"/>
      <c r="H123" s="4">
        <v>20.5</v>
      </c>
      <c r="I123"/>
      <c r="J123"/>
      <c r="K123"/>
      <c r="L123"/>
      <c r="M123"/>
      <c r="N123"/>
      <c r="O123"/>
      <c r="Q123"/>
      <c r="R123"/>
      <c r="T123" s="5" t="s">
        <v>1695</v>
      </c>
      <c r="U123" s="32">
        <v>0</v>
      </c>
      <c r="V123" s="32">
        <v>0</v>
      </c>
      <c r="W123" s="32">
        <v>0</v>
      </c>
      <c r="X123" s="32">
        <v>1</v>
      </c>
      <c r="Y123" s="32">
        <v>0</v>
      </c>
      <c r="Z123" s="32">
        <v>0</v>
      </c>
      <c r="AA123" s="32">
        <v>1</v>
      </c>
      <c r="AB123"/>
    </row>
    <row r="124" spans="1:28">
      <c r="A124" s="5" t="s">
        <v>1824</v>
      </c>
      <c r="B124" s="4"/>
      <c r="C124" s="4"/>
      <c r="D124" s="4"/>
      <c r="E124" s="4">
        <v>5</v>
      </c>
      <c r="F124" s="4"/>
      <c r="G124" s="4"/>
      <c r="H124" s="4">
        <v>5</v>
      </c>
      <c r="I124"/>
      <c r="J124"/>
      <c r="K124"/>
      <c r="L124"/>
      <c r="M124"/>
      <c r="N124"/>
      <c r="O124"/>
      <c r="Q124"/>
      <c r="R124"/>
      <c r="T124" s="5" t="s">
        <v>1824</v>
      </c>
      <c r="U124" s="32">
        <v>0</v>
      </c>
      <c r="V124" s="32">
        <v>0</v>
      </c>
      <c r="W124" s="32">
        <v>0</v>
      </c>
      <c r="X124" s="32">
        <v>1</v>
      </c>
      <c r="Y124" s="32">
        <v>0</v>
      </c>
      <c r="Z124" s="32">
        <v>0</v>
      </c>
      <c r="AA124" s="32">
        <v>1</v>
      </c>
      <c r="AB124"/>
    </row>
    <row r="125" spans="1:28">
      <c r="A125" s="5" t="s">
        <v>1734</v>
      </c>
      <c r="B125" s="4"/>
      <c r="C125" s="4">
        <v>1</v>
      </c>
      <c r="D125" s="4"/>
      <c r="E125" s="4"/>
      <c r="F125" s="4"/>
      <c r="G125" s="4"/>
      <c r="H125" s="4">
        <v>1</v>
      </c>
      <c r="I125"/>
      <c r="J125"/>
      <c r="K125"/>
      <c r="L125"/>
      <c r="M125"/>
      <c r="N125"/>
      <c r="O125"/>
      <c r="Q125"/>
      <c r="R125"/>
      <c r="T125" s="5" t="s">
        <v>1734</v>
      </c>
      <c r="U125" s="32">
        <v>0</v>
      </c>
      <c r="V125" s="32">
        <v>1</v>
      </c>
      <c r="W125" s="32">
        <v>0</v>
      </c>
      <c r="X125" s="32">
        <v>0</v>
      </c>
      <c r="Y125" s="32">
        <v>0</v>
      </c>
      <c r="Z125" s="32">
        <v>0</v>
      </c>
      <c r="AA125" s="32">
        <v>1</v>
      </c>
      <c r="AB125"/>
    </row>
    <row r="126" spans="1:28">
      <c r="A126" s="5" t="s">
        <v>1696</v>
      </c>
      <c r="B126" s="4"/>
      <c r="C126" s="4">
        <v>1.5</v>
      </c>
      <c r="D126" s="4"/>
      <c r="E126" s="4">
        <v>13.000000000000004</v>
      </c>
      <c r="F126" s="4"/>
      <c r="G126" s="4"/>
      <c r="H126" s="4">
        <v>14.500000000000004</v>
      </c>
      <c r="I126"/>
      <c r="J126"/>
      <c r="K126"/>
      <c r="L126"/>
      <c r="M126"/>
      <c r="N126"/>
      <c r="O126"/>
      <c r="Q126"/>
      <c r="R126"/>
      <c r="T126" s="5" t="s">
        <v>1696</v>
      </c>
      <c r="U126" s="32">
        <v>0</v>
      </c>
      <c r="V126" s="32">
        <v>0.10344827586206894</v>
      </c>
      <c r="W126" s="32">
        <v>0</v>
      </c>
      <c r="X126" s="32">
        <v>0.89655172413793105</v>
      </c>
      <c r="Y126" s="32">
        <v>0</v>
      </c>
      <c r="Z126" s="32">
        <v>0</v>
      </c>
      <c r="AA126" s="32">
        <v>1</v>
      </c>
      <c r="AB126"/>
    </row>
    <row r="127" spans="1:28">
      <c r="A127" s="5" t="s">
        <v>1062</v>
      </c>
      <c r="B127" s="4"/>
      <c r="C127" s="4"/>
      <c r="D127" s="4">
        <v>4</v>
      </c>
      <c r="E127" s="4">
        <v>4</v>
      </c>
      <c r="F127" s="4"/>
      <c r="G127" s="4">
        <v>4</v>
      </c>
      <c r="H127" s="4">
        <v>12</v>
      </c>
      <c r="I127"/>
      <c r="J127"/>
      <c r="K127"/>
      <c r="L127"/>
      <c r="M127"/>
      <c r="N127"/>
      <c r="O127"/>
      <c r="Q127"/>
      <c r="R127"/>
      <c r="T127" s="5" t="s">
        <v>1062</v>
      </c>
      <c r="U127" s="32">
        <v>0</v>
      </c>
      <c r="V127" s="32">
        <v>0</v>
      </c>
      <c r="W127" s="32">
        <v>0.33333333333333331</v>
      </c>
      <c r="X127" s="32">
        <v>0.33333333333333331</v>
      </c>
      <c r="Y127" s="32">
        <v>0</v>
      </c>
      <c r="Z127" s="32">
        <v>0.33333333333333331</v>
      </c>
      <c r="AA127" s="32">
        <v>1</v>
      </c>
      <c r="AB127"/>
    </row>
    <row r="128" spans="1:28">
      <c r="A128" s="5" t="s">
        <v>1699</v>
      </c>
      <c r="B128" s="4"/>
      <c r="C128" s="4"/>
      <c r="D128" s="4"/>
      <c r="E128" s="4">
        <v>6</v>
      </c>
      <c r="F128" s="4">
        <v>3</v>
      </c>
      <c r="G128" s="4">
        <v>4</v>
      </c>
      <c r="H128" s="4">
        <v>13</v>
      </c>
      <c r="I128"/>
      <c r="J128"/>
      <c r="K128"/>
      <c r="L128"/>
      <c r="M128"/>
      <c r="N128"/>
      <c r="O128"/>
      <c r="Q128"/>
      <c r="R128"/>
      <c r="T128" s="5" t="s">
        <v>1699</v>
      </c>
      <c r="U128" s="32">
        <v>0</v>
      </c>
      <c r="V128" s="32">
        <v>0</v>
      </c>
      <c r="W128" s="32">
        <v>0</v>
      </c>
      <c r="X128" s="32">
        <v>0.46153846153846156</v>
      </c>
      <c r="Y128" s="32">
        <v>0.23076923076923078</v>
      </c>
      <c r="Z128" s="32">
        <v>0.30769230769230771</v>
      </c>
      <c r="AA128" s="32">
        <v>1</v>
      </c>
      <c r="AB128"/>
    </row>
    <row r="129" spans="1:28">
      <c r="A129" s="5" t="s">
        <v>1702</v>
      </c>
      <c r="B129" s="4"/>
      <c r="C129" s="4"/>
      <c r="D129" s="4"/>
      <c r="E129" s="4">
        <v>6</v>
      </c>
      <c r="F129" s="4"/>
      <c r="G129" s="4"/>
      <c r="H129" s="4">
        <v>6</v>
      </c>
      <c r="I129"/>
      <c r="J129"/>
      <c r="K129"/>
      <c r="L129"/>
      <c r="M129"/>
      <c r="N129"/>
      <c r="O129"/>
      <c r="Q129"/>
      <c r="R129"/>
      <c r="T129" s="5" t="s">
        <v>1702</v>
      </c>
      <c r="U129" s="32">
        <v>0</v>
      </c>
      <c r="V129" s="32">
        <v>0</v>
      </c>
      <c r="W129" s="32">
        <v>0</v>
      </c>
      <c r="X129" s="32">
        <v>1</v>
      </c>
      <c r="Y129" s="32">
        <v>0</v>
      </c>
      <c r="Z129" s="32">
        <v>0</v>
      </c>
      <c r="AA129" s="32">
        <v>1</v>
      </c>
      <c r="AB129"/>
    </row>
    <row r="130" spans="1:28">
      <c r="A130" s="5" t="s">
        <v>1703</v>
      </c>
      <c r="B130" s="4"/>
      <c r="C130" s="4">
        <v>1.5</v>
      </c>
      <c r="D130" s="4"/>
      <c r="E130" s="4">
        <v>8</v>
      </c>
      <c r="F130" s="4">
        <v>4</v>
      </c>
      <c r="G130" s="4">
        <v>4</v>
      </c>
      <c r="H130" s="4">
        <v>17.5</v>
      </c>
      <c r="I130"/>
      <c r="J130"/>
      <c r="K130"/>
      <c r="L130"/>
      <c r="M130"/>
      <c r="N130"/>
      <c r="O130"/>
      <c r="Q130"/>
      <c r="R130"/>
      <c r="T130" s="5" t="s">
        <v>1703</v>
      </c>
      <c r="U130" s="32">
        <v>0</v>
      </c>
      <c r="V130" s="32">
        <v>8.5714285714285715E-2</v>
      </c>
      <c r="W130" s="32">
        <v>0</v>
      </c>
      <c r="X130" s="32">
        <v>0.45714285714285713</v>
      </c>
      <c r="Y130" s="32">
        <v>0.22857142857142856</v>
      </c>
      <c r="Z130" s="32">
        <v>0.22857142857142856</v>
      </c>
      <c r="AA130" s="32">
        <v>1</v>
      </c>
      <c r="AB130"/>
    </row>
    <row r="131" spans="1:28">
      <c r="A131" s="5" t="s">
        <v>1794</v>
      </c>
      <c r="B131" s="4"/>
      <c r="C131" s="4"/>
      <c r="D131" s="4"/>
      <c r="E131" s="4">
        <v>6</v>
      </c>
      <c r="F131" s="4">
        <v>7</v>
      </c>
      <c r="G131" s="4">
        <v>4</v>
      </c>
      <c r="H131" s="4">
        <v>17</v>
      </c>
      <c r="I131"/>
      <c r="J131"/>
      <c r="K131"/>
      <c r="L131"/>
      <c r="M131"/>
      <c r="N131"/>
      <c r="O131"/>
      <c r="Q131"/>
      <c r="R131"/>
      <c r="T131" s="5" t="s">
        <v>1794</v>
      </c>
      <c r="U131" s="32">
        <v>0</v>
      </c>
      <c r="V131" s="32">
        <v>0</v>
      </c>
      <c r="W131" s="32">
        <v>0</v>
      </c>
      <c r="X131" s="32">
        <v>0.35294117647058826</v>
      </c>
      <c r="Y131" s="32">
        <v>0.41176470588235292</v>
      </c>
      <c r="Z131" s="32">
        <v>0.23529411764705882</v>
      </c>
      <c r="AA131" s="32">
        <v>1</v>
      </c>
      <c r="AB131"/>
    </row>
    <row r="132" spans="1:28">
      <c r="A132" s="5" t="s">
        <v>1708</v>
      </c>
      <c r="B132" s="4"/>
      <c r="C132" s="4"/>
      <c r="D132" s="4"/>
      <c r="E132" s="4">
        <v>6</v>
      </c>
      <c r="F132" s="4">
        <v>8</v>
      </c>
      <c r="G132" s="4"/>
      <c r="H132" s="4">
        <v>14</v>
      </c>
      <c r="I132"/>
      <c r="J132"/>
      <c r="K132"/>
      <c r="L132"/>
      <c r="M132"/>
      <c r="N132"/>
      <c r="O132"/>
      <c r="Q132"/>
      <c r="R132"/>
      <c r="T132" s="5" t="s">
        <v>1708</v>
      </c>
      <c r="U132" s="32">
        <v>0</v>
      </c>
      <c r="V132" s="32">
        <v>0</v>
      </c>
      <c r="W132" s="32">
        <v>0</v>
      </c>
      <c r="X132" s="32">
        <v>0.42857142857142855</v>
      </c>
      <c r="Y132" s="32">
        <v>0.5714285714285714</v>
      </c>
      <c r="Z132" s="32">
        <v>0</v>
      </c>
      <c r="AA132" s="32">
        <v>1</v>
      </c>
      <c r="AB132"/>
    </row>
    <row r="133" spans="1:28">
      <c r="A133" s="5" t="s">
        <v>1711</v>
      </c>
      <c r="B133" s="4"/>
      <c r="C133" s="4"/>
      <c r="D133" s="4"/>
      <c r="E133" s="4">
        <v>8</v>
      </c>
      <c r="F133" s="4">
        <v>4</v>
      </c>
      <c r="G133" s="4">
        <v>4</v>
      </c>
      <c r="H133" s="4">
        <v>16</v>
      </c>
      <c r="I133"/>
      <c r="J133"/>
      <c r="K133"/>
      <c r="L133"/>
      <c r="M133"/>
      <c r="N133"/>
      <c r="O133"/>
      <c r="Q133"/>
      <c r="R133"/>
      <c r="T133" s="5" t="s">
        <v>1711</v>
      </c>
      <c r="U133" s="32">
        <v>0</v>
      </c>
      <c r="V133" s="32">
        <v>0</v>
      </c>
      <c r="W133" s="32">
        <v>0</v>
      </c>
      <c r="X133" s="32">
        <v>0.5</v>
      </c>
      <c r="Y133" s="32">
        <v>0.25</v>
      </c>
      <c r="Z133" s="32">
        <v>0.25</v>
      </c>
      <c r="AA133" s="32">
        <v>1</v>
      </c>
      <c r="AB133"/>
    </row>
    <row r="134" spans="1:28">
      <c r="A134" s="5" t="s">
        <v>1796</v>
      </c>
      <c r="B134" s="4"/>
      <c r="C134" s="4"/>
      <c r="D134" s="4"/>
      <c r="E134" s="4">
        <v>14</v>
      </c>
      <c r="F134" s="4"/>
      <c r="G134" s="4"/>
      <c r="H134" s="4">
        <v>14</v>
      </c>
      <c r="I134"/>
      <c r="J134"/>
      <c r="K134"/>
      <c r="L134"/>
      <c r="M134"/>
      <c r="N134"/>
      <c r="O134"/>
      <c r="Q134"/>
      <c r="R134"/>
      <c r="T134" s="5" t="s">
        <v>1796</v>
      </c>
      <c r="U134" s="32">
        <v>0</v>
      </c>
      <c r="V134" s="32">
        <v>0</v>
      </c>
      <c r="W134" s="32">
        <v>0</v>
      </c>
      <c r="X134" s="32">
        <v>1</v>
      </c>
      <c r="Y134" s="32">
        <v>0</v>
      </c>
      <c r="Z134" s="32">
        <v>0</v>
      </c>
      <c r="AA134" s="32">
        <v>1</v>
      </c>
      <c r="AB134"/>
    </row>
    <row r="135" spans="1:28">
      <c r="A135" s="7" t="s">
        <v>1738</v>
      </c>
      <c r="B135" s="4"/>
      <c r="C135" s="4">
        <v>9</v>
      </c>
      <c r="D135" s="4"/>
      <c r="E135" s="4">
        <v>345</v>
      </c>
      <c r="F135" s="4">
        <v>214</v>
      </c>
      <c r="G135" s="4">
        <v>68</v>
      </c>
      <c r="H135" s="4">
        <v>636</v>
      </c>
      <c r="I135"/>
      <c r="J135"/>
      <c r="K135"/>
      <c r="L135"/>
      <c r="M135"/>
      <c r="N135"/>
      <c r="O135"/>
      <c r="Q135"/>
      <c r="R135"/>
      <c r="T135" s="7" t="s">
        <v>1738</v>
      </c>
      <c r="U135" s="32">
        <v>0</v>
      </c>
      <c r="V135" s="32">
        <v>1.4150943396226415E-2</v>
      </c>
      <c r="W135" s="32">
        <v>0</v>
      </c>
      <c r="X135" s="32">
        <v>0.54245283018867929</v>
      </c>
      <c r="Y135" s="32">
        <v>0.33647798742138363</v>
      </c>
      <c r="Z135" s="32">
        <v>0.1069182389937107</v>
      </c>
      <c r="AA135" s="32">
        <v>1</v>
      </c>
      <c r="AB135"/>
    </row>
    <row r="136" spans="1:28">
      <c r="A136" s="5" t="s">
        <v>116</v>
      </c>
      <c r="B136" s="4"/>
      <c r="C136" s="4"/>
      <c r="D136" s="4"/>
      <c r="E136" s="4">
        <v>2</v>
      </c>
      <c r="F136" s="4">
        <v>8</v>
      </c>
      <c r="G136" s="4">
        <v>6</v>
      </c>
      <c r="H136" s="4">
        <v>16</v>
      </c>
      <c r="I136"/>
      <c r="J136"/>
      <c r="K136"/>
      <c r="L136"/>
      <c r="M136"/>
      <c r="N136"/>
      <c r="O136"/>
      <c r="Q136"/>
      <c r="R136"/>
      <c r="T136" s="5" t="s">
        <v>116</v>
      </c>
      <c r="U136" s="32">
        <v>0</v>
      </c>
      <c r="V136" s="32">
        <v>0</v>
      </c>
      <c r="W136" s="32">
        <v>0</v>
      </c>
      <c r="X136" s="32">
        <v>0.125</v>
      </c>
      <c r="Y136" s="32">
        <v>0.5</v>
      </c>
      <c r="Z136" s="32">
        <v>0.375</v>
      </c>
      <c r="AA136" s="32">
        <v>1</v>
      </c>
      <c r="AB136"/>
    </row>
    <row r="137" spans="1:28">
      <c r="A137" s="5" t="s">
        <v>1615</v>
      </c>
      <c r="B137" s="4"/>
      <c r="C137" s="4"/>
      <c r="D137" s="4"/>
      <c r="E137" s="4">
        <v>6</v>
      </c>
      <c r="F137" s="4">
        <v>6</v>
      </c>
      <c r="G137" s="4"/>
      <c r="H137" s="4">
        <v>12</v>
      </c>
      <c r="I137"/>
      <c r="J137"/>
      <c r="K137"/>
      <c r="L137"/>
      <c r="M137"/>
      <c r="N137"/>
      <c r="O137"/>
      <c r="Q137"/>
      <c r="R137"/>
      <c r="T137" s="5" t="s">
        <v>1615</v>
      </c>
      <c r="U137" s="32">
        <v>0</v>
      </c>
      <c r="V137" s="32">
        <v>0</v>
      </c>
      <c r="W137" s="32">
        <v>0</v>
      </c>
      <c r="X137" s="32">
        <v>0.5</v>
      </c>
      <c r="Y137" s="32">
        <v>0.5</v>
      </c>
      <c r="Z137" s="32">
        <v>0</v>
      </c>
      <c r="AA137" s="32">
        <v>1</v>
      </c>
      <c r="AB137"/>
    </row>
    <row r="138" spans="1:28">
      <c r="A138" s="5" t="s">
        <v>1616</v>
      </c>
      <c r="B138" s="4"/>
      <c r="C138" s="4"/>
      <c r="D138" s="4"/>
      <c r="E138" s="4">
        <v>8</v>
      </c>
      <c r="F138" s="4">
        <v>4</v>
      </c>
      <c r="G138" s="4">
        <v>4</v>
      </c>
      <c r="H138" s="4">
        <v>16</v>
      </c>
      <c r="I138"/>
      <c r="J138"/>
      <c r="K138"/>
      <c r="L138"/>
      <c r="M138"/>
      <c r="N138"/>
      <c r="O138"/>
      <c r="Q138"/>
      <c r="R138"/>
      <c r="T138" s="5" t="s">
        <v>1616</v>
      </c>
      <c r="U138" s="32">
        <v>0</v>
      </c>
      <c r="V138" s="32">
        <v>0</v>
      </c>
      <c r="W138" s="32">
        <v>0</v>
      </c>
      <c r="X138" s="32">
        <v>0.5</v>
      </c>
      <c r="Y138" s="32">
        <v>0.25</v>
      </c>
      <c r="Z138" s="32">
        <v>0.25</v>
      </c>
      <c r="AA138" s="32">
        <v>1</v>
      </c>
      <c r="AB138"/>
    </row>
    <row r="139" spans="1:28">
      <c r="A139" s="5" t="s">
        <v>1618</v>
      </c>
      <c r="B139" s="4"/>
      <c r="C139" s="4"/>
      <c r="D139" s="4"/>
      <c r="E139" s="4">
        <v>9</v>
      </c>
      <c r="F139" s="4"/>
      <c r="G139" s="4"/>
      <c r="H139" s="4">
        <v>9</v>
      </c>
      <c r="I139"/>
      <c r="J139"/>
      <c r="K139"/>
      <c r="L139"/>
      <c r="M139"/>
      <c r="N139"/>
      <c r="O139"/>
      <c r="Q139"/>
      <c r="R139"/>
      <c r="T139" s="5" t="s">
        <v>1618</v>
      </c>
      <c r="U139" s="32">
        <v>0</v>
      </c>
      <c r="V139" s="32">
        <v>0</v>
      </c>
      <c r="W139" s="32">
        <v>0</v>
      </c>
      <c r="X139" s="32">
        <v>1</v>
      </c>
      <c r="Y139" s="32">
        <v>0</v>
      </c>
      <c r="Z139" s="32">
        <v>0</v>
      </c>
      <c r="AA139" s="32">
        <v>1</v>
      </c>
      <c r="AB139"/>
    </row>
    <row r="140" spans="1:28">
      <c r="A140" s="5" t="s">
        <v>1622</v>
      </c>
      <c r="B140" s="4"/>
      <c r="C140" s="4">
        <v>4</v>
      </c>
      <c r="D140" s="4"/>
      <c r="E140" s="4">
        <v>9</v>
      </c>
      <c r="F140" s="4"/>
      <c r="G140" s="4"/>
      <c r="H140" s="4">
        <v>13</v>
      </c>
      <c r="I140"/>
      <c r="J140"/>
      <c r="K140"/>
      <c r="L140"/>
      <c r="M140"/>
      <c r="N140"/>
      <c r="O140"/>
      <c r="Q140"/>
      <c r="R140"/>
      <c r="T140" s="5" t="s">
        <v>1622</v>
      </c>
      <c r="U140" s="32">
        <v>0</v>
      </c>
      <c r="V140" s="32">
        <v>0.30769230769230771</v>
      </c>
      <c r="W140" s="32">
        <v>0</v>
      </c>
      <c r="X140" s="32">
        <v>0.69230769230769229</v>
      </c>
      <c r="Y140" s="32">
        <v>0</v>
      </c>
      <c r="Z140" s="32">
        <v>0</v>
      </c>
      <c r="AA140" s="32">
        <v>1</v>
      </c>
      <c r="AB140"/>
    </row>
    <row r="141" spans="1:28">
      <c r="A141" s="5" t="s">
        <v>1749</v>
      </c>
      <c r="B141" s="4"/>
      <c r="C141" s="4"/>
      <c r="D141" s="4"/>
      <c r="E141" s="4">
        <v>8</v>
      </c>
      <c r="F141" s="4">
        <v>8</v>
      </c>
      <c r="G141" s="4">
        <v>4</v>
      </c>
      <c r="H141" s="4">
        <v>20</v>
      </c>
      <c r="I141"/>
      <c r="J141"/>
      <c r="K141"/>
      <c r="L141"/>
      <c r="M141"/>
      <c r="N141"/>
      <c r="O141"/>
      <c r="Q141"/>
      <c r="R141"/>
      <c r="T141" s="5" t="s">
        <v>1749</v>
      </c>
      <c r="U141" s="32">
        <v>0</v>
      </c>
      <c r="V141" s="32">
        <v>0</v>
      </c>
      <c r="W141" s="32">
        <v>0</v>
      </c>
      <c r="X141" s="32">
        <v>0.4</v>
      </c>
      <c r="Y141" s="32">
        <v>0.4</v>
      </c>
      <c r="Z141" s="32">
        <v>0.2</v>
      </c>
      <c r="AA141" s="32">
        <v>1</v>
      </c>
      <c r="AB141"/>
    </row>
    <row r="142" spans="1:28">
      <c r="A142" s="5" t="s">
        <v>1626</v>
      </c>
      <c r="B142" s="4"/>
      <c r="C142" s="4"/>
      <c r="D142" s="4"/>
      <c r="E142" s="4">
        <v>7</v>
      </c>
      <c r="F142" s="4"/>
      <c r="G142" s="4">
        <v>6</v>
      </c>
      <c r="H142" s="4">
        <v>13</v>
      </c>
      <c r="I142"/>
      <c r="J142"/>
      <c r="K142"/>
      <c r="L142"/>
      <c r="M142"/>
      <c r="N142"/>
      <c r="O142"/>
      <c r="Q142"/>
      <c r="R142"/>
      <c r="T142" s="5" t="s">
        <v>1626</v>
      </c>
      <c r="U142" s="32">
        <v>0</v>
      </c>
      <c r="V142" s="32">
        <v>0</v>
      </c>
      <c r="W142" s="32">
        <v>0</v>
      </c>
      <c r="X142" s="32">
        <v>0.53846153846153844</v>
      </c>
      <c r="Y142" s="32">
        <v>0</v>
      </c>
      <c r="Z142" s="32">
        <v>0.46153846153846156</v>
      </c>
      <c r="AA142" s="32">
        <v>1</v>
      </c>
      <c r="AB142"/>
    </row>
    <row r="143" spans="1:28">
      <c r="A143" s="5" t="s">
        <v>142</v>
      </c>
      <c r="B143" s="4"/>
      <c r="C143" s="4"/>
      <c r="D143" s="4"/>
      <c r="E143" s="4">
        <v>6</v>
      </c>
      <c r="F143" s="4">
        <v>10</v>
      </c>
      <c r="G143" s="4"/>
      <c r="H143" s="4">
        <v>16</v>
      </c>
      <c r="I143"/>
      <c r="J143"/>
      <c r="K143"/>
      <c r="L143"/>
      <c r="M143"/>
      <c r="N143"/>
      <c r="O143"/>
      <c r="Q143"/>
      <c r="R143"/>
      <c r="T143" s="5" t="s">
        <v>142</v>
      </c>
      <c r="U143" s="32">
        <v>0</v>
      </c>
      <c r="V143" s="32">
        <v>0</v>
      </c>
      <c r="W143" s="32">
        <v>0</v>
      </c>
      <c r="X143" s="32">
        <v>0.375</v>
      </c>
      <c r="Y143" s="32">
        <v>0.625</v>
      </c>
      <c r="Z143" s="32">
        <v>0</v>
      </c>
      <c r="AA143" s="32">
        <v>1</v>
      </c>
      <c r="AB143"/>
    </row>
    <row r="144" spans="1:28">
      <c r="A144" s="5" t="s">
        <v>1627</v>
      </c>
      <c r="B144" s="4"/>
      <c r="C144" s="4"/>
      <c r="D144" s="4"/>
      <c r="E144" s="4">
        <v>6</v>
      </c>
      <c r="F144" s="4">
        <v>4</v>
      </c>
      <c r="G144" s="4">
        <v>8</v>
      </c>
      <c r="H144" s="4">
        <v>18</v>
      </c>
      <c r="I144"/>
      <c r="J144"/>
      <c r="K144"/>
      <c r="L144"/>
      <c r="M144"/>
      <c r="N144"/>
      <c r="O144"/>
      <c r="Q144"/>
      <c r="R144"/>
      <c r="T144" s="5" t="s">
        <v>1627</v>
      </c>
      <c r="U144" s="32">
        <v>0</v>
      </c>
      <c r="V144" s="32">
        <v>0</v>
      </c>
      <c r="W144" s="32">
        <v>0</v>
      </c>
      <c r="X144" s="32">
        <v>0.33333333333333331</v>
      </c>
      <c r="Y144" s="32">
        <v>0.22222222222222221</v>
      </c>
      <c r="Z144" s="32">
        <v>0.44444444444444442</v>
      </c>
      <c r="AA144" s="32">
        <v>1</v>
      </c>
      <c r="AB144"/>
    </row>
    <row r="145" spans="1:28">
      <c r="A145" s="5" t="s">
        <v>1632</v>
      </c>
      <c r="B145" s="4"/>
      <c r="C145" s="4"/>
      <c r="D145" s="4"/>
      <c r="E145" s="4">
        <v>7</v>
      </c>
      <c r="F145" s="4"/>
      <c r="G145" s="4">
        <v>8</v>
      </c>
      <c r="H145" s="4">
        <v>15</v>
      </c>
      <c r="I145"/>
      <c r="J145"/>
      <c r="K145"/>
      <c r="L145"/>
      <c r="M145"/>
      <c r="N145"/>
      <c r="O145"/>
      <c r="Q145"/>
      <c r="R145"/>
      <c r="T145" s="5" t="s">
        <v>1632</v>
      </c>
      <c r="U145" s="32">
        <v>0</v>
      </c>
      <c r="V145" s="32">
        <v>0</v>
      </c>
      <c r="W145" s="32">
        <v>0</v>
      </c>
      <c r="X145" s="32">
        <v>0.46666666666666667</v>
      </c>
      <c r="Y145" s="32">
        <v>0</v>
      </c>
      <c r="Z145" s="32">
        <v>0.53333333333333333</v>
      </c>
      <c r="AA145" s="32">
        <v>1</v>
      </c>
      <c r="AB145"/>
    </row>
    <row r="146" spans="1:28">
      <c r="A146" s="5" t="s">
        <v>1637</v>
      </c>
      <c r="B146" s="4"/>
      <c r="C146" s="4"/>
      <c r="D146" s="4"/>
      <c r="E146" s="4">
        <v>4</v>
      </c>
      <c r="F146" s="4">
        <v>12</v>
      </c>
      <c r="G146" s="4"/>
      <c r="H146" s="4">
        <v>16</v>
      </c>
      <c r="I146"/>
      <c r="J146"/>
      <c r="K146"/>
      <c r="L146"/>
      <c r="M146"/>
      <c r="N146"/>
      <c r="O146"/>
      <c r="Q146"/>
      <c r="R146"/>
      <c r="T146" s="5" t="s">
        <v>1637</v>
      </c>
      <c r="U146" s="32">
        <v>0</v>
      </c>
      <c r="V146" s="32">
        <v>0</v>
      </c>
      <c r="W146" s="32">
        <v>0</v>
      </c>
      <c r="X146" s="32">
        <v>0.25</v>
      </c>
      <c r="Y146" s="32">
        <v>0.75</v>
      </c>
      <c r="Z146" s="32">
        <v>0</v>
      </c>
      <c r="AA146" s="32">
        <v>1</v>
      </c>
      <c r="AB146"/>
    </row>
    <row r="147" spans="1:28">
      <c r="A147" s="5" t="s">
        <v>1755</v>
      </c>
      <c r="B147" s="4"/>
      <c r="C147" s="4"/>
      <c r="D147" s="4"/>
      <c r="E147" s="4">
        <v>12</v>
      </c>
      <c r="F147" s="4"/>
      <c r="G147" s="4"/>
      <c r="H147" s="4">
        <v>12</v>
      </c>
      <c r="I147"/>
      <c r="J147"/>
      <c r="K147"/>
      <c r="L147"/>
      <c r="M147"/>
      <c r="N147"/>
      <c r="O147"/>
      <c r="Q147"/>
      <c r="R147"/>
      <c r="T147" s="5" t="s">
        <v>1755</v>
      </c>
      <c r="U147" s="32">
        <v>0</v>
      </c>
      <c r="V147" s="32">
        <v>0</v>
      </c>
      <c r="W147" s="32">
        <v>0</v>
      </c>
      <c r="X147" s="32">
        <v>1</v>
      </c>
      <c r="Y147" s="32">
        <v>0</v>
      </c>
      <c r="Z147" s="32">
        <v>0</v>
      </c>
      <c r="AA147" s="32">
        <v>1</v>
      </c>
      <c r="AB147"/>
    </row>
    <row r="148" spans="1:28">
      <c r="A148" s="5" t="s">
        <v>1642</v>
      </c>
      <c r="B148" s="4"/>
      <c r="C148" s="4"/>
      <c r="D148" s="4"/>
      <c r="E148" s="4">
        <v>4</v>
      </c>
      <c r="F148" s="4">
        <v>4</v>
      </c>
      <c r="G148" s="4"/>
      <c r="H148" s="4">
        <v>8</v>
      </c>
      <c r="I148"/>
      <c r="J148"/>
      <c r="K148"/>
      <c r="L148"/>
      <c r="M148"/>
      <c r="N148"/>
      <c r="O148"/>
      <c r="Q148"/>
      <c r="R148"/>
      <c r="T148" s="5" t="s">
        <v>1642</v>
      </c>
      <c r="U148" s="32">
        <v>0</v>
      </c>
      <c r="V148" s="32">
        <v>0</v>
      </c>
      <c r="W148" s="32">
        <v>0</v>
      </c>
      <c r="X148" s="32">
        <v>0.5</v>
      </c>
      <c r="Y148" s="32">
        <v>0.5</v>
      </c>
      <c r="Z148" s="32">
        <v>0</v>
      </c>
      <c r="AA148" s="32">
        <v>1</v>
      </c>
      <c r="AB148"/>
    </row>
    <row r="149" spans="1:28">
      <c r="A149" s="5" t="s">
        <v>1644</v>
      </c>
      <c r="B149" s="4"/>
      <c r="C149" s="4"/>
      <c r="D149" s="4"/>
      <c r="E149" s="4">
        <v>10</v>
      </c>
      <c r="F149" s="4">
        <v>8</v>
      </c>
      <c r="G149" s="4"/>
      <c r="H149" s="4">
        <v>18</v>
      </c>
      <c r="I149"/>
      <c r="J149"/>
      <c r="K149"/>
      <c r="L149"/>
      <c r="M149"/>
      <c r="N149"/>
      <c r="O149"/>
      <c r="Q149"/>
      <c r="R149"/>
      <c r="T149" s="5" t="s">
        <v>1644</v>
      </c>
      <c r="U149" s="32">
        <v>0</v>
      </c>
      <c r="V149" s="32">
        <v>0</v>
      </c>
      <c r="W149" s="32">
        <v>0</v>
      </c>
      <c r="X149" s="32">
        <v>0.55555555555555558</v>
      </c>
      <c r="Y149" s="32">
        <v>0.44444444444444442</v>
      </c>
      <c r="Z149" s="32">
        <v>0</v>
      </c>
      <c r="AA149" s="32">
        <v>1</v>
      </c>
      <c r="AB149"/>
    </row>
    <row r="150" spans="1:28">
      <c r="A150" s="5" t="s">
        <v>1648</v>
      </c>
      <c r="B150" s="4"/>
      <c r="C150" s="4"/>
      <c r="D150" s="4"/>
      <c r="E150" s="4"/>
      <c r="F150" s="4">
        <v>8</v>
      </c>
      <c r="G150" s="4"/>
      <c r="H150" s="4">
        <v>8</v>
      </c>
      <c r="I150"/>
      <c r="J150"/>
      <c r="K150"/>
      <c r="L150"/>
      <c r="M150"/>
      <c r="N150"/>
      <c r="O150"/>
      <c r="Q150"/>
      <c r="R150"/>
      <c r="T150" s="5" t="s">
        <v>1648</v>
      </c>
      <c r="U150" s="32">
        <v>0</v>
      </c>
      <c r="V150" s="32">
        <v>0</v>
      </c>
      <c r="W150" s="32">
        <v>0</v>
      </c>
      <c r="X150" s="32">
        <v>0</v>
      </c>
      <c r="Y150" s="32">
        <v>1</v>
      </c>
      <c r="Z150" s="32">
        <v>0</v>
      </c>
      <c r="AA150" s="32">
        <v>1</v>
      </c>
      <c r="AB150"/>
    </row>
    <row r="151" spans="1:28">
      <c r="A151" s="5" t="s">
        <v>1651</v>
      </c>
      <c r="B151" s="4"/>
      <c r="C151" s="4"/>
      <c r="D151" s="4"/>
      <c r="E151" s="4">
        <v>6</v>
      </c>
      <c r="F151" s="4">
        <v>6</v>
      </c>
      <c r="G151" s="4"/>
      <c r="H151" s="4">
        <v>12</v>
      </c>
      <c r="I151"/>
      <c r="J151"/>
      <c r="K151"/>
      <c r="L151"/>
      <c r="M151"/>
      <c r="N151"/>
      <c r="O151"/>
      <c r="Q151"/>
      <c r="R151"/>
      <c r="T151" s="5" t="s">
        <v>1651</v>
      </c>
      <c r="U151" s="32">
        <v>0</v>
      </c>
      <c r="V151" s="32">
        <v>0</v>
      </c>
      <c r="W151" s="32">
        <v>0</v>
      </c>
      <c r="X151" s="32">
        <v>0.5</v>
      </c>
      <c r="Y151" s="32">
        <v>0.5</v>
      </c>
      <c r="Z151" s="32">
        <v>0</v>
      </c>
      <c r="AA151" s="32">
        <v>1</v>
      </c>
      <c r="AB151"/>
    </row>
    <row r="152" spans="1:28">
      <c r="A152" s="5" t="s">
        <v>336</v>
      </c>
      <c r="B152" s="4"/>
      <c r="C152" s="4"/>
      <c r="D152" s="4"/>
      <c r="E152" s="4">
        <v>9</v>
      </c>
      <c r="F152" s="4">
        <v>6</v>
      </c>
      <c r="G152" s="4"/>
      <c r="H152" s="4">
        <v>15</v>
      </c>
      <c r="I152"/>
      <c r="J152"/>
      <c r="K152"/>
      <c r="L152"/>
      <c r="M152"/>
      <c r="N152"/>
      <c r="O152"/>
      <c r="Q152"/>
      <c r="R152"/>
      <c r="T152" s="5" t="s">
        <v>336</v>
      </c>
      <c r="U152" s="32">
        <v>0</v>
      </c>
      <c r="V152" s="32">
        <v>0</v>
      </c>
      <c r="W152" s="32">
        <v>0</v>
      </c>
      <c r="X152" s="32">
        <v>0.6</v>
      </c>
      <c r="Y152" s="32">
        <v>0.4</v>
      </c>
      <c r="Z152" s="32">
        <v>0</v>
      </c>
      <c r="AA152" s="32">
        <v>1</v>
      </c>
      <c r="AB152"/>
    </row>
    <row r="153" spans="1:28">
      <c r="A153" s="5" t="s">
        <v>1817</v>
      </c>
      <c r="B153" s="4"/>
      <c r="C153" s="4"/>
      <c r="D153" s="4"/>
      <c r="E153" s="4">
        <v>2</v>
      </c>
      <c r="F153" s="4">
        <v>10</v>
      </c>
      <c r="G153" s="4">
        <v>4</v>
      </c>
      <c r="H153" s="4">
        <v>16</v>
      </c>
      <c r="I153"/>
      <c r="J153"/>
      <c r="K153"/>
      <c r="L153"/>
      <c r="M153"/>
      <c r="N153"/>
      <c r="O153"/>
      <c r="Q153"/>
      <c r="R153"/>
      <c r="T153" s="5" t="s">
        <v>1817</v>
      </c>
      <c r="U153" s="32">
        <v>0</v>
      </c>
      <c r="V153" s="32">
        <v>0</v>
      </c>
      <c r="W153" s="32">
        <v>0</v>
      </c>
      <c r="X153" s="32">
        <v>0.125</v>
      </c>
      <c r="Y153" s="32">
        <v>0.625</v>
      </c>
      <c r="Z153" s="32">
        <v>0.25</v>
      </c>
      <c r="AA153" s="32">
        <v>1</v>
      </c>
      <c r="AB153"/>
    </row>
    <row r="154" spans="1:28">
      <c r="A154" s="5" t="s">
        <v>1655</v>
      </c>
      <c r="B154" s="4"/>
      <c r="C154" s="4"/>
      <c r="D154" s="4"/>
      <c r="E154" s="4">
        <v>4</v>
      </c>
      <c r="F154" s="4">
        <v>12</v>
      </c>
      <c r="G154" s="4"/>
      <c r="H154" s="4">
        <v>16</v>
      </c>
      <c r="I154"/>
      <c r="J154"/>
      <c r="K154"/>
      <c r="L154"/>
      <c r="M154"/>
      <c r="N154"/>
      <c r="O154"/>
      <c r="Q154"/>
      <c r="R154"/>
      <c r="T154" s="5" t="s">
        <v>1655</v>
      </c>
      <c r="U154" s="32">
        <v>0</v>
      </c>
      <c r="V154" s="32">
        <v>0</v>
      </c>
      <c r="W154" s="32">
        <v>0</v>
      </c>
      <c r="X154" s="32">
        <v>0.25</v>
      </c>
      <c r="Y154" s="32">
        <v>0.75</v>
      </c>
      <c r="Z154" s="32">
        <v>0</v>
      </c>
      <c r="AA154" s="32">
        <v>1</v>
      </c>
      <c r="AB154"/>
    </row>
    <row r="155" spans="1:28">
      <c r="A155" s="5" t="s">
        <v>1657</v>
      </c>
      <c r="B155" s="4"/>
      <c r="C155" s="4"/>
      <c r="D155" s="4"/>
      <c r="E155" s="4">
        <v>8</v>
      </c>
      <c r="F155" s="4">
        <v>6</v>
      </c>
      <c r="G155" s="4"/>
      <c r="H155" s="4">
        <v>14</v>
      </c>
      <c r="I155"/>
      <c r="J155"/>
      <c r="K155"/>
      <c r="L155"/>
      <c r="M155"/>
      <c r="N155"/>
      <c r="O155"/>
      <c r="Q155"/>
      <c r="R155"/>
      <c r="T155" s="5" t="s">
        <v>1657</v>
      </c>
      <c r="U155" s="32">
        <v>0</v>
      </c>
      <c r="V155" s="32">
        <v>0</v>
      </c>
      <c r="W155" s="32">
        <v>0</v>
      </c>
      <c r="X155" s="32">
        <v>0.5714285714285714</v>
      </c>
      <c r="Y155" s="32">
        <v>0.42857142857142855</v>
      </c>
      <c r="Z155" s="32">
        <v>0</v>
      </c>
      <c r="AA155" s="32">
        <v>1</v>
      </c>
      <c r="AB155"/>
    </row>
    <row r="156" spans="1:28">
      <c r="A156" s="5" t="s">
        <v>1658</v>
      </c>
      <c r="B156" s="4"/>
      <c r="C156" s="4"/>
      <c r="D156" s="4"/>
      <c r="E156" s="4">
        <v>2</v>
      </c>
      <c r="F156" s="4">
        <v>4</v>
      </c>
      <c r="G156" s="4"/>
      <c r="H156" s="4">
        <v>6</v>
      </c>
      <c r="I156"/>
      <c r="J156"/>
      <c r="K156"/>
      <c r="L156"/>
      <c r="M156"/>
      <c r="N156"/>
      <c r="O156"/>
      <c r="Q156"/>
      <c r="R156"/>
      <c r="T156" s="5" t="s">
        <v>1658</v>
      </c>
      <c r="U156" s="32">
        <v>0</v>
      </c>
      <c r="V156" s="32">
        <v>0</v>
      </c>
      <c r="W156" s="32">
        <v>0</v>
      </c>
      <c r="X156" s="32">
        <v>0.33333333333333331</v>
      </c>
      <c r="Y156" s="32">
        <v>0.66666666666666663</v>
      </c>
      <c r="Z156" s="32">
        <v>0</v>
      </c>
      <c r="AA156" s="32">
        <v>1</v>
      </c>
      <c r="AB156"/>
    </row>
    <row r="157" spans="1:28">
      <c r="A157" s="5" t="s">
        <v>1767</v>
      </c>
      <c r="B157" s="4"/>
      <c r="C157" s="4"/>
      <c r="D157" s="4"/>
      <c r="E157" s="4">
        <v>10</v>
      </c>
      <c r="F157" s="4">
        <v>8</v>
      </c>
      <c r="G157" s="4"/>
      <c r="H157" s="4">
        <v>18</v>
      </c>
      <c r="I157"/>
      <c r="J157"/>
      <c r="K157"/>
      <c r="L157"/>
      <c r="M157"/>
      <c r="N157"/>
      <c r="O157"/>
      <c r="Q157"/>
      <c r="R157"/>
      <c r="T157" s="5" t="s">
        <v>1767</v>
      </c>
      <c r="U157" s="32">
        <v>0</v>
      </c>
      <c r="V157" s="32">
        <v>0</v>
      </c>
      <c r="W157" s="32">
        <v>0</v>
      </c>
      <c r="X157" s="32">
        <v>0.55555555555555558</v>
      </c>
      <c r="Y157" s="32">
        <v>0.44444444444444442</v>
      </c>
      <c r="Z157" s="32">
        <v>0</v>
      </c>
      <c r="AA157" s="32">
        <v>1</v>
      </c>
      <c r="AB157"/>
    </row>
    <row r="158" spans="1:28">
      <c r="A158" s="5" t="s">
        <v>1660</v>
      </c>
      <c r="B158" s="4"/>
      <c r="C158" s="4"/>
      <c r="D158" s="4"/>
      <c r="E158" s="4">
        <v>6</v>
      </c>
      <c r="F158" s="4"/>
      <c r="G158" s="4">
        <v>8</v>
      </c>
      <c r="H158" s="4">
        <v>14</v>
      </c>
      <c r="I158"/>
      <c r="J158"/>
      <c r="K158"/>
      <c r="L158"/>
      <c r="M158"/>
      <c r="N158"/>
      <c r="O158"/>
      <c r="Q158"/>
      <c r="R158"/>
      <c r="T158" s="5" t="s">
        <v>1660</v>
      </c>
      <c r="U158" s="32">
        <v>0</v>
      </c>
      <c r="V158" s="32">
        <v>0</v>
      </c>
      <c r="W158" s="32">
        <v>0</v>
      </c>
      <c r="X158" s="32">
        <v>0.42857142857142855</v>
      </c>
      <c r="Y158" s="32">
        <v>0</v>
      </c>
      <c r="Z158" s="32">
        <v>0.5714285714285714</v>
      </c>
      <c r="AA158" s="32">
        <v>1</v>
      </c>
      <c r="AB158"/>
    </row>
    <row r="159" spans="1:28">
      <c r="A159" s="5" t="s">
        <v>1661</v>
      </c>
      <c r="B159" s="4"/>
      <c r="C159" s="4"/>
      <c r="D159" s="4"/>
      <c r="E159" s="4">
        <v>8</v>
      </c>
      <c r="F159" s="4">
        <v>8</v>
      </c>
      <c r="G159" s="4"/>
      <c r="H159" s="4">
        <v>16</v>
      </c>
      <c r="I159"/>
      <c r="J159"/>
      <c r="K159"/>
      <c r="L159"/>
      <c r="M159"/>
      <c r="N159"/>
      <c r="O159"/>
      <c r="Q159"/>
      <c r="R159"/>
      <c r="T159" s="5" t="s">
        <v>1661</v>
      </c>
      <c r="U159" s="32">
        <v>0</v>
      </c>
      <c r="V159" s="32">
        <v>0</v>
      </c>
      <c r="W159" s="32">
        <v>0</v>
      </c>
      <c r="X159" s="32">
        <v>0.5</v>
      </c>
      <c r="Y159" s="32">
        <v>0.5</v>
      </c>
      <c r="Z159" s="32">
        <v>0</v>
      </c>
      <c r="AA159" s="32">
        <v>1</v>
      </c>
      <c r="AB159"/>
    </row>
    <row r="160" spans="1:28">
      <c r="A160" s="5" t="s">
        <v>1728</v>
      </c>
      <c r="B160" s="4"/>
      <c r="C160" s="4">
        <v>1</v>
      </c>
      <c r="D160" s="4"/>
      <c r="E160" s="4"/>
      <c r="F160" s="4">
        <v>8</v>
      </c>
      <c r="G160" s="4"/>
      <c r="H160" s="4">
        <v>9</v>
      </c>
      <c r="I160"/>
      <c r="J160"/>
      <c r="K160"/>
      <c r="L160"/>
      <c r="M160"/>
      <c r="N160"/>
      <c r="O160"/>
      <c r="Q160"/>
      <c r="R160"/>
      <c r="T160" s="5" t="s">
        <v>1728</v>
      </c>
      <c r="U160" s="32">
        <v>0</v>
      </c>
      <c r="V160" s="32">
        <v>0.1111111111111111</v>
      </c>
      <c r="W160" s="32">
        <v>0</v>
      </c>
      <c r="X160" s="32">
        <v>0</v>
      </c>
      <c r="Y160" s="32">
        <v>0.88888888888888884</v>
      </c>
      <c r="Z160" s="32">
        <v>0</v>
      </c>
      <c r="AA160" s="32">
        <v>1</v>
      </c>
      <c r="AB160"/>
    </row>
    <row r="161" spans="1:28">
      <c r="A161" s="5" t="s">
        <v>411</v>
      </c>
      <c r="B161" s="4"/>
      <c r="C161" s="4"/>
      <c r="D161" s="4"/>
      <c r="E161" s="4">
        <v>10</v>
      </c>
      <c r="F161" s="4">
        <v>8</v>
      </c>
      <c r="G161" s="4"/>
      <c r="H161" s="4">
        <v>18</v>
      </c>
      <c r="I161"/>
      <c r="J161"/>
      <c r="K161"/>
      <c r="L161"/>
      <c r="M161"/>
      <c r="N161"/>
      <c r="O161"/>
      <c r="Q161"/>
      <c r="R161"/>
      <c r="T161" s="5" t="s">
        <v>411</v>
      </c>
      <c r="U161" s="32">
        <v>0</v>
      </c>
      <c r="V161" s="32">
        <v>0</v>
      </c>
      <c r="W161" s="32">
        <v>0</v>
      </c>
      <c r="X161" s="32">
        <v>0.55555555555555558</v>
      </c>
      <c r="Y161" s="32">
        <v>0.44444444444444442</v>
      </c>
      <c r="Z161" s="32">
        <v>0</v>
      </c>
      <c r="AA161" s="32">
        <v>1</v>
      </c>
      <c r="AB161"/>
    </row>
    <row r="162" spans="1:28">
      <c r="A162" s="5" t="s">
        <v>1773</v>
      </c>
      <c r="B162" s="4"/>
      <c r="C162" s="4"/>
      <c r="D162" s="4"/>
      <c r="E162" s="4">
        <v>4</v>
      </c>
      <c r="F162" s="4"/>
      <c r="G162" s="4">
        <v>12</v>
      </c>
      <c r="H162" s="4">
        <v>16</v>
      </c>
      <c r="I162"/>
      <c r="J162"/>
      <c r="K162"/>
      <c r="L162"/>
      <c r="M162"/>
      <c r="N162"/>
      <c r="O162"/>
      <c r="Q162"/>
      <c r="R162"/>
      <c r="T162" s="5" t="s">
        <v>1773</v>
      </c>
      <c r="U162" s="32">
        <v>0</v>
      </c>
      <c r="V162" s="32">
        <v>0</v>
      </c>
      <c r="W162" s="32">
        <v>0</v>
      </c>
      <c r="X162" s="32">
        <v>0.25</v>
      </c>
      <c r="Y162" s="32">
        <v>0</v>
      </c>
      <c r="Z162" s="32">
        <v>0.75</v>
      </c>
      <c r="AA162" s="32">
        <v>1</v>
      </c>
      <c r="AB162"/>
    </row>
    <row r="163" spans="1:28">
      <c r="A163" s="5" t="s">
        <v>1776</v>
      </c>
      <c r="B163" s="4"/>
      <c r="C163" s="4"/>
      <c r="D163" s="4"/>
      <c r="E163" s="4">
        <v>8</v>
      </c>
      <c r="F163" s="4"/>
      <c r="G163" s="4">
        <v>4</v>
      </c>
      <c r="H163" s="4">
        <v>12</v>
      </c>
      <c r="I163"/>
      <c r="J163"/>
      <c r="K163"/>
      <c r="L163"/>
      <c r="M163"/>
      <c r="N163"/>
      <c r="O163"/>
      <c r="Q163"/>
      <c r="R163"/>
      <c r="T163" s="5" t="s">
        <v>1776</v>
      </c>
      <c r="U163" s="32">
        <v>0</v>
      </c>
      <c r="V163" s="32">
        <v>0</v>
      </c>
      <c r="W163" s="32">
        <v>0</v>
      </c>
      <c r="X163" s="32">
        <v>0.66666666666666663</v>
      </c>
      <c r="Y163" s="32">
        <v>0</v>
      </c>
      <c r="Z163" s="32">
        <v>0.33333333333333331</v>
      </c>
      <c r="AA163" s="32">
        <v>1</v>
      </c>
      <c r="AB163"/>
    </row>
    <row r="164" spans="1:28">
      <c r="A164" s="5" t="s">
        <v>1777</v>
      </c>
      <c r="B164" s="4"/>
      <c r="C164" s="4"/>
      <c r="D164" s="4"/>
      <c r="E164" s="4">
        <v>10</v>
      </c>
      <c r="F164" s="4"/>
      <c r="G164" s="4"/>
      <c r="H164" s="4">
        <v>10</v>
      </c>
      <c r="I164"/>
      <c r="J164"/>
      <c r="K164"/>
      <c r="L164"/>
      <c r="M164"/>
      <c r="N164"/>
      <c r="O164"/>
      <c r="Q164"/>
      <c r="R164"/>
      <c r="T164" s="5" t="s">
        <v>1777</v>
      </c>
      <c r="U164" s="32">
        <v>0</v>
      </c>
      <c r="V164" s="32">
        <v>0</v>
      </c>
      <c r="W164" s="32">
        <v>0</v>
      </c>
      <c r="X164" s="32">
        <v>1</v>
      </c>
      <c r="Y164" s="32">
        <v>0</v>
      </c>
      <c r="Z164" s="32">
        <v>0</v>
      </c>
      <c r="AA164" s="32">
        <v>1</v>
      </c>
      <c r="AB164"/>
    </row>
    <row r="165" spans="1:28">
      <c r="A165" s="5" t="s">
        <v>1778</v>
      </c>
      <c r="B165" s="4"/>
      <c r="C165" s="4"/>
      <c r="D165" s="4"/>
      <c r="E165" s="4">
        <v>20</v>
      </c>
      <c r="F165" s="4"/>
      <c r="G165" s="4"/>
      <c r="H165" s="4">
        <v>20</v>
      </c>
      <c r="I165"/>
      <c r="J165"/>
      <c r="K165"/>
      <c r="L165"/>
      <c r="M165"/>
      <c r="N165"/>
      <c r="O165"/>
      <c r="Q165"/>
      <c r="R165"/>
      <c r="T165" s="5" t="s">
        <v>1778</v>
      </c>
      <c r="U165" s="32">
        <v>0</v>
      </c>
      <c r="V165" s="32">
        <v>0</v>
      </c>
      <c r="W165" s="32">
        <v>0</v>
      </c>
      <c r="X165" s="32">
        <v>1</v>
      </c>
      <c r="Y165" s="32">
        <v>0</v>
      </c>
      <c r="Z165" s="32">
        <v>0</v>
      </c>
      <c r="AA165" s="32">
        <v>1</v>
      </c>
      <c r="AB165"/>
    </row>
    <row r="166" spans="1:28">
      <c r="A166" s="5" t="s">
        <v>1683</v>
      </c>
      <c r="B166" s="4"/>
      <c r="C166" s="4"/>
      <c r="D166" s="4"/>
      <c r="E166" s="4">
        <v>14</v>
      </c>
      <c r="F166" s="4"/>
      <c r="G166" s="4"/>
      <c r="H166" s="4">
        <v>14</v>
      </c>
      <c r="I166"/>
      <c r="J166"/>
      <c r="K166"/>
      <c r="L166"/>
      <c r="M166"/>
      <c r="N166"/>
      <c r="O166"/>
      <c r="Q166"/>
      <c r="R166"/>
      <c r="T166" s="5" t="s">
        <v>1683</v>
      </c>
      <c r="U166" s="32">
        <v>0</v>
      </c>
      <c r="V166" s="32">
        <v>0</v>
      </c>
      <c r="W166" s="32">
        <v>0</v>
      </c>
      <c r="X166" s="32">
        <v>1</v>
      </c>
      <c r="Y166" s="32">
        <v>0</v>
      </c>
      <c r="Z166" s="32">
        <v>0</v>
      </c>
      <c r="AA166" s="32">
        <v>1</v>
      </c>
      <c r="AB166"/>
    </row>
    <row r="167" spans="1:28">
      <c r="A167" s="5" t="s">
        <v>1684</v>
      </c>
      <c r="B167" s="4"/>
      <c r="C167" s="4"/>
      <c r="D167" s="4"/>
      <c r="E167" s="4">
        <v>7</v>
      </c>
      <c r="F167" s="4">
        <v>10</v>
      </c>
      <c r="G167" s="4"/>
      <c r="H167" s="4">
        <v>17</v>
      </c>
      <c r="I167"/>
      <c r="J167"/>
      <c r="K167"/>
      <c r="L167"/>
      <c r="M167"/>
      <c r="N167"/>
      <c r="O167"/>
      <c r="Q167"/>
      <c r="R167"/>
      <c r="T167" s="5" t="s">
        <v>1684</v>
      </c>
      <c r="U167" s="32">
        <v>0</v>
      </c>
      <c r="V167" s="32">
        <v>0</v>
      </c>
      <c r="W167" s="32">
        <v>0</v>
      </c>
      <c r="X167" s="32">
        <v>0.41176470588235292</v>
      </c>
      <c r="Y167" s="32">
        <v>0.58823529411764708</v>
      </c>
      <c r="Z167" s="32">
        <v>0</v>
      </c>
      <c r="AA167" s="32">
        <v>1</v>
      </c>
      <c r="AB167"/>
    </row>
    <row r="168" spans="1:28">
      <c r="A168" s="5" t="s">
        <v>1685</v>
      </c>
      <c r="B168" s="4"/>
      <c r="C168" s="4"/>
      <c r="D168" s="4"/>
      <c r="E168" s="4">
        <v>6</v>
      </c>
      <c r="F168" s="4">
        <v>8</v>
      </c>
      <c r="G168" s="4"/>
      <c r="H168" s="4">
        <v>14</v>
      </c>
      <c r="I168"/>
      <c r="J168"/>
      <c r="K168"/>
      <c r="L168"/>
      <c r="M168"/>
      <c r="N168"/>
      <c r="O168"/>
      <c r="Q168"/>
      <c r="R168"/>
      <c r="T168" s="5" t="s">
        <v>1685</v>
      </c>
      <c r="U168" s="32">
        <v>0</v>
      </c>
      <c r="V168" s="32">
        <v>0</v>
      </c>
      <c r="W168" s="32">
        <v>0</v>
      </c>
      <c r="X168" s="32">
        <v>0.42857142857142855</v>
      </c>
      <c r="Y168" s="32">
        <v>0.5714285714285714</v>
      </c>
      <c r="Z168" s="32">
        <v>0</v>
      </c>
      <c r="AA168" s="32">
        <v>1</v>
      </c>
      <c r="AB168"/>
    </row>
    <row r="169" spans="1:28">
      <c r="A169" s="5" t="s">
        <v>1782</v>
      </c>
      <c r="B169" s="4"/>
      <c r="C169" s="4"/>
      <c r="D169" s="4"/>
      <c r="E169" s="4">
        <v>8</v>
      </c>
      <c r="F169" s="4">
        <v>4</v>
      </c>
      <c r="G169" s="4">
        <v>4</v>
      </c>
      <c r="H169" s="4">
        <v>16</v>
      </c>
      <c r="I169"/>
      <c r="J169"/>
      <c r="K169"/>
      <c r="L169"/>
      <c r="M169"/>
      <c r="N169"/>
      <c r="O169"/>
      <c r="Q169"/>
      <c r="R169"/>
      <c r="T169" s="5" t="s">
        <v>1782</v>
      </c>
      <c r="U169" s="32">
        <v>0</v>
      </c>
      <c r="V169" s="32">
        <v>0</v>
      </c>
      <c r="W169" s="32">
        <v>0</v>
      </c>
      <c r="X169" s="32">
        <v>0.5</v>
      </c>
      <c r="Y169" s="32">
        <v>0.25</v>
      </c>
      <c r="Z169" s="32">
        <v>0.25</v>
      </c>
      <c r="AA169" s="32">
        <v>1</v>
      </c>
      <c r="AB169"/>
    </row>
    <row r="170" spans="1:28">
      <c r="A170" s="5" t="s">
        <v>1786</v>
      </c>
      <c r="B170" s="4"/>
      <c r="C170" s="4"/>
      <c r="D170" s="4"/>
      <c r="E170" s="4">
        <v>12</v>
      </c>
      <c r="F170" s="4">
        <v>6</v>
      </c>
      <c r="G170" s="4"/>
      <c r="H170" s="4">
        <v>18</v>
      </c>
      <c r="I170"/>
      <c r="J170"/>
      <c r="K170"/>
      <c r="L170"/>
      <c r="M170"/>
      <c r="N170"/>
      <c r="O170"/>
      <c r="Q170"/>
      <c r="R170"/>
      <c r="T170" s="5" t="s">
        <v>1786</v>
      </c>
      <c r="U170" s="32">
        <v>0</v>
      </c>
      <c r="V170" s="32">
        <v>0</v>
      </c>
      <c r="W170" s="32">
        <v>0</v>
      </c>
      <c r="X170" s="32">
        <v>0.66666666666666663</v>
      </c>
      <c r="Y170" s="32">
        <v>0.33333333333333331</v>
      </c>
      <c r="Z170" s="32">
        <v>0</v>
      </c>
      <c r="AA170" s="32">
        <v>1</v>
      </c>
      <c r="AB170"/>
    </row>
    <row r="171" spans="1:28">
      <c r="A171" s="5" t="s">
        <v>1689</v>
      </c>
      <c r="B171" s="4"/>
      <c r="C171" s="4"/>
      <c r="D171" s="4"/>
      <c r="E171" s="4">
        <v>4</v>
      </c>
      <c r="F171" s="4"/>
      <c r="G171" s="4"/>
      <c r="H171" s="4">
        <v>4</v>
      </c>
      <c r="I171"/>
      <c r="J171"/>
      <c r="K171"/>
      <c r="L171"/>
      <c r="M171"/>
      <c r="N171"/>
      <c r="O171"/>
      <c r="Q171"/>
      <c r="R171"/>
      <c r="T171" s="5" t="s">
        <v>1689</v>
      </c>
      <c r="U171" s="32">
        <v>0</v>
      </c>
      <c r="V171" s="32">
        <v>0</v>
      </c>
      <c r="W171" s="32">
        <v>0</v>
      </c>
      <c r="X171" s="32">
        <v>1</v>
      </c>
      <c r="Y171" s="32">
        <v>0</v>
      </c>
      <c r="Z171" s="32">
        <v>0</v>
      </c>
      <c r="AA171" s="32">
        <v>1</v>
      </c>
      <c r="AB171"/>
    </row>
    <row r="172" spans="1:28">
      <c r="A172" s="5" t="s">
        <v>1788</v>
      </c>
      <c r="B172" s="4"/>
      <c r="C172" s="4"/>
      <c r="D172" s="4"/>
      <c r="E172" s="4">
        <v>11</v>
      </c>
      <c r="F172" s="4"/>
      <c r="G172" s="4"/>
      <c r="H172" s="4">
        <v>11</v>
      </c>
      <c r="I172"/>
      <c r="J172"/>
      <c r="K172"/>
      <c r="L172"/>
      <c r="M172"/>
      <c r="N172"/>
      <c r="O172"/>
      <c r="Q172"/>
      <c r="R172"/>
      <c r="T172" s="5" t="s">
        <v>1788</v>
      </c>
      <c r="U172" s="32">
        <v>0</v>
      </c>
      <c r="V172" s="32">
        <v>0</v>
      </c>
      <c r="W172" s="32">
        <v>0</v>
      </c>
      <c r="X172" s="32">
        <v>1</v>
      </c>
      <c r="Y172" s="32">
        <v>0</v>
      </c>
      <c r="Z172" s="32">
        <v>0</v>
      </c>
      <c r="AA172" s="32">
        <v>1</v>
      </c>
      <c r="AB172"/>
    </row>
    <row r="173" spans="1:28">
      <c r="A173" s="5" t="s">
        <v>1700</v>
      </c>
      <c r="B173" s="4"/>
      <c r="C173" s="4"/>
      <c r="D173" s="4"/>
      <c r="E173" s="4">
        <v>12</v>
      </c>
      <c r="F173" s="4">
        <v>8</v>
      </c>
      <c r="G173" s="4"/>
      <c r="H173" s="4">
        <v>20</v>
      </c>
      <c r="I173"/>
      <c r="J173"/>
      <c r="K173"/>
      <c r="L173"/>
      <c r="M173"/>
      <c r="N173"/>
      <c r="O173"/>
      <c r="Q173"/>
      <c r="R173"/>
      <c r="T173" s="5" t="s">
        <v>1700</v>
      </c>
      <c r="U173" s="32">
        <v>0</v>
      </c>
      <c r="V173" s="32">
        <v>0</v>
      </c>
      <c r="W173" s="32">
        <v>0</v>
      </c>
      <c r="X173" s="32">
        <v>0.6</v>
      </c>
      <c r="Y173" s="32">
        <v>0.4</v>
      </c>
      <c r="Z173" s="32">
        <v>0</v>
      </c>
      <c r="AA173" s="32">
        <v>1</v>
      </c>
      <c r="AB173"/>
    </row>
    <row r="174" spans="1:28">
      <c r="A174" s="5" t="s">
        <v>1701</v>
      </c>
      <c r="B174" s="4"/>
      <c r="C174" s="4">
        <v>4</v>
      </c>
      <c r="D174" s="4"/>
      <c r="E174" s="4">
        <v>13</v>
      </c>
      <c r="F174" s="4">
        <v>2</v>
      </c>
      <c r="G174" s="4"/>
      <c r="H174" s="4">
        <v>19</v>
      </c>
      <c r="I174"/>
      <c r="J174"/>
      <c r="K174"/>
      <c r="L174"/>
      <c r="M174"/>
      <c r="N174"/>
      <c r="O174"/>
      <c r="Q174"/>
      <c r="R174"/>
      <c r="T174" s="5" t="s">
        <v>1701</v>
      </c>
      <c r="U174" s="32">
        <v>0</v>
      </c>
      <c r="V174" s="32">
        <v>0.21052631578947367</v>
      </c>
      <c r="W174" s="32">
        <v>0</v>
      </c>
      <c r="X174" s="32">
        <v>0.68421052631578949</v>
      </c>
      <c r="Y174" s="32">
        <v>0.10526315789473684</v>
      </c>
      <c r="Z174" s="32">
        <v>0</v>
      </c>
      <c r="AA174" s="32">
        <v>1</v>
      </c>
      <c r="AB174"/>
    </row>
    <row r="175" spans="1:28">
      <c r="A175" s="5" t="s">
        <v>1704</v>
      </c>
      <c r="B175" s="4"/>
      <c r="C175" s="4"/>
      <c r="D175" s="4"/>
      <c r="E175" s="4">
        <v>19</v>
      </c>
      <c r="F175" s="4"/>
      <c r="G175" s="4"/>
      <c r="H175" s="4">
        <v>19</v>
      </c>
      <c r="I175"/>
      <c r="J175"/>
      <c r="K175"/>
      <c r="L175"/>
      <c r="M175"/>
      <c r="N175"/>
      <c r="O175"/>
      <c r="Q175"/>
      <c r="R175"/>
      <c r="T175" s="5" t="s">
        <v>1704</v>
      </c>
      <c r="U175" s="32">
        <v>0</v>
      </c>
      <c r="V175" s="32">
        <v>0</v>
      </c>
      <c r="W175" s="32">
        <v>0</v>
      </c>
      <c r="X175" s="32">
        <v>1</v>
      </c>
      <c r="Y175" s="32">
        <v>0</v>
      </c>
      <c r="Z175" s="32">
        <v>0</v>
      </c>
      <c r="AA175" s="32">
        <v>1</v>
      </c>
      <c r="AB175"/>
    </row>
    <row r="176" spans="1:28">
      <c r="A176" s="5" t="s">
        <v>1795</v>
      </c>
      <c r="B176" s="4"/>
      <c r="C176" s="4"/>
      <c r="D176" s="4"/>
      <c r="E176" s="4">
        <v>4</v>
      </c>
      <c r="F176" s="4">
        <v>12</v>
      </c>
      <c r="G176" s="4"/>
      <c r="H176" s="4">
        <v>16</v>
      </c>
      <c r="I176"/>
      <c r="J176"/>
      <c r="K176"/>
      <c r="L176"/>
      <c r="M176"/>
      <c r="N176"/>
      <c r="O176"/>
      <c r="Q176"/>
      <c r="R176"/>
      <c r="T176" s="5" t="s">
        <v>1795</v>
      </c>
      <c r="U176" s="32">
        <v>0</v>
      </c>
      <c r="V176" s="32">
        <v>0</v>
      </c>
      <c r="W176" s="32">
        <v>0</v>
      </c>
      <c r="X176" s="32">
        <v>0.25</v>
      </c>
      <c r="Y176" s="32">
        <v>0.75</v>
      </c>
      <c r="Z176" s="32">
        <v>0</v>
      </c>
      <c r="AA176" s="32">
        <v>1</v>
      </c>
      <c r="AB176"/>
    </row>
    <row r="177" spans="1:28">
      <c r="A177" s="5" t="s">
        <v>1712</v>
      </c>
      <c r="B177" s="4"/>
      <c r="C177" s="4"/>
      <c r="D177" s="4"/>
      <c r="E177" s="4">
        <v>20</v>
      </c>
      <c r="F177" s="4"/>
      <c r="G177" s="4"/>
      <c r="H177" s="4">
        <v>20</v>
      </c>
      <c r="I177"/>
      <c r="J177"/>
      <c r="K177"/>
      <c r="L177"/>
      <c r="M177"/>
      <c r="N177"/>
      <c r="O177"/>
      <c r="Q177"/>
      <c r="R177"/>
      <c r="T177" s="5" t="s">
        <v>1712</v>
      </c>
      <c r="U177" s="32">
        <v>0</v>
      </c>
      <c r="V177" s="32">
        <v>0</v>
      </c>
      <c r="W177" s="32">
        <v>0</v>
      </c>
      <c r="X177" s="32">
        <v>1</v>
      </c>
      <c r="Y177" s="32">
        <v>0</v>
      </c>
      <c r="Z177" s="32">
        <v>0</v>
      </c>
      <c r="AA177" s="32">
        <v>1</v>
      </c>
      <c r="AB177"/>
    </row>
    <row r="178" spans="1:28">
      <c r="A178" s="5" t="s">
        <v>1713</v>
      </c>
      <c r="B178" s="4"/>
      <c r="C178" s="4"/>
      <c r="D178" s="4"/>
      <c r="E178" s="4"/>
      <c r="F178" s="4">
        <v>8</v>
      </c>
      <c r="G178" s="4"/>
      <c r="H178" s="4">
        <v>8</v>
      </c>
      <c r="I178"/>
      <c r="J178"/>
      <c r="K178"/>
      <c r="L178"/>
      <c r="M178"/>
      <c r="N178"/>
      <c r="O178"/>
      <c r="Q178"/>
      <c r="R178"/>
      <c r="T178" s="5" t="s">
        <v>1713</v>
      </c>
      <c r="U178" s="32">
        <v>0</v>
      </c>
      <c r="V178" s="32">
        <v>0</v>
      </c>
      <c r="W178" s="32">
        <v>0</v>
      </c>
      <c r="X178" s="32">
        <v>0</v>
      </c>
      <c r="Y178" s="32">
        <v>1</v>
      </c>
      <c r="Z178" s="32">
        <v>0</v>
      </c>
      <c r="AA178" s="32">
        <v>1</v>
      </c>
      <c r="AB178"/>
    </row>
    <row r="179" spans="1:28">
      <c r="A179" s="5" t="s">
        <v>1797</v>
      </c>
      <c r="B179" s="4"/>
      <c r="C179" s="4"/>
      <c r="D179" s="4"/>
      <c r="E179" s="4">
        <v>10</v>
      </c>
      <c r="F179" s="4">
        <v>4</v>
      </c>
      <c r="G179" s="4"/>
      <c r="H179" s="4">
        <v>14</v>
      </c>
      <c r="I179"/>
      <c r="J179"/>
      <c r="K179"/>
      <c r="L179"/>
      <c r="M179"/>
      <c r="N179"/>
      <c r="O179"/>
      <c r="Q179"/>
      <c r="R179"/>
      <c r="T179" s="5" t="s">
        <v>1797</v>
      </c>
      <c r="U179" s="32">
        <v>0</v>
      </c>
      <c r="V179" s="32">
        <v>0</v>
      </c>
      <c r="W179" s="32">
        <v>0</v>
      </c>
      <c r="X179" s="32">
        <v>0.7142857142857143</v>
      </c>
      <c r="Y179" s="32">
        <v>0.2857142857142857</v>
      </c>
      <c r="Z179" s="32">
        <v>0</v>
      </c>
      <c r="AA179" s="32">
        <v>1</v>
      </c>
      <c r="AB179"/>
    </row>
    <row r="180" spans="1:28">
      <c r="A180" s="5" t="s">
        <v>2028</v>
      </c>
      <c r="B180" s="4"/>
      <c r="C180" s="4"/>
      <c r="D180" s="4"/>
      <c r="E180" s="4"/>
      <c r="F180" s="4">
        <v>4</v>
      </c>
      <c r="G180" s="4"/>
      <c r="H180" s="4">
        <v>4</v>
      </c>
      <c r="I180"/>
      <c r="J180"/>
      <c r="K180"/>
      <c r="L180"/>
      <c r="M180"/>
      <c r="N180"/>
      <c r="O180"/>
      <c r="Q180"/>
      <c r="R180"/>
      <c r="T180" s="5" t="s">
        <v>2028</v>
      </c>
      <c r="U180" s="32">
        <v>0</v>
      </c>
      <c r="V180" s="32">
        <v>0</v>
      </c>
      <c r="W180" s="32">
        <v>0</v>
      </c>
      <c r="X180" s="32">
        <v>0</v>
      </c>
      <c r="Y180" s="32">
        <v>1</v>
      </c>
      <c r="Z180" s="32">
        <v>0</v>
      </c>
      <c r="AA180" s="32">
        <v>1</v>
      </c>
      <c r="AB180"/>
    </row>
    <row r="181" spans="1:28">
      <c r="A181" s="7" t="s">
        <v>1739</v>
      </c>
      <c r="B181" s="4"/>
      <c r="C181" s="4"/>
      <c r="D181" s="4"/>
      <c r="E181" s="4">
        <v>13</v>
      </c>
      <c r="F181" s="4">
        <v>70</v>
      </c>
      <c r="G181" s="4">
        <v>14</v>
      </c>
      <c r="H181" s="4">
        <v>97</v>
      </c>
      <c r="I181"/>
      <c r="J181"/>
      <c r="K181"/>
      <c r="L181"/>
      <c r="M181"/>
      <c r="N181"/>
      <c r="O181"/>
      <c r="Q181"/>
      <c r="R181"/>
      <c r="T181" s="7" t="s">
        <v>1739</v>
      </c>
      <c r="U181" s="32">
        <v>0</v>
      </c>
      <c r="V181" s="32">
        <v>0</v>
      </c>
      <c r="W181" s="32">
        <v>0</v>
      </c>
      <c r="X181" s="32">
        <v>0.13402061855670103</v>
      </c>
      <c r="Y181" s="32">
        <v>0.72164948453608246</v>
      </c>
      <c r="Z181" s="32">
        <v>0.14432989690721648</v>
      </c>
      <c r="AA181" s="32">
        <v>1</v>
      </c>
      <c r="AB181"/>
    </row>
    <row r="182" spans="1:28">
      <c r="A182" s="5" t="s">
        <v>108</v>
      </c>
      <c r="B182" s="4"/>
      <c r="C182" s="4"/>
      <c r="D182" s="4"/>
      <c r="E182" s="4">
        <v>3</v>
      </c>
      <c r="F182" s="4">
        <v>16</v>
      </c>
      <c r="G182" s="4"/>
      <c r="H182" s="4">
        <v>19</v>
      </c>
      <c r="I182"/>
      <c r="J182"/>
      <c r="K182"/>
      <c r="L182"/>
      <c r="M182"/>
      <c r="N182"/>
      <c r="O182"/>
      <c r="Q182"/>
      <c r="R182"/>
      <c r="T182" s="5" t="s">
        <v>108</v>
      </c>
      <c r="U182" s="32">
        <v>0</v>
      </c>
      <c r="V182" s="32">
        <v>0</v>
      </c>
      <c r="W182" s="32">
        <v>0</v>
      </c>
      <c r="X182" s="32">
        <v>0.15789473684210525</v>
      </c>
      <c r="Y182" s="32">
        <v>0.84210526315789469</v>
      </c>
      <c r="Z182" s="32">
        <v>0</v>
      </c>
      <c r="AA182" s="32">
        <v>1</v>
      </c>
      <c r="AB182"/>
    </row>
    <row r="183" spans="1:28">
      <c r="A183" s="5" t="s">
        <v>845</v>
      </c>
      <c r="B183" s="4"/>
      <c r="C183" s="4"/>
      <c r="D183" s="4"/>
      <c r="E183" s="4"/>
      <c r="F183" s="4">
        <v>9</v>
      </c>
      <c r="G183" s="4"/>
      <c r="H183" s="4">
        <v>9</v>
      </c>
      <c r="I183"/>
      <c r="J183"/>
      <c r="K183"/>
      <c r="L183"/>
      <c r="M183"/>
      <c r="N183"/>
      <c r="O183"/>
      <c r="Q183"/>
      <c r="R183"/>
      <c r="T183" s="5" t="s">
        <v>845</v>
      </c>
      <c r="U183" s="32">
        <v>0</v>
      </c>
      <c r="V183" s="32">
        <v>0</v>
      </c>
      <c r="W183" s="32">
        <v>0</v>
      </c>
      <c r="X183" s="32">
        <v>0</v>
      </c>
      <c r="Y183" s="32">
        <v>1</v>
      </c>
      <c r="Z183" s="32">
        <v>0</v>
      </c>
      <c r="AA183" s="32">
        <v>1</v>
      </c>
      <c r="AB183"/>
    </row>
    <row r="184" spans="1:28">
      <c r="A184" s="5" t="s">
        <v>1766</v>
      </c>
      <c r="B184" s="4"/>
      <c r="C184" s="4"/>
      <c r="D184" s="4"/>
      <c r="E184" s="4">
        <v>3</v>
      </c>
      <c r="F184" s="4">
        <v>10</v>
      </c>
      <c r="G184" s="4">
        <v>4</v>
      </c>
      <c r="H184" s="4">
        <v>17</v>
      </c>
      <c r="I184"/>
      <c r="J184"/>
      <c r="K184"/>
      <c r="L184"/>
      <c r="M184"/>
      <c r="N184"/>
      <c r="O184"/>
      <c r="Q184"/>
      <c r="R184"/>
      <c r="T184" s="5" t="s">
        <v>1766</v>
      </c>
      <c r="U184" s="32">
        <v>0</v>
      </c>
      <c r="V184" s="32">
        <v>0</v>
      </c>
      <c r="W184" s="32">
        <v>0</v>
      </c>
      <c r="X184" s="32">
        <v>0.17647058823529413</v>
      </c>
      <c r="Y184" s="32">
        <v>0.58823529411764708</v>
      </c>
      <c r="Z184" s="32">
        <v>0.23529411764705882</v>
      </c>
      <c r="AA184" s="32">
        <v>1</v>
      </c>
      <c r="AB184"/>
    </row>
    <row r="185" spans="1:28">
      <c r="A185" s="5" t="s">
        <v>1833</v>
      </c>
      <c r="B185" s="4"/>
      <c r="C185" s="4"/>
      <c r="D185" s="4"/>
      <c r="E185" s="4"/>
      <c r="F185" s="4">
        <v>10</v>
      </c>
      <c r="G185" s="4">
        <v>3</v>
      </c>
      <c r="H185" s="4">
        <v>13</v>
      </c>
      <c r="I185"/>
      <c r="J185"/>
      <c r="K185"/>
      <c r="L185"/>
      <c r="M185"/>
      <c r="N185"/>
      <c r="O185"/>
      <c r="Q185"/>
      <c r="R185"/>
      <c r="T185" s="5" t="s">
        <v>1833</v>
      </c>
      <c r="U185" s="32">
        <v>0</v>
      </c>
      <c r="V185" s="32">
        <v>0</v>
      </c>
      <c r="W185" s="32">
        <v>0</v>
      </c>
      <c r="X185" s="32">
        <v>0</v>
      </c>
      <c r="Y185" s="32">
        <v>0.76923076923076927</v>
      </c>
      <c r="Z185" s="32">
        <v>0.23076923076923078</v>
      </c>
      <c r="AA185" s="32">
        <v>1</v>
      </c>
      <c r="AB185"/>
    </row>
    <row r="186" spans="1:28">
      <c r="A186" s="5" t="s">
        <v>1783</v>
      </c>
      <c r="B186" s="4"/>
      <c r="C186" s="4"/>
      <c r="D186" s="4"/>
      <c r="E186" s="4">
        <v>2</v>
      </c>
      <c r="F186" s="4">
        <v>9</v>
      </c>
      <c r="G186" s="4">
        <v>3</v>
      </c>
      <c r="H186" s="4">
        <v>14</v>
      </c>
      <c r="I186"/>
      <c r="J186"/>
      <c r="K186"/>
      <c r="L186"/>
      <c r="M186"/>
      <c r="N186"/>
      <c r="O186"/>
      <c r="Q186"/>
      <c r="R186"/>
      <c r="T186" s="5" t="s">
        <v>1783</v>
      </c>
      <c r="U186" s="32">
        <v>0</v>
      </c>
      <c r="V186" s="32">
        <v>0</v>
      </c>
      <c r="W186" s="32">
        <v>0</v>
      </c>
      <c r="X186" s="32">
        <v>0.14285714285714285</v>
      </c>
      <c r="Y186" s="32">
        <v>0.6428571428571429</v>
      </c>
      <c r="Z186" s="32">
        <v>0.21428571428571427</v>
      </c>
      <c r="AA186" s="32">
        <v>1</v>
      </c>
      <c r="AB186"/>
    </row>
    <row r="187" spans="1:28">
      <c r="A187" s="5" t="s">
        <v>1821</v>
      </c>
      <c r="B187" s="4"/>
      <c r="C187" s="4"/>
      <c r="D187" s="4"/>
      <c r="E187" s="4"/>
      <c r="F187" s="4">
        <v>14</v>
      </c>
      <c r="G187" s="4">
        <v>4</v>
      </c>
      <c r="H187" s="4">
        <v>18</v>
      </c>
      <c r="I187"/>
      <c r="J187"/>
      <c r="K187"/>
      <c r="L187"/>
      <c r="M187"/>
      <c r="N187"/>
      <c r="O187"/>
      <c r="Q187"/>
      <c r="R187"/>
      <c r="T187" s="5" t="s">
        <v>1821</v>
      </c>
      <c r="U187" s="32">
        <v>0</v>
      </c>
      <c r="V187" s="32">
        <v>0</v>
      </c>
      <c r="W187" s="32">
        <v>0</v>
      </c>
      <c r="X187" s="32">
        <v>0</v>
      </c>
      <c r="Y187" s="32">
        <v>0.77777777777777779</v>
      </c>
      <c r="Z187" s="32">
        <v>0.22222222222222221</v>
      </c>
      <c r="AA187" s="32">
        <v>1</v>
      </c>
      <c r="AB187"/>
    </row>
    <row r="188" spans="1:28">
      <c r="A188" s="5" t="s">
        <v>1790</v>
      </c>
      <c r="B188" s="4"/>
      <c r="C188" s="4"/>
      <c r="D188" s="4"/>
      <c r="E188" s="4">
        <v>5</v>
      </c>
      <c r="F188" s="4">
        <v>2</v>
      </c>
      <c r="G188" s="4"/>
      <c r="H188" s="4">
        <v>7</v>
      </c>
      <c r="I188"/>
      <c r="J188"/>
      <c r="K188"/>
      <c r="L188"/>
      <c r="M188"/>
      <c r="N188"/>
      <c r="O188"/>
      <c r="Q188"/>
      <c r="R188"/>
      <c r="T188" s="5" t="s">
        <v>1790</v>
      </c>
      <c r="U188" s="32">
        <v>0</v>
      </c>
      <c r="V188" s="32">
        <v>0</v>
      </c>
      <c r="W188" s="32">
        <v>0</v>
      </c>
      <c r="X188" s="32">
        <v>0.7142857142857143</v>
      </c>
      <c r="Y188" s="32">
        <v>0.2857142857142857</v>
      </c>
      <c r="Z188" s="32">
        <v>0</v>
      </c>
      <c r="AA188" s="32">
        <v>1</v>
      </c>
      <c r="AB188"/>
    </row>
    <row r="189" spans="1:28">
      <c r="A189" s="7" t="s">
        <v>1743</v>
      </c>
      <c r="B189" s="4"/>
      <c r="C189" s="4">
        <v>1</v>
      </c>
      <c r="D189" s="4"/>
      <c r="E189" s="4">
        <v>17</v>
      </c>
      <c r="F189" s="4">
        <v>92</v>
      </c>
      <c r="G189" s="4">
        <v>10</v>
      </c>
      <c r="H189" s="4">
        <v>120</v>
      </c>
      <c r="I189"/>
      <c r="J189"/>
      <c r="K189"/>
      <c r="L189"/>
      <c r="M189"/>
      <c r="N189"/>
      <c r="O189"/>
      <c r="Q189"/>
      <c r="R189"/>
      <c r="T189" s="7" t="s">
        <v>1743</v>
      </c>
      <c r="U189" s="32">
        <v>0</v>
      </c>
      <c r="V189" s="32">
        <v>8.3333333333333332E-3</v>
      </c>
      <c r="W189" s="32">
        <v>0</v>
      </c>
      <c r="X189" s="32">
        <v>0.14166666666666666</v>
      </c>
      <c r="Y189" s="32">
        <v>0.76666666666666672</v>
      </c>
      <c r="Z189" s="32">
        <v>8.3333333333333329E-2</v>
      </c>
      <c r="AA189" s="32">
        <v>1</v>
      </c>
      <c r="AB189"/>
    </row>
    <row r="190" spans="1:28">
      <c r="A190" s="5" t="s">
        <v>1614</v>
      </c>
      <c r="B190" s="4"/>
      <c r="C190" s="4">
        <v>1</v>
      </c>
      <c r="D190" s="4"/>
      <c r="E190" s="4"/>
      <c r="F190" s="4">
        <v>18</v>
      </c>
      <c r="G190" s="4"/>
      <c r="H190" s="4">
        <v>19</v>
      </c>
      <c r="I190"/>
      <c r="J190"/>
      <c r="K190"/>
      <c r="L190"/>
      <c r="M190"/>
      <c r="N190"/>
      <c r="O190"/>
      <c r="Q190"/>
      <c r="R190"/>
      <c r="T190" s="5" t="s">
        <v>1614</v>
      </c>
      <c r="U190" s="32">
        <v>0</v>
      </c>
      <c r="V190" s="32">
        <v>5.2631578947368418E-2</v>
      </c>
      <c r="W190" s="32">
        <v>0</v>
      </c>
      <c r="X190" s="32">
        <v>0</v>
      </c>
      <c r="Y190" s="32">
        <v>0.94736842105263153</v>
      </c>
      <c r="Z190" s="32">
        <v>0</v>
      </c>
      <c r="AA190" s="32">
        <v>1</v>
      </c>
      <c r="AB190"/>
    </row>
    <row r="191" spans="1:28">
      <c r="A191" s="5" t="s">
        <v>1623</v>
      </c>
      <c r="B191" s="4"/>
      <c r="C191" s="4"/>
      <c r="D191" s="4"/>
      <c r="E191" s="4"/>
      <c r="F191" s="4">
        <v>18</v>
      </c>
      <c r="G191" s="4"/>
      <c r="H191" s="4">
        <v>18</v>
      </c>
      <c r="I191"/>
      <c r="J191"/>
      <c r="K191"/>
      <c r="L191"/>
      <c r="M191"/>
      <c r="N191"/>
      <c r="O191"/>
      <c r="Q191"/>
      <c r="R191"/>
      <c r="T191" s="5" t="s">
        <v>1623</v>
      </c>
      <c r="U191" s="32">
        <v>0</v>
      </c>
      <c r="V191" s="32">
        <v>0</v>
      </c>
      <c r="W191" s="32">
        <v>0</v>
      </c>
      <c r="X191" s="32">
        <v>0</v>
      </c>
      <c r="Y191" s="32">
        <v>1</v>
      </c>
      <c r="Z191" s="32">
        <v>0</v>
      </c>
      <c r="AA191" s="32">
        <v>1</v>
      </c>
      <c r="AB191"/>
    </row>
    <row r="192" spans="1:28">
      <c r="A192" s="5" t="s">
        <v>1633</v>
      </c>
      <c r="B192" s="4"/>
      <c r="C192" s="4"/>
      <c r="D192" s="4"/>
      <c r="E192" s="4"/>
      <c r="F192" s="4">
        <v>2</v>
      </c>
      <c r="G192" s="4"/>
      <c r="H192" s="4">
        <v>2</v>
      </c>
      <c r="I192"/>
      <c r="J192"/>
      <c r="K192"/>
      <c r="L192"/>
      <c r="M192"/>
      <c r="N192"/>
      <c r="O192"/>
      <c r="Q192"/>
      <c r="R192"/>
      <c r="T192" s="5" t="s">
        <v>1633</v>
      </c>
      <c r="U192" s="32">
        <v>0</v>
      </c>
      <c r="V192" s="32">
        <v>0</v>
      </c>
      <c r="W192" s="32">
        <v>0</v>
      </c>
      <c r="X192" s="32">
        <v>0</v>
      </c>
      <c r="Y192" s="32">
        <v>1</v>
      </c>
      <c r="Z192" s="32">
        <v>0</v>
      </c>
      <c r="AA192" s="32">
        <v>1</v>
      </c>
      <c r="AB192"/>
    </row>
    <row r="193" spans="1:28">
      <c r="A193" s="5" t="s">
        <v>1222</v>
      </c>
      <c r="B193" s="4"/>
      <c r="C193" s="4"/>
      <c r="D193" s="4"/>
      <c r="E193" s="4"/>
      <c r="F193" s="4">
        <v>8</v>
      </c>
      <c r="G193" s="4"/>
      <c r="H193" s="4">
        <v>8</v>
      </c>
      <c r="I193"/>
      <c r="J193"/>
      <c r="K193"/>
      <c r="L193"/>
      <c r="M193"/>
      <c r="N193"/>
      <c r="O193"/>
      <c r="Q193"/>
      <c r="R193"/>
      <c r="T193" s="5" t="s">
        <v>1222</v>
      </c>
      <c r="U193" s="32">
        <v>0</v>
      </c>
      <c r="V193" s="32">
        <v>0</v>
      </c>
      <c r="W193" s="32">
        <v>0</v>
      </c>
      <c r="X193" s="32">
        <v>0</v>
      </c>
      <c r="Y193" s="32">
        <v>1</v>
      </c>
      <c r="Z193" s="32">
        <v>0</v>
      </c>
      <c r="AA193" s="32">
        <v>1</v>
      </c>
      <c r="AB193"/>
    </row>
    <row r="194" spans="1:28">
      <c r="A194" s="5" t="s">
        <v>1649</v>
      </c>
      <c r="B194" s="4"/>
      <c r="C194" s="4"/>
      <c r="D194" s="4"/>
      <c r="E194" s="4">
        <v>9</v>
      </c>
      <c r="F194" s="4"/>
      <c r="G194" s="4">
        <v>4</v>
      </c>
      <c r="H194" s="4">
        <v>13</v>
      </c>
      <c r="I194"/>
      <c r="J194"/>
      <c r="K194"/>
      <c r="L194"/>
      <c r="M194"/>
      <c r="N194"/>
      <c r="O194"/>
      <c r="Q194"/>
      <c r="R194"/>
      <c r="T194" s="5" t="s">
        <v>1649</v>
      </c>
      <c r="U194" s="32">
        <v>0</v>
      </c>
      <c r="V194" s="32">
        <v>0</v>
      </c>
      <c r="W194" s="32">
        <v>0</v>
      </c>
      <c r="X194" s="32">
        <v>0.69230769230769229</v>
      </c>
      <c r="Y194" s="32">
        <v>0</v>
      </c>
      <c r="Z194" s="32">
        <v>0.30769230769230771</v>
      </c>
      <c r="AA194" s="32">
        <v>1</v>
      </c>
      <c r="AB194"/>
    </row>
    <row r="195" spans="1:28">
      <c r="A195" s="5" t="s">
        <v>1682</v>
      </c>
      <c r="B195" s="4"/>
      <c r="C195" s="4"/>
      <c r="D195" s="4"/>
      <c r="E195" s="4"/>
      <c r="F195" s="4">
        <v>7</v>
      </c>
      <c r="G195" s="4"/>
      <c r="H195" s="4">
        <v>7</v>
      </c>
      <c r="I195"/>
      <c r="J195"/>
      <c r="K195"/>
      <c r="L195"/>
      <c r="M195"/>
      <c r="N195"/>
      <c r="O195"/>
      <c r="Q195"/>
      <c r="R195"/>
      <c r="T195" s="5" t="s">
        <v>1682</v>
      </c>
      <c r="U195" s="32">
        <v>0</v>
      </c>
      <c r="V195" s="32">
        <v>0</v>
      </c>
      <c r="W195" s="32">
        <v>0</v>
      </c>
      <c r="X195" s="32">
        <v>0</v>
      </c>
      <c r="Y195" s="32">
        <v>1</v>
      </c>
      <c r="Z195" s="32">
        <v>0</v>
      </c>
      <c r="AA195" s="32">
        <v>1</v>
      </c>
      <c r="AB195"/>
    </row>
    <row r="196" spans="1:28">
      <c r="A196" s="5" t="s">
        <v>1787</v>
      </c>
      <c r="B196" s="4"/>
      <c r="C196" s="4"/>
      <c r="D196" s="4"/>
      <c r="E196" s="4">
        <v>4</v>
      </c>
      <c r="F196" s="4">
        <v>12</v>
      </c>
      <c r="G196" s="4"/>
      <c r="H196" s="4">
        <v>16</v>
      </c>
      <c r="I196"/>
      <c r="J196"/>
      <c r="K196"/>
      <c r="L196"/>
      <c r="M196"/>
      <c r="N196"/>
      <c r="O196"/>
      <c r="Q196"/>
      <c r="R196"/>
      <c r="T196" s="5" t="s">
        <v>1787</v>
      </c>
      <c r="U196" s="32">
        <v>0</v>
      </c>
      <c r="V196" s="32">
        <v>0</v>
      </c>
      <c r="W196" s="32">
        <v>0</v>
      </c>
      <c r="X196" s="32">
        <v>0.25</v>
      </c>
      <c r="Y196" s="32">
        <v>0.75</v>
      </c>
      <c r="Z196" s="32">
        <v>0</v>
      </c>
      <c r="AA196" s="32">
        <v>1</v>
      </c>
      <c r="AB196"/>
    </row>
    <row r="197" spans="1:28">
      <c r="A197" s="5" t="s">
        <v>563</v>
      </c>
      <c r="B197" s="4"/>
      <c r="C197" s="4"/>
      <c r="D197" s="4"/>
      <c r="E197" s="4"/>
      <c r="F197" s="4">
        <v>14</v>
      </c>
      <c r="G197" s="4">
        <v>4</v>
      </c>
      <c r="H197" s="4">
        <v>18</v>
      </c>
      <c r="I197"/>
      <c r="J197"/>
      <c r="K197"/>
      <c r="L197"/>
      <c r="M197"/>
      <c r="N197"/>
      <c r="O197"/>
      <c r="Q197"/>
      <c r="R197"/>
      <c r="T197" s="5" t="s">
        <v>563</v>
      </c>
      <c r="U197" s="32">
        <v>0</v>
      </c>
      <c r="V197" s="32">
        <v>0</v>
      </c>
      <c r="W197" s="32">
        <v>0</v>
      </c>
      <c r="X197" s="32">
        <v>0</v>
      </c>
      <c r="Y197" s="32">
        <v>0.77777777777777779</v>
      </c>
      <c r="Z197" s="32">
        <v>0.22222222222222221</v>
      </c>
      <c r="AA197" s="32">
        <v>1</v>
      </c>
      <c r="AB197"/>
    </row>
    <row r="198" spans="1:28">
      <c r="A198" s="5" t="s">
        <v>1793</v>
      </c>
      <c r="B198" s="4"/>
      <c r="C198" s="4"/>
      <c r="D198" s="4"/>
      <c r="E198" s="4">
        <v>4</v>
      </c>
      <c r="F198" s="4">
        <v>13</v>
      </c>
      <c r="G198" s="4">
        <v>2</v>
      </c>
      <c r="H198" s="4">
        <v>19</v>
      </c>
      <c r="I198"/>
      <c r="J198"/>
      <c r="K198"/>
      <c r="L198"/>
      <c r="M198"/>
      <c r="N198"/>
      <c r="O198"/>
      <c r="Q198"/>
      <c r="R198"/>
      <c r="T198" s="5" t="s">
        <v>1793</v>
      </c>
      <c r="U198" s="32">
        <v>0</v>
      </c>
      <c r="V198" s="32">
        <v>0</v>
      </c>
      <c r="W198" s="32">
        <v>0</v>
      </c>
      <c r="X198" s="32">
        <v>0.21052631578947367</v>
      </c>
      <c r="Y198" s="32">
        <v>0.68421052631578949</v>
      </c>
      <c r="Z198" s="32">
        <v>0.10526315789473684</v>
      </c>
      <c r="AA198" s="32">
        <v>1</v>
      </c>
      <c r="AB198"/>
    </row>
    <row r="199" spans="1:28">
      <c r="A199" s="7" t="s">
        <v>1751</v>
      </c>
      <c r="B199" s="4"/>
      <c r="C199" s="4">
        <v>2</v>
      </c>
      <c r="D199" s="4"/>
      <c r="E199" s="4"/>
      <c r="F199" s="4">
        <v>83</v>
      </c>
      <c r="G199" s="4">
        <v>18</v>
      </c>
      <c r="H199" s="4">
        <v>103</v>
      </c>
      <c r="I199"/>
      <c r="J199"/>
      <c r="K199"/>
      <c r="L199"/>
      <c r="M199"/>
      <c r="N199"/>
      <c r="O199"/>
      <c r="Q199"/>
      <c r="R199"/>
      <c r="T199" s="7" t="s">
        <v>1751</v>
      </c>
      <c r="U199" s="32">
        <v>0</v>
      </c>
      <c r="V199" s="32">
        <v>1.9417475728155338E-2</v>
      </c>
      <c r="W199" s="32">
        <v>0</v>
      </c>
      <c r="X199" s="32">
        <v>0</v>
      </c>
      <c r="Y199" s="32">
        <v>0.80582524271844658</v>
      </c>
      <c r="Z199" s="32">
        <v>0.17475728155339806</v>
      </c>
      <c r="AA199" s="32">
        <v>1</v>
      </c>
      <c r="AB199"/>
    </row>
    <row r="200" spans="1:28">
      <c r="A200" s="5" t="s">
        <v>135</v>
      </c>
      <c r="B200" s="4"/>
      <c r="C200" s="4"/>
      <c r="D200" s="4"/>
      <c r="E200" s="4"/>
      <c r="F200" s="4"/>
      <c r="G200" s="4">
        <v>8</v>
      </c>
      <c r="H200" s="4">
        <v>8</v>
      </c>
      <c r="I200"/>
      <c r="J200"/>
      <c r="K200"/>
      <c r="L200"/>
      <c r="M200"/>
      <c r="N200"/>
      <c r="O200"/>
      <c r="Q200"/>
      <c r="R200"/>
      <c r="T200" s="5" t="s">
        <v>135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1</v>
      </c>
      <c r="AA200" s="32">
        <v>1</v>
      </c>
      <c r="AB200"/>
    </row>
    <row r="201" spans="1:28">
      <c r="A201" s="5" t="s">
        <v>1727</v>
      </c>
      <c r="B201" s="4"/>
      <c r="C201" s="4">
        <v>1</v>
      </c>
      <c r="D201" s="4"/>
      <c r="E201" s="4"/>
      <c r="F201" s="4">
        <v>16</v>
      </c>
      <c r="G201" s="4"/>
      <c r="H201" s="4">
        <v>17</v>
      </c>
      <c r="I201"/>
      <c r="J201"/>
      <c r="K201"/>
      <c r="L201"/>
      <c r="M201"/>
      <c r="N201"/>
      <c r="O201"/>
      <c r="Q201"/>
      <c r="R201"/>
      <c r="T201" s="5" t="s">
        <v>1727</v>
      </c>
      <c r="U201" s="32">
        <v>0</v>
      </c>
      <c r="V201" s="32">
        <v>5.8823529411764705E-2</v>
      </c>
      <c r="W201" s="32">
        <v>0</v>
      </c>
      <c r="X201" s="32">
        <v>0</v>
      </c>
      <c r="Y201" s="32">
        <v>0.94117647058823528</v>
      </c>
      <c r="Z201" s="32">
        <v>0</v>
      </c>
      <c r="AA201" s="32">
        <v>1</v>
      </c>
      <c r="AB201"/>
    </row>
    <row r="202" spans="1:28">
      <c r="A202" s="5" t="s">
        <v>1819</v>
      </c>
      <c r="B202" s="4"/>
      <c r="C202" s="4"/>
      <c r="D202" s="4"/>
      <c r="E202" s="4"/>
      <c r="F202" s="4">
        <v>7</v>
      </c>
      <c r="G202" s="4">
        <v>4</v>
      </c>
      <c r="H202" s="4">
        <v>11</v>
      </c>
      <c r="I202"/>
      <c r="J202"/>
      <c r="K202"/>
      <c r="L202"/>
      <c r="M202"/>
      <c r="N202"/>
      <c r="O202"/>
      <c r="Q202"/>
      <c r="R202"/>
      <c r="T202" s="5" t="s">
        <v>1819</v>
      </c>
      <c r="U202" s="32">
        <v>0</v>
      </c>
      <c r="V202" s="32">
        <v>0</v>
      </c>
      <c r="W202" s="32">
        <v>0</v>
      </c>
      <c r="X202" s="32">
        <v>0</v>
      </c>
      <c r="Y202" s="32">
        <v>0.63636363636363635</v>
      </c>
      <c r="Z202" s="32">
        <v>0.36363636363636365</v>
      </c>
      <c r="AA202" s="32">
        <v>1</v>
      </c>
      <c r="AB202"/>
    </row>
    <row r="203" spans="1:28">
      <c r="A203" s="5" t="s">
        <v>1672</v>
      </c>
      <c r="B203" s="4"/>
      <c r="C203" s="4">
        <v>1</v>
      </c>
      <c r="D203" s="4"/>
      <c r="E203" s="4"/>
      <c r="F203" s="4">
        <v>10</v>
      </c>
      <c r="G203" s="4"/>
      <c r="H203" s="4">
        <v>11</v>
      </c>
      <c r="I203"/>
      <c r="J203"/>
      <c r="K203"/>
      <c r="L203"/>
      <c r="M203"/>
      <c r="N203"/>
      <c r="O203"/>
      <c r="Q203"/>
      <c r="R203"/>
      <c r="T203" s="5" t="s">
        <v>1672</v>
      </c>
      <c r="U203" s="32">
        <v>0</v>
      </c>
      <c r="V203" s="32">
        <v>9.0909090909090912E-2</v>
      </c>
      <c r="W203" s="32">
        <v>0</v>
      </c>
      <c r="X203" s="32">
        <v>0</v>
      </c>
      <c r="Y203" s="32">
        <v>0.90909090909090906</v>
      </c>
      <c r="Z203" s="32">
        <v>0</v>
      </c>
      <c r="AA203" s="32">
        <v>1</v>
      </c>
      <c r="AB203"/>
    </row>
    <row r="204" spans="1:28">
      <c r="A204" s="5" t="s">
        <v>1677</v>
      </c>
      <c r="B204" s="4"/>
      <c r="C204" s="4"/>
      <c r="D204" s="4"/>
      <c r="E204" s="4"/>
      <c r="F204" s="4">
        <v>16</v>
      </c>
      <c r="G204" s="4"/>
      <c r="H204" s="4">
        <v>16</v>
      </c>
      <c r="I204"/>
      <c r="J204"/>
      <c r="K204"/>
      <c r="L204"/>
      <c r="M204"/>
      <c r="N204"/>
      <c r="O204"/>
      <c r="Q204"/>
      <c r="R204"/>
      <c r="T204" s="5" t="s">
        <v>1677</v>
      </c>
      <c r="U204" s="32">
        <v>0</v>
      </c>
      <c r="V204" s="32">
        <v>0</v>
      </c>
      <c r="W204" s="32">
        <v>0</v>
      </c>
      <c r="X204" s="32">
        <v>0</v>
      </c>
      <c r="Y204" s="32">
        <v>1</v>
      </c>
      <c r="Z204" s="32">
        <v>0</v>
      </c>
      <c r="AA204" s="32">
        <v>1</v>
      </c>
      <c r="AB204"/>
    </row>
    <row r="205" spans="1:28">
      <c r="A205" s="5" t="s">
        <v>1679</v>
      </c>
      <c r="B205" s="4"/>
      <c r="C205" s="4"/>
      <c r="D205" s="4"/>
      <c r="E205" s="4"/>
      <c r="F205" s="4">
        <v>12</v>
      </c>
      <c r="G205" s="4">
        <v>4</v>
      </c>
      <c r="H205" s="4">
        <v>16</v>
      </c>
      <c r="I205"/>
      <c r="J205"/>
      <c r="K205"/>
      <c r="L205"/>
      <c r="M205"/>
      <c r="N205"/>
      <c r="O205"/>
      <c r="Q205"/>
      <c r="R205"/>
      <c r="T205" s="5" t="s">
        <v>1679</v>
      </c>
      <c r="U205" s="32">
        <v>0</v>
      </c>
      <c r="V205" s="32">
        <v>0</v>
      </c>
      <c r="W205" s="32">
        <v>0</v>
      </c>
      <c r="X205" s="32">
        <v>0</v>
      </c>
      <c r="Y205" s="32">
        <v>0.75</v>
      </c>
      <c r="Z205" s="32">
        <v>0.25</v>
      </c>
      <c r="AA205" s="32">
        <v>1</v>
      </c>
      <c r="AB205"/>
    </row>
    <row r="206" spans="1:28">
      <c r="A206" s="5" t="s">
        <v>1779</v>
      </c>
      <c r="B206" s="4"/>
      <c r="C206" s="4"/>
      <c r="D206" s="4"/>
      <c r="E206" s="4"/>
      <c r="F206" s="4">
        <v>16</v>
      </c>
      <c r="G206" s="4"/>
      <c r="H206" s="4">
        <v>16</v>
      </c>
      <c r="I206"/>
      <c r="J206"/>
      <c r="K206"/>
      <c r="L206"/>
      <c r="M206"/>
      <c r="N206"/>
      <c r="O206"/>
      <c r="Q206"/>
      <c r="R206"/>
      <c r="T206" s="5" t="s">
        <v>1779</v>
      </c>
      <c r="U206" s="32">
        <v>0</v>
      </c>
      <c r="V206" s="32">
        <v>0</v>
      </c>
      <c r="W206" s="32">
        <v>0</v>
      </c>
      <c r="X206" s="32">
        <v>0</v>
      </c>
      <c r="Y206" s="32">
        <v>1</v>
      </c>
      <c r="Z206" s="32">
        <v>0</v>
      </c>
      <c r="AA206" s="32">
        <v>1</v>
      </c>
      <c r="AB206"/>
    </row>
    <row r="207" spans="1:28">
      <c r="A207" s="5" t="s">
        <v>1823</v>
      </c>
      <c r="B207" s="4"/>
      <c r="C207" s="4"/>
      <c r="D207" s="4"/>
      <c r="E207" s="4"/>
      <c r="F207" s="4">
        <v>4</v>
      </c>
      <c r="G207" s="4"/>
      <c r="H207" s="4">
        <v>4</v>
      </c>
      <c r="I207"/>
      <c r="J207"/>
      <c r="K207"/>
      <c r="L207"/>
      <c r="M207"/>
      <c r="N207"/>
      <c r="O207"/>
      <c r="Q207"/>
      <c r="R207"/>
      <c r="T207" s="5" t="s">
        <v>1823</v>
      </c>
      <c r="U207" s="32">
        <v>0</v>
      </c>
      <c r="V207" s="32">
        <v>0</v>
      </c>
      <c r="W207" s="32">
        <v>0</v>
      </c>
      <c r="X207" s="32">
        <v>0</v>
      </c>
      <c r="Y207" s="32">
        <v>1</v>
      </c>
      <c r="Z207" s="32">
        <v>0</v>
      </c>
      <c r="AA207" s="32">
        <v>1</v>
      </c>
      <c r="AB207"/>
    </row>
    <row r="208" spans="1:28">
      <c r="A208" s="5" t="s">
        <v>1890</v>
      </c>
      <c r="B208" s="4"/>
      <c r="C208" s="4"/>
      <c r="D208" s="4"/>
      <c r="E208" s="4"/>
      <c r="F208" s="4">
        <v>2</v>
      </c>
      <c r="G208" s="4">
        <v>2</v>
      </c>
      <c r="H208" s="4">
        <v>4</v>
      </c>
      <c r="I208"/>
      <c r="J208"/>
      <c r="K208"/>
      <c r="L208"/>
      <c r="M208"/>
      <c r="N208"/>
      <c r="O208"/>
      <c r="Q208"/>
      <c r="R208"/>
      <c r="T208" s="5" t="s">
        <v>1890</v>
      </c>
      <c r="U208" s="32">
        <v>0</v>
      </c>
      <c r="V208" s="32">
        <v>0</v>
      </c>
      <c r="W208" s="32">
        <v>0</v>
      </c>
      <c r="X208" s="32">
        <v>0</v>
      </c>
      <c r="Y208" s="32">
        <v>0.5</v>
      </c>
      <c r="Z208" s="32">
        <v>0.5</v>
      </c>
      <c r="AA208" s="32">
        <v>1</v>
      </c>
      <c r="AB208"/>
    </row>
    <row r="209" spans="1:28">
      <c r="A209" s="7" t="s">
        <v>1745</v>
      </c>
      <c r="B209" s="4"/>
      <c r="C209" s="4">
        <v>1</v>
      </c>
      <c r="D209" s="4"/>
      <c r="E209" s="4">
        <v>23</v>
      </c>
      <c r="F209" s="4">
        <v>71</v>
      </c>
      <c r="G209" s="4">
        <v>16</v>
      </c>
      <c r="H209" s="4">
        <v>111</v>
      </c>
      <c r="I209"/>
      <c r="J209"/>
      <c r="K209"/>
      <c r="L209"/>
      <c r="M209"/>
      <c r="N209"/>
      <c r="O209"/>
      <c r="Q209"/>
      <c r="R209"/>
      <c r="T209" s="7" t="s">
        <v>1745</v>
      </c>
      <c r="U209" s="32">
        <v>0</v>
      </c>
      <c r="V209" s="32">
        <v>9.0090090090090089E-3</v>
      </c>
      <c r="W209" s="32">
        <v>0</v>
      </c>
      <c r="X209" s="32">
        <v>0.2072072072072072</v>
      </c>
      <c r="Y209" s="32">
        <v>0.63963963963963966</v>
      </c>
      <c r="Z209" s="32">
        <v>0.14414414414414414</v>
      </c>
      <c r="AA209" s="32">
        <v>1</v>
      </c>
      <c r="AB209"/>
    </row>
    <row r="210" spans="1:28">
      <c r="A210" s="5" t="s">
        <v>1804</v>
      </c>
      <c r="B210" s="4"/>
      <c r="C210" s="4"/>
      <c r="D210" s="4"/>
      <c r="E210" s="4">
        <v>2</v>
      </c>
      <c r="F210" s="4"/>
      <c r="G210" s="4">
        <v>8</v>
      </c>
      <c r="H210" s="4">
        <v>10</v>
      </c>
      <c r="I210"/>
      <c r="J210"/>
      <c r="K210"/>
      <c r="L210"/>
      <c r="M210"/>
      <c r="N210"/>
      <c r="O210"/>
      <c r="Q210"/>
      <c r="R210"/>
      <c r="T210" s="5" t="s">
        <v>1804</v>
      </c>
      <c r="U210" s="32">
        <v>0</v>
      </c>
      <c r="V210" s="32">
        <v>0</v>
      </c>
      <c r="W210" s="32">
        <v>0</v>
      </c>
      <c r="X210" s="32">
        <v>0.2</v>
      </c>
      <c r="Y210" s="32">
        <v>0</v>
      </c>
      <c r="Z210" s="32">
        <v>0.8</v>
      </c>
      <c r="AA210" s="32">
        <v>1</v>
      </c>
      <c r="AB210"/>
    </row>
    <row r="211" spans="1:28">
      <c r="A211" s="5" t="s">
        <v>1759</v>
      </c>
      <c r="B211" s="4"/>
      <c r="C211" s="4"/>
      <c r="D211" s="4"/>
      <c r="E211" s="4">
        <v>6</v>
      </c>
      <c r="F211" s="4">
        <v>7</v>
      </c>
      <c r="G211" s="4"/>
      <c r="H211" s="4">
        <v>13</v>
      </c>
      <c r="I211"/>
      <c r="J211"/>
      <c r="K211"/>
      <c r="L211"/>
      <c r="M211"/>
      <c r="N211"/>
      <c r="O211"/>
      <c r="Q211"/>
      <c r="R211"/>
      <c r="T211" s="5" t="s">
        <v>1759</v>
      </c>
      <c r="U211" s="32">
        <v>0</v>
      </c>
      <c r="V211" s="32">
        <v>0</v>
      </c>
      <c r="W211" s="32">
        <v>0</v>
      </c>
      <c r="X211" s="32">
        <v>0.46153846153846156</v>
      </c>
      <c r="Y211" s="32">
        <v>0.53846153846153844</v>
      </c>
      <c r="Z211" s="32">
        <v>0</v>
      </c>
      <c r="AA211" s="32">
        <v>1</v>
      </c>
      <c r="AB211"/>
    </row>
    <row r="212" spans="1:28">
      <c r="A212" s="5" t="s">
        <v>1834</v>
      </c>
      <c r="B212" s="4"/>
      <c r="C212" s="4">
        <v>1</v>
      </c>
      <c r="D212" s="4"/>
      <c r="E212" s="4"/>
      <c r="F212" s="4">
        <v>10</v>
      </c>
      <c r="G212" s="4"/>
      <c r="H212" s="4">
        <v>11</v>
      </c>
      <c r="I212"/>
      <c r="J212"/>
      <c r="K212"/>
      <c r="L212"/>
      <c r="M212"/>
      <c r="N212"/>
      <c r="O212"/>
      <c r="Q212"/>
      <c r="R212"/>
      <c r="T212" s="5" t="s">
        <v>1834</v>
      </c>
      <c r="U212" s="32">
        <v>0</v>
      </c>
      <c r="V212" s="32">
        <v>9.0909090909090912E-2</v>
      </c>
      <c r="W212" s="32">
        <v>0</v>
      </c>
      <c r="X212" s="32">
        <v>0</v>
      </c>
      <c r="Y212" s="32">
        <v>0.90909090909090906</v>
      </c>
      <c r="Z212" s="32">
        <v>0</v>
      </c>
      <c r="AA212" s="32">
        <v>1</v>
      </c>
      <c r="AB212"/>
    </row>
    <row r="213" spans="1:28">
      <c r="A213" s="5" t="s">
        <v>1674</v>
      </c>
      <c r="B213" s="4"/>
      <c r="C213" s="4"/>
      <c r="D213" s="4"/>
      <c r="E213" s="4"/>
      <c r="F213" s="4">
        <v>4</v>
      </c>
      <c r="G213" s="4">
        <v>4</v>
      </c>
      <c r="H213" s="4">
        <v>8</v>
      </c>
      <c r="I213"/>
      <c r="J213"/>
      <c r="K213"/>
      <c r="L213"/>
      <c r="M213"/>
      <c r="N213"/>
      <c r="O213"/>
      <c r="Q213"/>
      <c r="R213"/>
      <c r="T213" s="5" t="s">
        <v>1674</v>
      </c>
      <c r="U213" s="32">
        <v>0</v>
      </c>
      <c r="V213" s="32">
        <v>0</v>
      </c>
      <c r="W213" s="32">
        <v>0</v>
      </c>
      <c r="X213" s="32">
        <v>0</v>
      </c>
      <c r="Y213" s="32">
        <v>0.5</v>
      </c>
      <c r="Z213" s="32">
        <v>0.5</v>
      </c>
      <c r="AA213" s="32">
        <v>1</v>
      </c>
      <c r="AB213"/>
    </row>
    <row r="214" spans="1:28">
      <c r="A214" s="5" t="s">
        <v>1822</v>
      </c>
      <c r="B214" s="4"/>
      <c r="C214" s="4"/>
      <c r="D214" s="4"/>
      <c r="E214" s="4">
        <v>5</v>
      </c>
      <c r="F214" s="4"/>
      <c r="G214" s="4"/>
      <c r="H214" s="4">
        <v>5</v>
      </c>
      <c r="I214"/>
      <c r="J214"/>
      <c r="K214"/>
      <c r="L214"/>
      <c r="M214"/>
      <c r="N214"/>
      <c r="O214"/>
      <c r="Q214"/>
      <c r="R214"/>
      <c r="T214" s="5" t="s">
        <v>1822</v>
      </c>
      <c r="U214" s="32">
        <v>0</v>
      </c>
      <c r="V214" s="32">
        <v>0</v>
      </c>
      <c r="W214" s="32">
        <v>0</v>
      </c>
      <c r="X214" s="32">
        <v>1</v>
      </c>
      <c r="Y214" s="32">
        <v>0</v>
      </c>
      <c r="Z214" s="32">
        <v>0</v>
      </c>
      <c r="AA214" s="32">
        <v>1</v>
      </c>
      <c r="AB214"/>
    </row>
    <row r="215" spans="1:28">
      <c r="A215" s="5" t="s">
        <v>1690</v>
      </c>
      <c r="B215" s="4"/>
      <c r="C215" s="4"/>
      <c r="D215" s="4"/>
      <c r="E215" s="4">
        <v>10</v>
      </c>
      <c r="F215" s="4">
        <v>8</v>
      </c>
      <c r="G215" s="4"/>
      <c r="H215" s="4">
        <v>18</v>
      </c>
      <c r="I215"/>
      <c r="J215"/>
      <c r="K215"/>
      <c r="L215"/>
      <c r="M215"/>
      <c r="N215"/>
      <c r="O215"/>
      <c r="Q215"/>
      <c r="R215"/>
      <c r="T215" s="5" t="s">
        <v>1690</v>
      </c>
      <c r="U215" s="32">
        <v>0</v>
      </c>
      <c r="V215" s="32">
        <v>0</v>
      </c>
      <c r="W215" s="32">
        <v>0</v>
      </c>
      <c r="X215" s="32">
        <v>0.55555555555555558</v>
      </c>
      <c r="Y215" s="32">
        <v>0.44444444444444442</v>
      </c>
      <c r="Z215" s="32">
        <v>0</v>
      </c>
      <c r="AA215" s="32">
        <v>1</v>
      </c>
      <c r="AB215"/>
    </row>
    <row r="216" spans="1:28">
      <c r="A216" s="5" t="s">
        <v>546</v>
      </c>
      <c r="B216" s="4"/>
      <c r="C216" s="4"/>
      <c r="D216" s="4"/>
      <c r="E216" s="4"/>
      <c r="F216" s="4">
        <v>18</v>
      </c>
      <c r="G216" s="4"/>
      <c r="H216" s="4">
        <v>18</v>
      </c>
      <c r="I216"/>
      <c r="J216"/>
      <c r="K216"/>
      <c r="L216"/>
      <c r="M216"/>
      <c r="N216"/>
      <c r="O216"/>
      <c r="Q216"/>
      <c r="R216"/>
      <c r="T216" s="5" t="s">
        <v>546</v>
      </c>
      <c r="U216" s="32">
        <v>0</v>
      </c>
      <c r="V216" s="32">
        <v>0</v>
      </c>
      <c r="W216" s="32">
        <v>0</v>
      </c>
      <c r="X216" s="32">
        <v>0</v>
      </c>
      <c r="Y216" s="32">
        <v>1</v>
      </c>
      <c r="Z216" s="32">
        <v>0</v>
      </c>
      <c r="AA216" s="32">
        <v>1</v>
      </c>
      <c r="AB216"/>
    </row>
    <row r="217" spans="1:28">
      <c r="A217" s="5" t="s">
        <v>1705</v>
      </c>
      <c r="B217" s="4"/>
      <c r="C217" s="4"/>
      <c r="D217" s="4"/>
      <c r="E217" s="4"/>
      <c r="F217" s="4">
        <v>8</v>
      </c>
      <c r="G217" s="4">
        <v>2</v>
      </c>
      <c r="H217" s="4">
        <v>10</v>
      </c>
      <c r="I217"/>
      <c r="J217"/>
      <c r="K217"/>
      <c r="L217"/>
      <c r="M217"/>
      <c r="N217"/>
      <c r="O217"/>
      <c r="Q217"/>
      <c r="R217"/>
      <c r="T217" s="5" t="s">
        <v>1705</v>
      </c>
      <c r="U217" s="32">
        <v>0</v>
      </c>
      <c r="V217" s="32">
        <v>0</v>
      </c>
      <c r="W217" s="32">
        <v>0</v>
      </c>
      <c r="X217" s="32">
        <v>0</v>
      </c>
      <c r="Y217" s="32">
        <v>0.8</v>
      </c>
      <c r="Z217" s="32">
        <v>0.2</v>
      </c>
      <c r="AA217" s="32">
        <v>1</v>
      </c>
      <c r="AB217"/>
    </row>
    <row r="218" spans="1:28">
      <c r="A218" s="5" t="s">
        <v>1706</v>
      </c>
      <c r="B218" s="4"/>
      <c r="C218" s="4"/>
      <c r="D218" s="4"/>
      <c r="E218" s="4"/>
      <c r="F218" s="4">
        <v>16</v>
      </c>
      <c r="G218" s="4">
        <v>2</v>
      </c>
      <c r="H218" s="4">
        <v>18</v>
      </c>
      <c r="I218"/>
      <c r="J218"/>
      <c r="K218"/>
      <c r="L218"/>
      <c r="M218"/>
      <c r="N218"/>
      <c r="O218"/>
      <c r="Q218"/>
      <c r="R218"/>
      <c r="T218" s="5" t="s">
        <v>1706</v>
      </c>
      <c r="U218" s="32">
        <v>0</v>
      </c>
      <c r="V218" s="32">
        <v>0</v>
      </c>
      <c r="W218" s="32">
        <v>0</v>
      </c>
      <c r="X218" s="32">
        <v>0</v>
      </c>
      <c r="Y218" s="32">
        <v>0.88888888888888884</v>
      </c>
      <c r="Z218" s="32">
        <v>0.1111111111111111</v>
      </c>
      <c r="AA218" s="32">
        <v>1</v>
      </c>
      <c r="AB218"/>
    </row>
    <row r="219" spans="1:28">
      <c r="A219" s="7" t="s">
        <v>1736</v>
      </c>
      <c r="B219" s="4">
        <v>9</v>
      </c>
      <c r="C219" s="4">
        <v>49</v>
      </c>
      <c r="D219" s="4">
        <v>8</v>
      </c>
      <c r="E219" s="4">
        <v>1336.5</v>
      </c>
      <c r="F219" s="4">
        <v>1092</v>
      </c>
      <c r="G219" s="4">
        <v>335</v>
      </c>
      <c r="H219" s="4">
        <v>2829.5</v>
      </c>
      <c r="I219"/>
      <c r="J219"/>
      <c r="K219"/>
      <c r="L219"/>
      <c r="M219"/>
      <c r="N219"/>
      <c r="O219"/>
      <c r="Q219"/>
      <c r="R219"/>
      <c r="T219" s="7" t="s">
        <v>1736</v>
      </c>
      <c r="U219" s="32">
        <v>3.1807739883371621E-3</v>
      </c>
      <c r="V219" s="32">
        <v>1.731754726983566E-2</v>
      </c>
      <c r="W219" s="32">
        <v>2.8273546562996997E-3</v>
      </c>
      <c r="X219" s="32">
        <v>0.47234493726806859</v>
      </c>
      <c r="Y219" s="32">
        <v>0.385933910584909</v>
      </c>
      <c r="Z219" s="32">
        <v>0.11839547623254992</v>
      </c>
      <c r="AA219" s="32">
        <v>1</v>
      </c>
      <c r="AB219"/>
    </row>
    <row r="220" spans="1:28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Q220"/>
      <c r="R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Q221"/>
      <c r="R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Q222"/>
      <c r="R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Q223"/>
      <c r="R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Q224"/>
      <c r="R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Q225"/>
      <c r="R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Q226"/>
      <c r="R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Q227"/>
      <c r="R227"/>
      <c r="T227"/>
      <c r="U227"/>
      <c r="V227"/>
      <c r="W227"/>
      <c r="X227"/>
      <c r="Y227"/>
      <c r="Z227"/>
      <c r="AA227"/>
      <c r="AB227"/>
    </row>
    <row r="228" spans="1:28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Q228"/>
      <c r="R228"/>
      <c r="T228"/>
      <c r="U228"/>
      <c r="V228"/>
      <c r="W228"/>
      <c r="X228"/>
      <c r="Y228"/>
      <c r="Z228"/>
      <c r="AA228"/>
      <c r="AB228"/>
    </row>
    <row r="229" spans="1:28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Q229"/>
      <c r="R229"/>
      <c r="T229"/>
    </row>
    <row r="230" spans="1:28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Q230"/>
      <c r="R230"/>
      <c r="T230"/>
    </row>
    <row r="231" spans="1:28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Q231"/>
      <c r="R231"/>
      <c r="T231"/>
    </row>
    <row r="232" spans="1:28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Q232"/>
      <c r="R232"/>
      <c r="T232"/>
    </row>
    <row r="233" spans="1:28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Q233"/>
      <c r="R233"/>
      <c r="T233"/>
    </row>
    <row r="234" spans="1:28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Q234"/>
      <c r="R234"/>
      <c r="T234"/>
    </row>
    <row r="235" spans="1:28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Q235"/>
      <c r="R235"/>
      <c r="T235"/>
    </row>
    <row r="236" spans="1:28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Q236"/>
      <c r="R236"/>
      <c r="T236"/>
    </row>
    <row r="237" spans="1:28">
      <c r="I237"/>
      <c r="J237"/>
      <c r="K237"/>
      <c r="L237"/>
      <c r="M237"/>
      <c r="N237"/>
      <c r="O237"/>
      <c r="Q237"/>
      <c r="R237"/>
      <c r="T237"/>
    </row>
    <row r="238" spans="1:28">
      <c r="I238"/>
      <c r="J238"/>
      <c r="K238"/>
      <c r="L238"/>
      <c r="M238"/>
      <c r="N238"/>
      <c r="O238"/>
      <c r="Q238"/>
      <c r="R238"/>
      <c r="T238"/>
    </row>
    <row r="239" spans="1:28">
      <c r="I239"/>
      <c r="J239"/>
      <c r="K239"/>
      <c r="L239"/>
      <c r="M239"/>
      <c r="N239"/>
      <c r="O239"/>
      <c r="Q239"/>
      <c r="R239"/>
      <c r="T239"/>
    </row>
    <row r="240" spans="1:28">
      <c r="I240"/>
      <c r="J240"/>
      <c r="K240"/>
      <c r="L240"/>
      <c r="M240"/>
      <c r="N240"/>
      <c r="O240"/>
      <c r="Q240"/>
      <c r="R240"/>
      <c r="T240"/>
    </row>
    <row r="241" spans="9:20">
      <c r="I241"/>
      <c r="J241"/>
      <c r="K241"/>
      <c r="L241"/>
      <c r="M241"/>
      <c r="N241"/>
      <c r="O241"/>
      <c r="Q241"/>
      <c r="R241"/>
      <c r="T241"/>
    </row>
    <row r="242" spans="9:20">
      <c r="I242"/>
      <c r="J242"/>
      <c r="K242"/>
      <c r="L242"/>
      <c r="M242"/>
      <c r="N242"/>
      <c r="O242"/>
      <c r="Q242"/>
      <c r="R242"/>
      <c r="T242"/>
    </row>
    <row r="243" spans="9:20">
      <c r="I243"/>
      <c r="J243"/>
      <c r="K243"/>
      <c r="L243"/>
      <c r="M243"/>
      <c r="N243"/>
      <c r="O243"/>
      <c r="Q243"/>
      <c r="R243"/>
      <c r="T243"/>
    </row>
    <row r="244" spans="9:20">
      <c r="I244"/>
      <c r="J244"/>
      <c r="K244"/>
      <c r="L244"/>
      <c r="M244"/>
      <c r="N244"/>
      <c r="O244"/>
      <c r="Q244"/>
      <c r="R244"/>
      <c r="T244"/>
    </row>
    <row r="245" spans="9:20">
      <c r="I245"/>
      <c r="J245"/>
      <c r="K245"/>
      <c r="L245"/>
      <c r="M245"/>
      <c r="N245"/>
      <c r="O245"/>
      <c r="Q245"/>
      <c r="R245"/>
      <c r="T245"/>
    </row>
    <row r="246" spans="9:20">
      <c r="I246"/>
      <c r="J246"/>
      <c r="K246"/>
      <c r="L246"/>
      <c r="M246"/>
      <c r="N246"/>
      <c r="O246"/>
      <c r="Q246"/>
      <c r="T246"/>
    </row>
    <row r="247" spans="9:20">
      <c r="Q247"/>
    </row>
    <row r="248" spans="9:20">
      <c r="Q248"/>
    </row>
    <row r="249" spans="9:20">
      <c r="Q249"/>
    </row>
    <row r="250" spans="9:20">
      <c r="Q250"/>
    </row>
    <row r="251" spans="9:20">
      <c r="Q251"/>
    </row>
    <row r="252" spans="9:20">
      <c r="Q252"/>
    </row>
    <row r="253" spans="9:20">
      <c r="Q253"/>
    </row>
    <row r="254" spans="9:20">
      <c r="Q254"/>
    </row>
    <row r="255" spans="9:20">
      <c r="Q255"/>
    </row>
    <row r="256" spans="9:20">
      <c r="Q256"/>
    </row>
    <row r="257" spans="17:17">
      <c r="Q257"/>
    </row>
    <row r="258" spans="17:17">
      <c r="Q258"/>
    </row>
    <row r="259" spans="17:17">
      <c r="Q259"/>
    </row>
    <row r="260" spans="17:17">
      <c r="Q260"/>
    </row>
    <row r="261" spans="17:17">
      <c r="Q261"/>
    </row>
    <row r="262" spans="17:17">
      <c r="Q262"/>
    </row>
    <row r="263" spans="17:17">
      <c r="Q263"/>
    </row>
    <row r="264" spans="17:17">
      <c r="Q264"/>
    </row>
    <row r="265" spans="17:17">
      <c r="Q265"/>
    </row>
    <row r="266" spans="17:17">
      <c r="Q266"/>
    </row>
    <row r="267" spans="17:17">
      <c r="Q267"/>
    </row>
    <row r="268" spans="17:17">
      <c r="Q268"/>
    </row>
    <row r="269" spans="17:17">
      <c r="Q269"/>
    </row>
    <row r="270" spans="17:17">
      <c r="Q270"/>
    </row>
    <row r="271" spans="17:17">
      <c r="Q271"/>
    </row>
    <row r="272" spans="17:17">
      <c r="Q272"/>
    </row>
    <row r="273" spans="17:17">
      <c r="Q273"/>
    </row>
    <row r="274" spans="17:17">
      <c r="Q274"/>
    </row>
    <row r="275" spans="17:17">
      <c r="Q275"/>
    </row>
    <row r="276" spans="17:17">
      <c r="Q276"/>
    </row>
    <row r="277" spans="17:17">
      <c r="Q277"/>
    </row>
    <row r="278" spans="17:17">
      <c r="Q278"/>
    </row>
    <row r="279" spans="17:17">
      <c r="Q279"/>
    </row>
    <row r="280" spans="17:17">
      <c r="Q280"/>
    </row>
    <row r="281" spans="17:17">
      <c r="Q281"/>
    </row>
    <row r="282" spans="17:17">
      <c r="Q282"/>
    </row>
    <row r="283" spans="17:17">
      <c r="Q283"/>
    </row>
    <row r="284" spans="17:17">
      <c r="Q284"/>
    </row>
    <row r="285" spans="17:17">
      <c r="Q285"/>
    </row>
    <row r="286" spans="17:17">
      <c r="Q286"/>
    </row>
    <row r="287" spans="17:17">
      <c r="Q287"/>
    </row>
    <row r="288" spans="17:17">
      <c r="Q288"/>
    </row>
    <row r="289" spans="17:17">
      <c r="Q289"/>
    </row>
    <row r="290" spans="17:17">
      <c r="Q290"/>
    </row>
    <row r="291" spans="17:17">
      <c r="Q291"/>
    </row>
    <row r="292" spans="17:17">
      <c r="Q292"/>
    </row>
    <row r="293" spans="17:17">
      <c r="Q293"/>
    </row>
    <row r="294" spans="17:17">
      <c r="Q294"/>
    </row>
    <row r="295" spans="17:17">
      <c r="Q295"/>
    </row>
    <row r="296" spans="17:17">
      <c r="Q296"/>
    </row>
    <row r="297" spans="17:17">
      <c r="Q297"/>
    </row>
    <row r="298" spans="17:17">
      <c r="Q298"/>
    </row>
    <row r="299" spans="17:17">
      <c r="Q299"/>
    </row>
    <row r="300" spans="17:17">
      <c r="Q300"/>
    </row>
    <row r="301" spans="17:17">
      <c r="Q301"/>
    </row>
    <row r="302" spans="17:17">
      <c r="Q302"/>
    </row>
    <row r="303" spans="17:17">
      <c r="Q303"/>
    </row>
    <row r="304" spans="17:17">
      <c r="Q304"/>
    </row>
    <row r="305" spans="17:17">
      <c r="Q305"/>
    </row>
    <row r="306" spans="17:17">
      <c r="Q306"/>
    </row>
    <row r="307" spans="17:17">
      <c r="Q307"/>
    </row>
    <row r="308" spans="17:17">
      <c r="Q308"/>
    </row>
    <row r="309" spans="17:17">
      <c r="Q309"/>
    </row>
    <row r="310" spans="17:17">
      <c r="Q310"/>
    </row>
    <row r="311" spans="17:17">
      <c r="Q311"/>
    </row>
    <row r="312" spans="17:17">
      <c r="Q312"/>
    </row>
    <row r="313" spans="17:17">
      <c r="Q313"/>
    </row>
    <row r="314" spans="17:17">
      <c r="Q314"/>
    </row>
    <row r="315" spans="17:17">
      <c r="Q315"/>
    </row>
    <row r="316" spans="17:17">
      <c r="Q316"/>
    </row>
    <row r="317" spans="17:17">
      <c r="Q317"/>
    </row>
    <row r="318" spans="17:17">
      <c r="Q318"/>
    </row>
    <row r="319" spans="17:17">
      <c r="Q319"/>
    </row>
    <row r="320" spans="17:17">
      <c r="Q320"/>
    </row>
    <row r="321" spans="17:17">
      <c r="Q321"/>
    </row>
    <row r="322" spans="17:17">
      <c r="Q322"/>
    </row>
    <row r="323" spans="17:17">
      <c r="Q323"/>
    </row>
    <row r="324" spans="17:17">
      <c r="Q324"/>
    </row>
    <row r="325" spans="17:17">
      <c r="Q325"/>
    </row>
    <row r="326" spans="17:17">
      <c r="Q326"/>
    </row>
    <row r="327" spans="17:17">
      <c r="Q327"/>
    </row>
    <row r="328" spans="17:17">
      <c r="Q328"/>
    </row>
    <row r="329" spans="17:17">
      <c r="Q329"/>
    </row>
    <row r="330" spans="17:17">
      <c r="Q330"/>
    </row>
    <row r="331" spans="17:17">
      <c r="Q331"/>
    </row>
    <row r="332" spans="17:17">
      <c r="Q332"/>
    </row>
    <row r="333" spans="17:17">
      <c r="Q333"/>
    </row>
    <row r="334" spans="17:17">
      <c r="Q334"/>
    </row>
    <row r="335" spans="17:17">
      <c r="Q335"/>
    </row>
    <row r="336" spans="17:17">
      <c r="Q336"/>
    </row>
    <row r="337" spans="17:17">
      <c r="Q337"/>
    </row>
    <row r="338" spans="17:17">
      <c r="Q338"/>
    </row>
    <row r="339" spans="17:17">
      <c r="Q339"/>
    </row>
    <row r="340" spans="17:17">
      <c r="Q340"/>
    </row>
    <row r="341" spans="17:17">
      <c r="Q341"/>
    </row>
    <row r="342" spans="17:17">
      <c r="Q342"/>
    </row>
    <row r="343" spans="17:17">
      <c r="Q343"/>
    </row>
    <row r="344" spans="17:17">
      <c r="Q344"/>
    </row>
    <row r="345" spans="17:17">
      <c r="Q345"/>
    </row>
    <row r="346" spans="17:17">
      <c r="Q346"/>
    </row>
    <row r="347" spans="17:17">
      <c r="Q347"/>
    </row>
    <row r="348" spans="17:17">
      <c r="Q348"/>
    </row>
    <row r="349" spans="17:17">
      <c r="Q349"/>
    </row>
    <row r="350" spans="17:17">
      <c r="Q350"/>
    </row>
    <row r="351" spans="17:17">
      <c r="Q351"/>
    </row>
    <row r="352" spans="17:17">
      <c r="Q352"/>
    </row>
    <row r="353" spans="17:17">
      <c r="Q353"/>
    </row>
    <row r="354" spans="17:17">
      <c r="Q354"/>
    </row>
    <row r="355" spans="17:17">
      <c r="Q355"/>
    </row>
    <row r="356" spans="17:17">
      <c r="Q356"/>
    </row>
    <row r="357" spans="17:17">
      <c r="Q357"/>
    </row>
    <row r="358" spans="17:17">
      <c r="Q358"/>
    </row>
    <row r="359" spans="17:17">
      <c r="Q359"/>
    </row>
    <row r="360" spans="17:17">
      <c r="Q360"/>
    </row>
    <row r="361" spans="17:17">
      <c r="Q361"/>
    </row>
    <row r="362" spans="17:17">
      <c r="Q362"/>
    </row>
    <row r="363" spans="17:17">
      <c r="Q363"/>
    </row>
    <row r="364" spans="17:17">
      <c r="Q364"/>
    </row>
    <row r="365" spans="17:17">
      <c r="Q365"/>
    </row>
    <row r="366" spans="17:17">
      <c r="Q366"/>
    </row>
    <row r="367" spans="17:17">
      <c r="Q367"/>
    </row>
    <row r="368" spans="17:17">
      <c r="Q368"/>
    </row>
    <row r="369" spans="17:17">
      <c r="Q369"/>
    </row>
    <row r="370" spans="17:17">
      <c r="Q370"/>
    </row>
    <row r="371" spans="17:17">
      <c r="Q371"/>
    </row>
    <row r="372" spans="17:17">
      <c r="Q372"/>
    </row>
    <row r="373" spans="17:17">
      <c r="Q373"/>
    </row>
    <row r="374" spans="17:17">
      <c r="Q374"/>
    </row>
    <row r="375" spans="17:17">
      <c r="Q375"/>
    </row>
    <row r="376" spans="17:17">
      <c r="Q376"/>
    </row>
    <row r="377" spans="17:17">
      <c r="Q377"/>
    </row>
    <row r="378" spans="17:17">
      <c r="Q378"/>
    </row>
    <row r="379" spans="17:17">
      <c r="Q379"/>
    </row>
    <row r="380" spans="17:17">
      <c r="Q380"/>
    </row>
    <row r="381" spans="17:17">
      <c r="Q381"/>
    </row>
    <row r="382" spans="17:17">
      <c r="Q382"/>
    </row>
    <row r="383" spans="17:17">
      <c r="Q383"/>
    </row>
    <row r="384" spans="17:17">
      <c r="Q384"/>
    </row>
    <row r="385" spans="17:17">
      <c r="Q385"/>
    </row>
    <row r="386" spans="17:17">
      <c r="Q386"/>
    </row>
    <row r="387" spans="17:17">
      <c r="Q387"/>
    </row>
    <row r="388" spans="17:17">
      <c r="Q388"/>
    </row>
    <row r="389" spans="17:17">
      <c r="Q389"/>
    </row>
    <row r="390" spans="17:17">
      <c r="Q390"/>
    </row>
    <row r="391" spans="17:17">
      <c r="Q391"/>
    </row>
    <row r="392" spans="17:17">
      <c r="Q392"/>
    </row>
    <row r="393" spans="17:17">
      <c r="Q393"/>
    </row>
    <row r="394" spans="17:17">
      <c r="Q394"/>
    </row>
    <row r="395" spans="17:17">
      <c r="Q395"/>
    </row>
    <row r="396" spans="17:17">
      <c r="Q396"/>
    </row>
    <row r="397" spans="17:17">
      <c r="Q397"/>
    </row>
    <row r="398" spans="17:17">
      <c r="Q398"/>
    </row>
    <row r="399" spans="17:17">
      <c r="Q399"/>
    </row>
    <row r="400" spans="17:17">
      <c r="Q400"/>
    </row>
    <row r="401" spans="17:17">
      <c r="Q401"/>
    </row>
    <row r="402" spans="17:17">
      <c r="Q402"/>
    </row>
    <row r="403" spans="17:17">
      <c r="Q403"/>
    </row>
    <row r="404" spans="17:17">
      <c r="Q404"/>
    </row>
    <row r="405" spans="17:17">
      <c r="Q405"/>
    </row>
    <row r="406" spans="17:17">
      <c r="Q406"/>
    </row>
    <row r="407" spans="17:17">
      <c r="Q407"/>
    </row>
    <row r="408" spans="17:17">
      <c r="Q408"/>
    </row>
    <row r="409" spans="17:17">
      <c r="Q409"/>
    </row>
    <row r="410" spans="17:17">
      <c r="Q410"/>
    </row>
    <row r="411" spans="17:17">
      <c r="Q411"/>
    </row>
    <row r="412" spans="17:17">
      <c r="Q412"/>
    </row>
    <row r="413" spans="17:17">
      <c r="Q413"/>
    </row>
    <row r="414" spans="17:17">
      <c r="Q414"/>
    </row>
    <row r="415" spans="17:17">
      <c r="Q415"/>
    </row>
    <row r="416" spans="17:17">
      <c r="Q416"/>
    </row>
    <row r="417" spans="17:17">
      <c r="Q417"/>
    </row>
    <row r="418" spans="17:17">
      <c r="Q418"/>
    </row>
    <row r="419" spans="17:17">
      <c r="Q419"/>
    </row>
    <row r="420" spans="17:17">
      <c r="Q420"/>
    </row>
    <row r="421" spans="17:17">
      <c r="Q421"/>
    </row>
    <row r="422" spans="17:17">
      <c r="Q422"/>
    </row>
    <row r="423" spans="17:17">
      <c r="Q423"/>
    </row>
    <row r="424" spans="17:17">
      <c r="Q424"/>
    </row>
    <row r="425" spans="17:17">
      <c r="Q425"/>
    </row>
    <row r="426" spans="17:17">
      <c r="Q426"/>
    </row>
    <row r="427" spans="17:17">
      <c r="Q427"/>
    </row>
    <row r="428" spans="17:17">
      <c r="Q428"/>
    </row>
    <row r="429" spans="17:17">
      <c r="Q429"/>
    </row>
    <row r="430" spans="17:17">
      <c r="Q430"/>
    </row>
    <row r="431" spans="17:17">
      <c r="Q431"/>
    </row>
    <row r="432" spans="17:17">
      <c r="Q432"/>
    </row>
  </sheetData>
  <pageMargins left="0.511811024" right="0.511811024" top="0.78740157499999996" bottom="0.78740157499999996" header="0.31496062000000002" footer="0.31496062000000002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0" sqref="G10"/>
    </sheetView>
  </sheetViews>
  <sheetFormatPr defaultRowHeight="15"/>
  <cols>
    <col min="1" max="1" width="57.42578125" bestFit="1" customWidth="1"/>
    <col min="2" max="2" width="15.42578125" customWidth="1"/>
    <col min="3" max="3" width="71.28515625" bestFit="1" customWidth="1"/>
    <col min="4" max="4" width="10.5703125" customWidth="1"/>
  </cols>
  <sheetData>
    <row r="1" spans="1:4">
      <c r="A1" t="s">
        <v>1999</v>
      </c>
      <c r="B1" t="s">
        <v>2000</v>
      </c>
      <c r="C1" t="s">
        <v>2001</v>
      </c>
      <c r="D1" t="s">
        <v>2002</v>
      </c>
    </row>
    <row r="2" spans="1:4">
      <c r="A2" t="s">
        <v>2008</v>
      </c>
      <c r="B2" t="s">
        <v>1996</v>
      </c>
      <c r="C2" s="35" t="s">
        <v>1612</v>
      </c>
      <c r="D2">
        <v>1.5</v>
      </c>
    </row>
    <row r="3" spans="1:4">
      <c r="A3" t="s">
        <v>630</v>
      </c>
      <c r="B3" s="29" t="s">
        <v>2006</v>
      </c>
      <c r="C3" t="s">
        <v>1612</v>
      </c>
      <c r="D3">
        <v>2</v>
      </c>
    </row>
    <row r="4" spans="1:4">
      <c r="A4" t="s">
        <v>132</v>
      </c>
      <c r="B4" s="29" t="s">
        <v>2006</v>
      </c>
      <c r="C4" t="s">
        <v>1613</v>
      </c>
      <c r="D4">
        <v>1</v>
      </c>
    </row>
    <row r="5" spans="1:4" s="29" customFormat="1">
      <c r="A5" s="29" t="s">
        <v>626</v>
      </c>
      <c r="B5" s="29" t="s">
        <v>2003</v>
      </c>
      <c r="C5" s="29" t="s">
        <v>1733</v>
      </c>
      <c r="D5" s="29">
        <v>1</v>
      </c>
    </row>
    <row r="6" spans="1:4">
      <c r="A6" t="s">
        <v>630</v>
      </c>
      <c r="B6" s="29" t="s">
        <v>2003</v>
      </c>
      <c r="C6" s="29" t="s">
        <v>1615</v>
      </c>
      <c r="D6">
        <v>1</v>
      </c>
    </row>
    <row r="7" spans="1:4" s="29" customFormat="1">
      <c r="A7" s="29" t="s">
        <v>636</v>
      </c>
      <c r="B7" s="29" t="s">
        <v>2003</v>
      </c>
      <c r="C7" s="29" t="s">
        <v>1622</v>
      </c>
      <c r="D7" s="29">
        <v>2</v>
      </c>
    </row>
    <row r="8" spans="1:4">
      <c r="A8" t="s">
        <v>636</v>
      </c>
      <c r="B8" s="29" t="s">
        <v>2006</v>
      </c>
      <c r="C8" s="29" t="s">
        <v>1622</v>
      </c>
      <c r="D8" s="29">
        <v>3</v>
      </c>
    </row>
    <row r="9" spans="1:4">
      <c r="A9" t="s">
        <v>2009</v>
      </c>
      <c r="B9" s="29" t="s">
        <v>2006</v>
      </c>
      <c r="C9" t="s">
        <v>2011</v>
      </c>
      <c r="D9">
        <v>1.5</v>
      </c>
    </row>
    <row r="10" spans="1:4">
      <c r="A10" t="s">
        <v>77</v>
      </c>
      <c r="B10" t="s">
        <v>1996</v>
      </c>
      <c r="C10" t="s">
        <v>196</v>
      </c>
      <c r="D10">
        <v>3</v>
      </c>
    </row>
    <row r="11" spans="1:4">
      <c r="A11" t="s">
        <v>2009</v>
      </c>
      <c r="B11" s="29" t="s">
        <v>1996</v>
      </c>
      <c r="C11" s="35" t="s">
        <v>2015</v>
      </c>
      <c r="D11">
        <v>1.5</v>
      </c>
    </row>
    <row r="12" spans="1:4">
      <c r="A12" t="s">
        <v>701</v>
      </c>
      <c r="B12" s="29" t="s">
        <v>2003</v>
      </c>
      <c r="C12" t="s">
        <v>1643</v>
      </c>
      <c r="D12">
        <v>1</v>
      </c>
    </row>
    <row r="13" spans="1:4">
      <c r="A13" t="s">
        <v>2007</v>
      </c>
      <c r="B13" s="29" t="s">
        <v>2006</v>
      </c>
      <c r="C13" t="s">
        <v>2014</v>
      </c>
      <c r="D13">
        <v>1.5</v>
      </c>
    </row>
    <row r="14" spans="1:4">
      <c r="A14" t="s">
        <v>1995</v>
      </c>
      <c r="B14" s="29" t="s">
        <v>1996</v>
      </c>
      <c r="C14" t="s">
        <v>1997</v>
      </c>
      <c r="D14">
        <v>3</v>
      </c>
    </row>
    <row r="15" spans="1:4">
      <c r="A15" t="s">
        <v>2010</v>
      </c>
      <c r="B15" s="29" t="s">
        <v>1996</v>
      </c>
      <c r="C15" s="35" t="s">
        <v>2016</v>
      </c>
      <c r="D15">
        <v>1.5</v>
      </c>
    </row>
    <row r="16" spans="1:4">
      <c r="A16" t="s">
        <v>2008</v>
      </c>
      <c r="B16" s="29" t="s">
        <v>2006</v>
      </c>
      <c r="C16" t="s">
        <v>2013</v>
      </c>
      <c r="D16">
        <v>1.5</v>
      </c>
    </row>
    <row r="17" spans="1:4">
      <c r="A17" t="s">
        <v>166</v>
      </c>
      <c r="B17" s="29" t="s">
        <v>1996</v>
      </c>
      <c r="C17" t="s">
        <v>395</v>
      </c>
      <c r="D17">
        <v>1</v>
      </c>
    </row>
    <row r="18" spans="1:4">
      <c r="A18" t="s">
        <v>166</v>
      </c>
      <c r="B18" s="29" t="s">
        <v>2003</v>
      </c>
      <c r="C18" t="s">
        <v>395</v>
      </c>
      <c r="D18">
        <v>2</v>
      </c>
    </row>
    <row r="19" spans="1:4">
      <c r="A19" t="s">
        <v>166</v>
      </c>
      <c r="B19" t="s">
        <v>2006</v>
      </c>
      <c r="C19" t="s">
        <v>395</v>
      </c>
      <c r="D19">
        <v>1</v>
      </c>
    </row>
    <row r="20" spans="1:4">
      <c r="A20" t="s">
        <v>132</v>
      </c>
      <c r="B20" s="29" t="s">
        <v>1996</v>
      </c>
      <c r="C20" t="s">
        <v>1998</v>
      </c>
      <c r="D20">
        <v>3</v>
      </c>
    </row>
    <row r="21" spans="1:4">
      <c r="A21" t="s">
        <v>1995</v>
      </c>
      <c r="B21" s="29" t="s">
        <v>2006</v>
      </c>
      <c r="C21" t="s">
        <v>1667</v>
      </c>
      <c r="D21">
        <v>1</v>
      </c>
    </row>
    <row r="22" spans="1:4" s="29" customFormat="1">
      <c r="A22" s="29" t="s">
        <v>1279</v>
      </c>
      <c r="B22" s="29" t="s">
        <v>2006</v>
      </c>
      <c r="C22" s="29" t="s">
        <v>1674</v>
      </c>
      <c r="D22" s="29">
        <v>1</v>
      </c>
    </row>
    <row r="23" spans="1:4">
      <c r="A23" t="s">
        <v>2007</v>
      </c>
      <c r="B23" s="29" t="s">
        <v>1996</v>
      </c>
      <c r="C23" s="35" t="s">
        <v>2017</v>
      </c>
      <c r="D23">
        <v>1.5</v>
      </c>
    </row>
    <row r="24" spans="1:4" s="29" customFormat="1">
      <c r="A24" s="29" t="s">
        <v>655</v>
      </c>
      <c r="B24" s="29" t="s">
        <v>2003</v>
      </c>
      <c r="C24" s="29" t="s">
        <v>2004</v>
      </c>
      <c r="D24" s="29">
        <v>3</v>
      </c>
    </row>
    <row r="25" spans="1:4">
      <c r="A25" t="s">
        <v>2010</v>
      </c>
      <c r="B25" s="29" t="s">
        <v>2006</v>
      </c>
      <c r="C25" t="s">
        <v>2012</v>
      </c>
      <c r="D25">
        <v>1.5</v>
      </c>
    </row>
    <row r="26" spans="1:4">
      <c r="A26" t="s">
        <v>669</v>
      </c>
      <c r="B26" s="29" t="s">
        <v>2003</v>
      </c>
      <c r="C26" s="29" t="s">
        <v>2005</v>
      </c>
      <c r="D26">
        <v>3</v>
      </c>
    </row>
    <row r="27" spans="1:4">
      <c r="A27" t="s">
        <v>455</v>
      </c>
      <c r="B27" s="29" t="s">
        <v>2003</v>
      </c>
      <c r="C27" s="29" t="s">
        <v>1701</v>
      </c>
      <c r="D27">
        <v>3</v>
      </c>
    </row>
    <row r="28" spans="1:4">
      <c r="A28" t="s">
        <v>502</v>
      </c>
      <c r="B28" s="29" t="s">
        <v>2003</v>
      </c>
      <c r="C28" t="s">
        <v>1709</v>
      </c>
      <c r="D28">
        <v>3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K1" zoomScale="90" zoomScaleNormal="90" workbookViewId="0">
      <selection activeCell="L21" sqref="L21"/>
    </sheetView>
  </sheetViews>
  <sheetFormatPr defaultRowHeight="12.75"/>
  <cols>
    <col min="1" max="1" width="37.28515625" style="33" bestFit="1" customWidth="1"/>
    <col min="2" max="2" width="8.140625" style="34" customWidth="1"/>
    <col min="3" max="3" width="17.140625" style="34" bestFit="1" customWidth="1"/>
    <col min="4" max="4" width="18.42578125" style="34" bestFit="1" customWidth="1"/>
    <col min="5" max="6" width="13.85546875" style="41" customWidth="1"/>
    <col min="7" max="7" width="16.5703125" style="41" bestFit="1" customWidth="1"/>
    <col min="8" max="8" width="13.85546875" style="41" hidden="1" customWidth="1"/>
    <col min="9" max="9" width="19.28515625" style="41" hidden="1" customWidth="1"/>
    <col min="10" max="10" width="23.7109375" style="34" hidden="1" customWidth="1"/>
    <col min="11" max="11" width="105" style="33" customWidth="1"/>
    <col min="12" max="12" width="21" style="48" customWidth="1"/>
    <col min="13" max="13" width="14.42578125" style="33" customWidth="1"/>
    <col min="14" max="15" width="37.28515625" style="33" customWidth="1"/>
    <col min="16" max="16" width="19.5703125" style="33" hidden="1" customWidth="1"/>
    <col min="17" max="17" width="15.85546875" style="33" hidden="1" customWidth="1"/>
    <col min="18" max="18" width="9.140625" style="33" customWidth="1"/>
    <col min="19" max="16384" width="9.140625" style="33"/>
  </cols>
  <sheetData>
    <row r="1" spans="1:17">
      <c r="A1" s="33" t="s">
        <v>1933</v>
      </c>
      <c r="B1" s="34" t="s">
        <v>1934</v>
      </c>
      <c r="C1" s="34" t="s">
        <v>2033</v>
      </c>
      <c r="D1" s="34" t="s">
        <v>1935</v>
      </c>
      <c r="E1" s="41" t="s">
        <v>2034</v>
      </c>
      <c r="F1" s="41" t="s">
        <v>2035</v>
      </c>
      <c r="G1" s="41" t="s">
        <v>2036</v>
      </c>
      <c r="H1" s="41" t="s">
        <v>2037</v>
      </c>
      <c r="I1" s="41" t="s">
        <v>2038</v>
      </c>
      <c r="J1" s="34" t="s">
        <v>1936</v>
      </c>
      <c r="K1" s="34" t="s">
        <v>1937</v>
      </c>
      <c r="L1" s="42" t="s">
        <v>2039</v>
      </c>
      <c r="M1" s="43" t="s">
        <v>2040</v>
      </c>
      <c r="N1" s="43" t="s">
        <v>2082</v>
      </c>
      <c r="O1" s="43" t="s">
        <v>2083</v>
      </c>
      <c r="P1" s="43" t="s">
        <v>2041</v>
      </c>
      <c r="Q1" s="43" t="s">
        <v>2042</v>
      </c>
    </row>
    <row r="2" spans="1:17">
      <c r="A2" s="44" t="s">
        <v>2043</v>
      </c>
      <c r="B2" s="45">
        <v>2556391</v>
      </c>
      <c r="C2" s="45" t="s">
        <v>2044</v>
      </c>
      <c r="D2" s="45" t="s">
        <v>2045</v>
      </c>
      <c r="E2" s="46">
        <v>41865</v>
      </c>
      <c r="F2" s="46">
        <v>42370</v>
      </c>
      <c r="G2" s="46">
        <v>42735</v>
      </c>
      <c r="H2" s="46">
        <v>42736</v>
      </c>
      <c r="I2" s="46">
        <v>43100</v>
      </c>
      <c r="J2" s="34" t="s">
        <v>1940</v>
      </c>
      <c r="K2" s="44" t="s">
        <v>2046</v>
      </c>
      <c r="L2" s="42">
        <v>1</v>
      </c>
      <c r="M2" s="43">
        <f>Tabela1[[#This Row],[Término 2016]]-Tabela1[[#This Row],[Início 2016]]</f>
        <v>365</v>
      </c>
      <c r="N2" s="47">
        <f>Tabela1[[#This Row],[Dias 2016]]/365*Tabela1[[#This Row],[Redução Porcentagem]]*18</f>
        <v>18</v>
      </c>
      <c r="O2" s="47">
        <f>Tabela1[[#This Row],[Conversão 2016 (créditos)]]*12</f>
        <v>216</v>
      </c>
      <c r="P2" s="43">
        <f>Tabela1[[#This Row],[Previsão Término]]-Tabela1[[#This Row],[Inicio 2017]]</f>
        <v>364</v>
      </c>
      <c r="Q2" s="47">
        <f>IFERROR(Tabela1[[#This Row],[Previsão Dias 2017]]/365*Tabela1[[#This Row],[Redução Porcentagem]]*18,"-")</f>
        <v>17.950684931506849</v>
      </c>
    </row>
    <row r="3" spans="1:17">
      <c r="A3" s="33" t="s">
        <v>1612</v>
      </c>
      <c r="B3" s="34">
        <v>1676378</v>
      </c>
      <c r="C3" s="34" t="s">
        <v>2047</v>
      </c>
      <c r="D3" s="34" t="s">
        <v>1966</v>
      </c>
      <c r="E3" s="41">
        <v>42373</v>
      </c>
      <c r="F3" s="46">
        <f>Tabela1[[#This Row],[Início]]</f>
        <v>42373</v>
      </c>
      <c r="G3" s="46">
        <v>42735</v>
      </c>
      <c r="H3" s="46">
        <v>42736</v>
      </c>
      <c r="I3" s="46">
        <v>43100</v>
      </c>
      <c r="J3" s="34" t="s">
        <v>1940</v>
      </c>
      <c r="K3" s="33" t="s">
        <v>1967</v>
      </c>
      <c r="L3" s="42">
        <v>0.5</v>
      </c>
      <c r="M3" s="43">
        <f>Tabela1[[#This Row],[Término 2016]]-Tabela1[[#This Row],[Início 2016]]</f>
        <v>362</v>
      </c>
      <c r="N3" s="47">
        <f>Tabela1[[#This Row],[Dias 2016]]/365*Tabela1[[#This Row],[Redução Porcentagem]]*18</f>
        <v>8.9260273972602739</v>
      </c>
      <c r="O3" s="47">
        <f>Tabela1[[#This Row],[Conversão 2016 (créditos)]]*12</f>
        <v>107.11232876712329</v>
      </c>
      <c r="P3" s="43">
        <f>Tabela1[[#This Row],[Previsão Término]]-Tabela1[[#This Row],[Inicio 2017]]</f>
        <v>364</v>
      </c>
      <c r="Q3" s="47">
        <f>IFERROR(Tabela1[[#This Row],[Previsão Dias 2017]]/365*Tabela1[[#This Row],[Redução Porcentagem]]*18,"-")</f>
        <v>8.9753424657534246</v>
      </c>
    </row>
    <row r="4" spans="1:17">
      <c r="A4" s="33" t="s">
        <v>2048</v>
      </c>
      <c r="B4" s="34">
        <v>1848397</v>
      </c>
      <c r="C4" s="34" t="s">
        <v>2049</v>
      </c>
      <c r="D4" s="34" t="s">
        <v>1989</v>
      </c>
      <c r="E4" s="41">
        <v>42360</v>
      </c>
      <c r="F4" s="46">
        <v>42370</v>
      </c>
      <c r="G4" s="46">
        <v>42735</v>
      </c>
      <c r="H4" s="46">
        <v>42736</v>
      </c>
      <c r="I4" s="46">
        <v>43100</v>
      </c>
      <c r="J4" s="34" t="s">
        <v>1940</v>
      </c>
      <c r="K4" s="33" t="s">
        <v>2050</v>
      </c>
      <c r="L4" s="42">
        <v>0.3</v>
      </c>
      <c r="M4" s="43">
        <f>Tabela1[[#This Row],[Término 2016]]-Tabela1[[#This Row],[Início 2016]]</f>
        <v>365</v>
      </c>
      <c r="N4" s="47">
        <f>Tabela1[[#This Row],[Dias 2016]]/365*Tabela1[[#This Row],[Redução Porcentagem]]*18</f>
        <v>5.3999999999999995</v>
      </c>
      <c r="O4" s="47">
        <f>Tabela1[[#This Row],[Conversão 2016 (créditos)]]*12</f>
        <v>64.8</v>
      </c>
      <c r="P4" s="43">
        <f>Tabela1[[#This Row],[Previsão Término]]-Tabela1[[#This Row],[Inicio 2017]]</f>
        <v>364</v>
      </c>
      <c r="Q4" s="47">
        <f>IFERROR(Tabela1[[#This Row],[Previsão Dias 2017]]/365*Tabela1[[#This Row],[Redução Porcentagem]]*18,"-")</f>
        <v>5.385205479452055</v>
      </c>
    </row>
    <row r="5" spans="1:17">
      <c r="A5" s="33" t="s">
        <v>1613</v>
      </c>
      <c r="B5" s="34">
        <v>1544374</v>
      </c>
      <c r="C5" s="34" t="s">
        <v>2047</v>
      </c>
      <c r="D5" s="34" t="s">
        <v>1989</v>
      </c>
      <c r="E5" s="41">
        <v>42548</v>
      </c>
      <c r="F5" s="46">
        <f>Tabela1[[#This Row],[Início]]</f>
        <v>42548</v>
      </c>
      <c r="G5" s="46">
        <v>42735</v>
      </c>
      <c r="H5" s="46">
        <v>42736</v>
      </c>
      <c r="I5" s="46">
        <v>43100</v>
      </c>
      <c r="J5" s="34" t="s">
        <v>1940</v>
      </c>
      <c r="K5" s="33" t="s">
        <v>2051</v>
      </c>
      <c r="L5" s="42">
        <v>0.3</v>
      </c>
      <c r="M5" s="43">
        <f>Tabela1[[#This Row],[Término 2016]]-Tabela1[[#This Row],[Início 2016]]</f>
        <v>187</v>
      </c>
      <c r="N5" s="47">
        <f>Tabela1[[#This Row],[Dias 2016]]/365*Tabela1[[#This Row],[Redução Porcentagem]]*18</f>
        <v>2.7665753424657531</v>
      </c>
      <c r="O5" s="47">
        <f>Tabela1[[#This Row],[Conversão 2016 (créditos)]]*12</f>
        <v>33.198904109589037</v>
      </c>
      <c r="P5" s="43">
        <f>Tabela1[[#This Row],[Previsão Término]]-Tabela1[[#This Row],[Inicio 2017]]</f>
        <v>364</v>
      </c>
      <c r="Q5" s="47">
        <f>IFERROR(Tabela1[[#This Row],[Previsão Dias 2017]]/365*Tabela1[[#This Row],[Redução Porcentagem]]*18,"-")</f>
        <v>5.385205479452055</v>
      </c>
    </row>
    <row r="6" spans="1:17">
      <c r="A6" s="33" t="s">
        <v>1733</v>
      </c>
      <c r="B6" s="34">
        <v>1801755</v>
      </c>
      <c r="C6" s="34" t="s">
        <v>2052</v>
      </c>
      <c r="D6" s="34" t="s">
        <v>1989</v>
      </c>
      <c r="E6" s="41">
        <v>42550</v>
      </c>
      <c r="F6" s="46">
        <f>Tabela1[[#This Row],[Início]]</f>
        <v>42550</v>
      </c>
      <c r="G6" s="46">
        <v>42735</v>
      </c>
      <c r="H6" s="46">
        <v>42736</v>
      </c>
      <c r="I6" s="46">
        <v>43100</v>
      </c>
      <c r="J6" s="34" t="s">
        <v>1940</v>
      </c>
      <c r="K6" s="33" t="s">
        <v>2053</v>
      </c>
      <c r="L6" s="42">
        <v>0.3</v>
      </c>
      <c r="M6" s="43">
        <f>Tabela1[[#This Row],[Término 2016]]-Tabela1[[#This Row],[Início 2016]]</f>
        <v>185</v>
      </c>
      <c r="N6" s="47">
        <f>Tabela1[[#This Row],[Dias 2016]]/365*Tabela1[[#This Row],[Redução Porcentagem]]*18</f>
        <v>2.7369863013698632</v>
      </c>
      <c r="O6" s="47">
        <f>Tabela1[[#This Row],[Conversão 2016 (créditos)]]*12</f>
        <v>32.843835616438355</v>
      </c>
      <c r="P6" s="43">
        <f>Tabela1[[#This Row],[Previsão Término]]-Tabela1[[#This Row],[Inicio 2017]]</f>
        <v>364</v>
      </c>
      <c r="Q6" s="47">
        <f>IFERROR(Tabela1[[#This Row],[Previsão Dias 2017]]/365*Tabela1[[#This Row],[Redução Porcentagem]]*18,"-")</f>
        <v>5.385205479452055</v>
      </c>
    </row>
    <row r="7" spans="1:17">
      <c r="A7" s="33" t="s">
        <v>704</v>
      </c>
      <c r="B7" s="34">
        <v>1765448</v>
      </c>
      <c r="D7" s="34" t="s">
        <v>1989</v>
      </c>
      <c r="E7" s="41">
        <v>42360</v>
      </c>
      <c r="F7" s="46">
        <v>42370</v>
      </c>
      <c r="G7" s="41">
        <v>42599</v>
      </c>
      <c r="H7" s="46" t="s">
        <v>1723</v>
      </c>
      <c r="I7" s="46" t="s">
        <v>1723</v>
      </c>
      <c r="J7" s="34" t="s">
        <v>1940</v>
      </c>
      <c r="K7" s="33" t="s">
        <v>2054</v>
      </c>
      <c r="L7" s="42">
        <v>0.3</v>
      </c>
      <c r="M7" s="43">
        <f>Tabela1[[#This Row],[Término 2016]]-Tabela1[[#This Row],[Início 2016]]</f>
        <v>229</v>
      </c>
      <c r="N7" s="47">
        <f>Tabela1[[#This Row],[Dias 2016]]/365*Tabela1[[#This Row],[Redução Porcentagem]]*18</f>
        <v>3.3879452054794519</v>
      </c>
      <c r="O7" s="47">
        <f>Tabela1[[#This Row],[Conversão 2016 (créditos)]]*12</f>
        <v>40.655342465753421</v>
      </c>
      <c r="P7" s="43" t="e">
        <f>IF(Tabela1[[#This Row],[Previsão Término]]-Tabela1[[#This Row],[Inicio 2017]],"-")</f>
        <v>#VALUE!</v>
      </c>
      <c r="Q7" s="47" t="str">
        <f>IFERROR(Tabela1[[#This Row],[Previsão Dias 2017]]/365*Tabela1[[#This Row],[Redução Porcentagem]]*18,"-")</f>
        <v>-</v>
      </c>
    </row>
    <row r="8" spans="1:17">
      <c r="A8" s="33" t="s">
        <v>1748</v>
      </c>
      <c r="B8" s="34">
        <v>1939597</v>
      </c>
      <c r="C8" s="34" t="s">
        <v>2047</v>
      </c>
      <c r="D8" s="34" t="s">
        <v>1989</v>
      </c>
      <c r="E8" s="41">
        <v>42360</v>
      </c>
      <c r="F8" s="46">
        <v>42370</v>
      </c>
      <c r="G8" s="46">
        <v>42735</v>
      </c>
      <c r="H8" s="46">
        <v>42736</v>
      </c>
      <c r="I8" s="46">
        <v>43100</v>
      </c>
      <c r="J8" s="34" t="s">
        <v>1940</v>
      </c>
      <c r="K8" s="33" t="s">
        <v>2055</v>
      </c>
      <c r="L8" s="42">
        <v>0.3</v>
      </c>
      <c r="M8" s="43">
        <f>Tabela1[[#This Row],[Término 2016]]-Tabela1[[#This Row],[Início 2016]]</f>
        <v>365</v>
      </c>
      <c r="N8" s="47">
        <f>Tabela1[[#This Row],[Dias 2016]]/365*Tabela1[[#This Row],[Redução Porcentagem]]*18</f>
        <v>5.3999999999999995</v>
      </c>
      <c r="O8" s="47">
        <f>Tabela1[[#This Row],[Conversão 2016 (créditos)]]*12</f>
        <v>64.8</v>
      </c>
      <c r="P8" s="43">
        <f>Tabela1[[#This Row],[Previsão Término]]-Tabela1[[#This Row],[Inicio 2017]]</f>
        <v>364</v>
      </c>
      <c r="Q8" s="47">
        <f>IFERROR(Tabela1[[#This Row],[Previsão Dias 2017]]/365*Tabela1[[#This Row],[Redução Porcentagem]]*18,"-")</f>
        <v>5.385205479452055</v>
      </c>
    </row>
    <row r="9" spans="1:17">
      <c r="A9" s="33" t="s">
        <v>2056</v>
      </c>
      <c r="B9" s="34">
        <v>2244785</v>
      </c>
      <c r="C9" s="34" t="s">
        <v>2052</v>
      </c>
      <c r="D9" s="34" t="s">
        <v>1989</v>
      </c>
      <c r="E9" s="41">
        <v>42667</v>
      </c>
      <c r="F9" s="46">
        <f>Tabela1[[#This Row],[Início]]</f>
        <v>42667</v>
      </c>
      <c r="G9" s="46">
        <v>42735</v>
      </c>
      <c r="H9" s="46">
        <v>42736</v>
      </c>
      <c r="I9" s="46">
        <v>43100</v>
      </c>
      <c r="J9" s="34" t="s">
        <v>1940</v>
      </c>
      <c r="K9" s="33" t="s">
        <v>2057</v>
      </c>
      <c r="L9" s="42">
        <v>0.3</v>
      </c>
      <c r="M9" s="43">
        <f>Tabela1[[#This Row],[Término 2016]]-Tabela1[[#This Row],[Início 2016]]</f>
        <v>68</v>
      </c>
      <c r="N9" s="47">
        <f>Tabela1[[#This Row],[Dias 2016]]/365*Tabela1[[#This Row],[Redução Porcentagem]]*18</f>
        <v>1.006027397260274</v>
      </c>
      <c r="O9" s="47">
        <f>Tabela1[[#This Row],[Conversão 2016 (créditos)]]*12</f>
        <v>12.072328767123288</v>
      </c>
      <c r="P9" s="43">
        <f>Tabela1[[#This Row],[Previsão Término]]-Tabela1[[#This Row],[Inicio 2017]]</f>
        <v>364</v>
      </c>
      <c r="Q9" s="47">
        <f>IFERROR(Tabela1[[#This Row],[Previsão Dias 2017]]/365*Tabela1[[#This Row],[Redução Porcentagem]]*18,"-")</f>
        <v>5.385205479452055</v>
      </c>
    </row>
    <row r="10" spans="1:17">
      <c r="A10" s="33" t="s">
        <v>2056</v>
      </c>
      <c r="B10" s="34">
        <v>2244785</v>
      </c>
      <c r="D10" s="34" t="s">
        <v>1989</v>
      </c>
      <c r="E10" s="41">
        <v>42611</v>
      </c>
      <c r="F10" s="46">
        <f>Tabela1[[#This Row],[Início]]</f>
        <v>42611</v>
      </c>
      <c r="G10" s="41">
        <v>42667</v>
      </c>
      <c r="H10" s="46" t="s">
        <v>1723</v>
      </c>
      <c r="I10" s="46" t="s">
        <v>1723</v>
      </c>
      <c r="J10" s="34" t="s">
        <v>1940</v>
      </c>
      <c r="K10" s="33" t="s">
        <v>2058</v>
      </c>
      <c r="L10" s="42">
        <v>0.3</v>
      </c>
      <c r="M10" s="43">
        <f>Tabela1[[#This Row],[Término 2016]]-Tabela1[[#This Row],[Início 2016]]</f>
        <v>56</v>
      </c>
      <c r="N10" s="47">
        <f>Tabela1[[#This Row],[Dias 2016]]/365*Tabela1[[#This Row],[Redução Porcentagem]]*18</f>
        <v>0.82849315068493157</v>
      </c>
      <c r="O10" s="47">
        <f>Tabela1[[#This Row],[Conversão 2016 (créditos)]]*12</f>
        <v>9.9419178082191788</v>
      </c>
      <c r="P10" s="43" t="e">
        <f>Tabela1[[#This Row],[Previsão Término]]-Tabela1[[#This Row],[Inicio 2017]]</f>
        <v>#VALUE!</v>
      </c>
      <c r="Q10" s="47" t="str">
        <f>IFERROR(Tabela1[[#This Row],[Previsão Dias 2017]]/365*Tabela1[[#This Row],[Redução Porcentagem]]*18,"-")</f>
        <v>-</v>
      </c>
    </row>
    <row r="11" spans="1:17">
      <c r="A11" s="33" t="s">
        <v>1749</v>
      </c>
      <c r="B11" s="34">
        <v>1671688</v>
      </c>
      <c r="C11" s="34" t="s">
        <v>2044</v>
      </c>
      <c r="D11" s="34" t="s">
        <v>1989</v>
      </c>
      <c r="E11" s="41">
        <v>42667</v>
      </c>
      <c r="F11" s="46">
        <f>Tabela1[[#This Row],[Início]]</f>
        <v>42667</v>
      </c>
      <c r="G11" s="46">
        <v>42735</v>
      </c>
      <c r="H11" s="46">
        <v>42736</v>
      </c>
      <c r="I11" s="46">
        <v>43100</v>
      </c>
      <c r="J11" s="34" t="s">
        <v>1940</v>
      </c>
      <c r="K11" s="33" t="s">
        <v>2059</v>
      </c>
      <c r="L11" s="42">
        <v>0.3</v>
      </c>
      <c r="M11" s="43">
        <f>Tabela1[[#This Row],[Término 2016]]-Tabela1[[#This Row],[Início 2016]]</f>
        <v>68</v>
      </c>
      <c r="N11" s="47">
        <f>Tabela1[[#This Row],[Dias 2016]]/365*Tabela1[[#This Row],[Redução Porcentagem]]*18</f>
        <v>1.006027397260274</v>
      </c>
      <c r="O11" s="47">
        <f>Tabela1[[#This Row],[Conversão 2016 (créditos)]]*12</f>
        <v>12.072328767123288</v>
      </c>
      <c r="P11" s="43">
        <f>Tabela1[[#This Row],[Previsão Término]]-Tabela1[[#This Row],[Inicio 2017]]</f>
        <v>364</v>
      </c>
      <c r="Q11" s="47">
        <f>IFERROR(Tabela1[[#This Row],[Previsão Dias 2017]]/365*Tabela1[[#This Row],[Redução Porcentagem]]*18,"-")</f>
        <v>5.385205479452055</v>
      </c>
    </row>
    <row r="12" spans="1:17">
      <c r="A12" s="33" t="s">
        <v>1749</v>
      </c>
      <c r="B12" s="34">
        <v>1671688</v>
      </c>
      <c r="D12" s="34" t="s">
        <v>1989</v>
      </c>
      <c r="E12" s="41">
        <v>42579</v>
      </c>
      <c r="F12" s="46">
        <f>Tabela1[[#This Row],[Início]]</f>
        <v>42579</v>
      </c>
      <c r="G12" s="41">
        <v>42667</v>
      </c>
      <c r="H12" s="46" t="s">
        <v>1723</v>
      </c>
      <c r="I12" s="46" t="s">
        <v>1723</v>
      </c>
      <c r="J12" s="34" t="s">
        <v>1940</v>
      </c>
      <c r="K12" s="33" t="s">
        <v>2060</v>
      </c>
      <c r="L12" s="42">
        <v>0.3</v>
      </c>
      <c r="M12" s="43">
        <f>Tabela1[[#This Row],[Término 2016]]-Tabela1[[#This Row],[Início 2016]]</f>
        <v>88</v>
      </c>
      <c r="N12" s="47">
        <f>Tabela1[[#This Row],[Dias 2016]]/365*Tabela1[[#This Row],[Redução Porcentagem]]*18</f>
        <v>1.3019178082191782</v>
      </c>
      <c r="O12" s="47">
        <f>Tabela1[[#This Row],[Conversão 2016 (créditos)]]*12</f>
        <v>15.623013698630139</v>
      </c>
      <c r="P12" s="43" t="e">
        <f>Tabela1[[#This Row],[Previsão Término]]-Tabela1[[#This Row],[Inicio 2017]]</f>
        <v>#VALUE!</v>
      </c>
      <c r="Q12" s="47" t="str">
        <f>IFERROR(Tabela1[[#This Row],[Previsão Dias 2017]]/365*Tabela1[[#This Row],[Redução Porcentagem]]*18,"-")</f>
        <v>-</v>
      </c>
    </row>
    <row r="13" spans="1:17">
      <c r="A13" s="33" t="s">
        <v>1956</v>
      </c>
      <c r="B13" s="34">
        <v>1763479</v>
      </c>
      <c r="D13" s="34" t="s">
        <v>2045</v>
      </c>
      <c r="E13" s="41">
        <v>41871</v>
      </c>
      <c r="F13" s="46">
        <v>42370</v>
      </c>
      <c r="G13" s="46">
        <v>42735</v>
      </c>
      <c r="H13" s="46" t="s">
        <v>1723</v>
      </c>
      <c r="I13" s="46" t="s">
        <v>1723</v>
      </c>
      <c r="J13" s="34" t="s">
        <v>1940</v>
      </c>
      <c r="K13" s="33" t="s">
        <v>1957</v>
      </c>
      <c r="L13" s="42">
        <v>0.3</v>
      </c>
      <c r="M13" s="43">
        <f>Tabela1[[#This Row],[Término 2016]]-Tabela1[[#This Row],[Início 2016]]</f>
        <v>365</v>
      </c>
      <c r="N13" s="47">
        <f>Tabela1[[#This Row],[Dias 2016]]/365*Tabela1[[#This Row],[Redução Porcentagem]]*18</f>
        <v>5.3999999999999995</v>
      </c>
      <c r="O13" s="47">
        <f>Tabela1[[#This Row],[Conversão 2016 (créditos)]]*12</f>
        <v>64.8</v>
      </c>
      <c r="P13" s="43" t="e">
        <f>Tabela1[[#This Row],[Previsão Término]]-Tabela1[[#This Row],[Inicio 2017]]</f>
        <v>#VALUE!</v>
      </c>
      <c r="Q13" s="47" t="str">
        <f>IFERROR(Tabela1[[#This Row],[Previsão Dias 2017]]/365*Tabela1[[#This Row],[Redução Porcentagem]]*18,"-")</f>
        <v>-</v>
      </c>
    </row>
    <row r="14" spans="1:17">
      <c r="A14" s="33" t="s">
        <v>1958</v>
      </c>
      <c r="B14" s="34">
        <v>1600878</v>
      </c>
      <c r="C14" s="34" t="s">
        <v>2049</v>
      </c>
      <c r="D14" s="34" t="s">
        <v>2045</v>
      </c>
      <c r="E14" s="41">
        <v>42356</v>
      </c>
      <c r="F14" s="46">
        <v>42370</v>
      </c>
      <c r="G14" s="46">
        <v>42735</v>
      </c>
      <c r="H14" s="46">
        <v>42736</v>
      </c>
      <c r="I14" s="46">
        <v>43100</v>
      </c>
      <c r="J14" s="34" t="s">
        <v>1940</v>
      </c>
      <c r="K14" s="33" t="s">
        <v>1959</v>
      </c>
      <c r="L14" s="42">
        <v>0.3</v>
      </c>
      <c r="M14" s="43">
        <f>Tabela1[[#This Row],[Término 2016]]-Tabela1[[#This Row],[Início 2016]]</f>
        <v>365</v>
      </c>
      <c r="N14" s="47">
        <f>Tabela1[[#This Row],[Dias 2016]]/365*Tabela1[[#This Row],[Redução Porcentagem]]*18</f>
        <v>5.3999999999999995</v>
      </c>
      <c r="O14" s="47">
        <f>Tabela1[[#This Row],[Conversão 2016 (créditos)]]*12</f>
        <v>64.8</v>
      </c>
      <c r="P14" s="43">
        <f>Tabela1[[#This Row],[Previsão Término]]-Tabela1[[#This Row],[Inicio 2017]]</f>
        <v>364</v>
      </c>
      <c r="Q14" s="47">
        <f>IFERROR(Tabela1[[#This Row],[Previsão Dias 2017]]/365*Tabela1[[#This Row],[Redução Porcentagem]]*18,"-")</f>
        <v>5.385205479452055</v>
      </c>
    </row>
    <row r="15" spans="1:17">
      <c r="A15" s="33" t="s">
        <v>135</v>
      </c>
      <c r="B15" s="34">
        <v>1660201</v>
      </c>
      <c r="C15" s="34" t="s">
        <v>2061</v>
      </c>
      <c r="D15" s="34" t="s">
        <v>1966</v>
      </c>
      <c r="E15" s="41">
        <v>42373</v>
      </c>
      <c r="F15" s="46">
        <f>Tabela1[[#This Row],[Início]]</f>
        <v>42373</v>
      </c>
      <c r="G15" s="46">
        <v>42735</v>
      </c>
      <c r="H15" s="46">
        <v>42736</v>
      </c>
      <c r="I15" s="46">
        <v>43100</v>
      </c>
      <c r="J15" s="34" t="s">
        <v>1940</v>
      </c>
      <c r="K15" s="33" t="s">
        <v>1968</v>
      </c>
      <c r="L15" s="42">
        <v>0.5</v>
      </c>
      <c r="M15" s="43">
        <f>Tabela1[[#This Row],[Término 2016]]-Tabela1[[#This Row],[Início 2016]]</f>
        <v>362</v>
      </c>
      <c r="N15" s="47">
        <f>Tabela1[[#This Row],[Dias 2016]]/365*Tabela1[[#This Row],[Redução Porcentagem]]*18</f>
        <v>8.9260273972602739</v>
      </c>
      <c r="O15" s="47">
        <f>Tabela1[[#This Row],[Conversão 2016 (créditos)]]*12</f>
        <v>107.11232876712329</v>
      </c>
      <c r="P15" s="43">
        <f>Tabela1[[#This Row],[Previsão Término]]-Tabela1[[#This Row],[Inicio 2017]]</f>
        <v>364</v>
      </c>
      <c r="Q15" s="47">
        <f>IFERROR(Tabela1[[#This Row],[Previsão Dias 2017]]/365*Tabela1[[#This Row],[Redução Porcentagem]]*18,"-")</f>
        <v>8.9753424657534246</v>
      </c>
    </row>
    <row r="16" spans="1:17">
      <c r="A16" s="33" t="s">
        <v>150</v>
      </c>
      <c r="B16" s="34">
        <v>2923651</v>
      </c>
      <c r="C16" s="34" t="s">
        <v>2062</v>
      </c>
      <c r="D16" s="34" t="s">
        <v>1966</v>
      </c>
      <c r="E16" s="41">
        <v>42661</v>
      </c>
      <c r="F16" s="46">
        <f>Tabela1[[#This Row],[Início]]</f>
        <v>42661</v>
      </c>
      <c r="G16" s="46">
        <v>42735</v>
      </c>
      <c r="H16" s="46">
        <v>42736</v>
      </c>
      <c r="I16" s="46">
        <v>43100</v>
      </c>
      <c r="J16" s="34" t="s">
        <v>1940</v>
      </c>
      <c r="K16" s="33" t="s">
        <v>2063</v>
      </c>
      <c r="L16" s="42">
        <v>0.5</v>
      </c>
      <c r="M16" s="43">
        <f>Tabela1[[#This Row],[Término 2016]]-Tabela1[[#This Row],[Início 2016]]</f>
        <v>74</v>
      </c>
      <c r="N16" s="47">
        <f>Tabela1[[#This Row],[Dias 2016]]/365*Tabela1[[#This Row],[Redução Porcentagem]]*18</f>
        <v>1.8246575342465754</v>
      </c>
      <c r="O16" s="47">
        <f>Tabela1[[#This Row],[Conversão 2016 (créditos)]]*12</f>
        <v>21.895890410958906</v>
      </c>
      <c r="P16" s="43">
        <f>Tabela1[[#This Row],[Previsão Término]]-Tabela1[[#This Row],[Inicio 2017]]</f>
        <v>364</v>
      </c>
      <c r="Q16" s="47">
        <f>IFERROR(Tabela1[[#This Row],[Previsão Dias 2017]]/365*Tabela1[[#This Row],[Redução Porcentagem]]*18,"-")</f>
        <v>8.9753424657534246</v>
      </c>
    </row>
    <row r="17" spans="1:17">
      <c r="A17" s="33" t="s">
        <v>1960</v>
      </c>
      <c r="B17" s="34">
        <v>1771857</v>
      </c>
      <c r="C17" s="34" t="s">
        <v>2049</v>
      </c>
      <c r="D17" s="34" t="s">
        <v>2045</v>
      </c>
      <c r="E17" s="41">
        <v>41733</v>
      </c>
      <c r="F17" s="46">
        <v>42370</v>
      </c>
      <c r="G17" s="46">
        <v>42735</v>
      </c>
      <c r="H17" s="46">
        <v>42736</v>
      </c>
      <c r="I17" s="46">
        <v>43100</v>
      </c>
      <c r="J17" s="34" t="s">
        <v>1940</v>
      </c>
      <c r="K17" s="33" t="s">
        <v>1961</v>
      </c>
      <c r="L17" s="42">
        <v>0.3</v>
      </c>
      <c r="M17" s="43">
        <f>Tabela1[[#This Row],[Término 2016]]-Tabela1[[#This Row],[Início 2016]]</f>
        <v>365</v>
      </c>
      <c r="N17" s="47">
        <f>Tabela1[[#This Row],[Dias 2016]]/365*Tabela1[[#This Row],[Redução Porcentagem]]*18</f>
        <v>5.3999999999999995</v>
      </c>
      <c r="O17" s="47">
        <f>Tabela1[[#This Row],[Conversão 2016 (créditos)]]*12</f>
        <v>64.8</v>
      </c>
      <c r="P17" s="43">
        <f>Tabela1[[#This Row],[Previsão Término]]-Tabela1[[#This Row],[Inicio 2017]]</f>
        <v>364</v>
      </c>
      <c r="Q17" s="47">
        <f>IFERROR(Tabela1[[#This Row],[Previsão Dias 2017]]/365*Tabela1[[#This Row],[Redução Porcentagem]]*18,"-")</f>
        <v>5.385205479452055</v>
      </c>
    </row>
    <row r="18" spans="1:17">
      <c r="A18" s="33" t="s">
        <v>1969</v>
      </c>
      <c r="B18" s="34">
        <v>1676326</v>
      </c>
      <c r="C18" s="34" t="s">
        <v>2049</v>
      </c>
      <c r="D18" s="34" t="s">
        <v>1966</v>
      </c>
      <c r="E18" s="41">
        <v>42153</v>
      </c>
      <c r="F18" s="46">
        <v>42370</v>
      </c>
      <c r="G18" s="46">
        <v>42735</v>
      </c>
      <c r="H18" s="46">
        <v>42736</v>
      </c>
      <c r="I18" s="41">
        <v>42884</v>
      </c>
      <c r="J18" s="34" t="s">
        <v>1940</v>
      </c>
      <c r="K18" s="33" t="s">
        <v>1970</v>
      </c>
      <c r="L18" s="42">
        <v>0.5</v>
      </c>
      <c r="M18" s="43">
        <f>Tabela1[[#This Row],[Término 2016]]-Tabela1[[#This Row],[Início 2016]]</f>
        <v>365</v>
      </c>
      <c r="N18" s="47">
        <f>Tabela1[[#This Row],[Dias 2016]]/365*Tabela1[[#This Row],[Redução Porcentagem]]*18</f>
        <v>9</v>
      </c>
      <c r="O18" s="47">
        <f>Tabela1[[#This Row],[Conversão 2016 (créditos)]]*12</f>
        <v>108</v>
      </c>
      <c r="P18" s="43">
        <f>Tabela1[[#This Row],[Previsão Término]]-Tabela1[[#This Row],[Inicio 2017]]</f>
        <v>148</v>
      </c>
      <c r="Q18" s="47">
        <f>IFERROR(Tabela1[[#This Row],[Previsão Dias 2017]]/365*Tabela1[[#This Row],[Redução Porcentagem]]*18,"-")</f>
        <v>3.6493150684931508</v>
      </c>
    </row>
    <row r="19" spans="1:17">
      <c r="A19" s="33" t="s">
        <v>1633</v>
      </c>
      <c r="B19" s="34">
        <v>1802167</v>
      </c>
      <c r="C19" s="34" t="s">
        <v>2052</v>
      </c>
      <c r="D19" s="34" t="s">
        <v>1942</v>
      </c>
      <c r="E19" s="41">
        <v>41723</v>
      </c>
      <c r="F19" s="46">
        <v>42370</v>
      </c>
      <c r="G19" s="41">
        <v>42735</v>
      </c>
      <c r="H19" s="46">
        <v>42736</v>
      </c>
      <c r="I19" s="46">
        <v>43100</v>
      </c>
      <c r="J19" s="34" t="s">
        <v>1940</v>
      </c>
      <c r="K19" s="33" t="s">
        <v>1943</v>
      </c>
      <c r="L19" s="42">
        <v>1</v>
      </c>
      <c r="M19" s="43">
        <f>Tabela1[[#This Row],[Término 2016]]-Tabela1[[#This Row],[Início 2016]]</f>
        <v>365</v>
      </c>
      <c r="N19" s="47">
        <f>Tabela1[[#This Row],[Dias 2016]]/365*Tabela1[[#This Row],[Redução Porcentagem]]*18</f>
        <v>18</v>
      </c>
      <c r="O19" s="47">
        <f>Tabela1[[#This Row],[Conversão 2016 (créditos)]]*12</f>
        <v>216</v>
      </c>
      <c r="P19" s="43">
        <f>Tabela1[[#This Row],[Previsão Término]]-Tabela1[[#This Row],[Inicio 2017]]</f>
        <v>364</v>
      </c>
      <c r="Q19" s="47">
        <f>IFERROR(Tabela1[[#This Row],[Previsão Dias 2017]]/365*Tabela1[[#This Row],[Redução Porcentagem]]*18,"-")</f>
        <v>17.950684931506849</v>
      </c>
    </row>
    <row r="20" spans="1:17">
      <c r="A20" s="33" t="s">
        <v>1753</v>
      </c>
      <c r="B20" s="34">
        <v>1675708</v>
      </c>
      <c r="C20" s="34" t="s">
        <v>2049</v>
      </c>
      <c r="D20" s="34" t="s">
        <v>1966</v>
      </c>
      <c r="E20" s="41">
        <v>41759</v>
      </c>
      <c r="F20" s="46">
        <v>42370</v>
      </c>
      <c r="G20" s="46">
        <v>42735</v>
      </c>
      <c r="H20" s="46">
        <v>42736</v>
      </c>
      <c r="I20" s="46">
        <v>43100</v>
      </c>
      <c r="J20" s="34" t="s">
        <v>1940</v>
      </c>
      <c r="K20" s="33" t="s">
        <v>1971</v>
      </c>
      <c r="L20" s="42">
        <v>0.5</v>
      </c>
      <c r="M20" s="43">
        <f>Tabela1[[#This Row],[Término 2016]]-Tabela1[[#This Row],[Início 2016]]</f>
        <v>365</v>
      </c>
      <c r="N20" s="47">
        <f>Tabela1[[#This Row],[Dias 2016]]/365*Tabela1[[#This Row],[Redução Porcentagem]]*18</f>
        <v>9</v>
      </c>
      <c r="O20" s="47">
        <f>Tabela1[[#This Row],[Conversão 2016 (créditos)]]*12</f>
        <v>108</v>
      </c>
      <c r="P20" s="43">
        <f>Tabela1[[#This Row],[Previsão Término]]-Tabela1[[#This Row],[Inicio 2017]]</f>
        <v>364</v>
      </c>
      <c r="Q20" s="47">
        <f>IFERROR(Tabela1[[#This Row],[Previsão Dias 2017]]/365*Tabela1[[#This Row],[Redução Porcentagem]]*18,"-")</f>
        <v>8.9753424657534246</v>
      </c>
    </row>
    <row r="21" spans="1:17">
      <c r="A21" s="33" t="s">
        <v>845</v>
      </c>
      <c r="B21" s="34">
        <v>2044591</v>
      </c>
      <c r="C21" s="34" t="s">
        <v>2064</v>
      </c>
      <c r="D21" s="34" t="s">
        <v>1966</v>
      </c>
      <c r="E21" s="41">
        <v>42373</v>
      </c>
      <c r="F21" s="46">
        <f>Tabela1[[#This Row],[Início]]</f>
        <v>42373</v>
      </c>
      <c r="G21" s="46">
        <v>42735</v>
      </c>
      <c r="H21" s="46">
        <v>42736</v>
      </c>
      <c r="I21" s="46">
        <v>43100</v>
      </c>
      <c r="J21" s="34" t="s">
        <v>1940</v>
      </c>
      <c r="K21" s="33" t="s">
        <v>1972</v>
      </c>
      <c r="L21" s="42">
        <v>0.5</v>
      </c>
      <c r="M21" s="43">
        <f>Tabela1[[#This Row],[Término 2016]]-Tabela1[[#This Row],[Início 2016]]</f>
        <v>362</v>
      </c>
      <c r="N21" s="47">
        <f>Tabela1[[#This Row],[Dias 2016]]/365*Tabela1[[#This Row],[Redução Porcentagem]]*18</f>
        <v>8.9260273972602739</v>
      </c>
      <c r="O21" s="47">
        <f>Tabela1[[#This Row],[Conversão 2016 (créditos)]]*12</f>
        <v>107.11232876712329</v>
      </c>
      <c r="P21" s="43">
        <f>Tabela1[[#This Row],[Previsão Término]]-Tabela1[[#This Row],[Inicio 2017]]</f>
        <v>364</v>
      </c>
      <c r="Q21" s="47">
        <f>IFERROR(Tabela1[[#This Row],[Previsão Dias 2017]]/365*Tabela1[[#This Row],[Redução Porcentagem]]*18,"-")</f>
        <v>8.9753424657534246</v>
      </c>
    </row>
    <row r="22" spans="1:17">
      <c r="A22" s="33" t="s">
        <v>1642</v>
      </c>
      <c r="B22" s="34">
        <v>1768959</v>
      </c>
      <c r="C22" s="34" t="s">
        <v>2044</v>
      </c>
      <c r="D22" s="34" t="s">
        <v>1966</v>
      </c>
      <c r="E22" s="41">
        <v>42430</v>
      </c>
      <c r="F22" s="46">
        <f>Tabela1[[#This Row],[Início]]</f>
        <v>42430</v>
      </c>
      <c r="G22" s="46">
        <v>42735</v>
      </c>
      <c r="H22" s="46">
        <v>42736</v>
      </c>
      <c r="I22" s="46">
        <v>43100</v>
      </c>
      <c r="J22" s="34" t="s">
        <v>1940</v>
      </c>
      <c r="K22" s="33" t="s">
        <v>1973</v>
      </c>
      <c r="L22" s="42">
        <v>0.5</v>
      </c>
      <c r="M22" s="43">
        <f>Tabela1[[#This Row],[Término 2016]]-Tabela1[[#This Row],[Início 2016]]</f>
        <v>305</v>
      </c>
      <c r="N22" s="47">
        <f>Tabela1[[#This Row],[Dias 2016]]/365*Tabela1[[#This Row],[Redução Porcentagem]]*18</f>
        <v>7.5205479452054798</v>
      </c>
      <c r="O22" s="47">
        <f>Tabela1[[#This Row],[Conversão 2016 (créditos)]]*12</f>
        <v>90.246575342465761</v>
      </c>
      <c r="P22" s="43">
        <f>Tabela1[[#This Row],[Previsão Término]]-Tabela1[[#This Row],[Inicio 2017]]</f>
        <v>364</v>
      </c>
      <c r="Q22" s="47">
        <f>IFERROR(Tabela1[[#This Row],[Previsão Dias 2017]]/365*Tabela1[[#This Row],[Redução Porcentagem]]*18,"-")</f>
        <v>8.9753424657534246</v>
      </c>
    </row>
    <row r="23" spans="1:17">
      <c r="A23" s="33" t="s">
        <v>1643</v>
      </c>
      <c r="B23" s="34">
        <v>1837751</v>
      </c>
      <c r="D23" s="34" t="s">
        <v>1989</v>
      </c>
      <c r="E23" s="41">
        <v>42583</v>
      </c>
      <c r="F23" s="46">
        <f>Tabela1[[#This Row],[Início]]</f>
        <v>42583</v>
      </c>
      <c r="G23" s="46">
        <v>42735</v>
      </c>
      <c r="H23" s="46" t="s">
        <v>1723</v>
      </c>
      <c r="I23" s="46" t="s">
        <v>1723</v>
      </c>
      <c r="J23" s="34" t="s">
        <v>1940</v>
      </c>
      <c r="K23" s="33" t="s">
        <v>1990</v>
      </c>
      <c r="L23" s="42">
        <v>0.3</v>
      </c>
      <c r="M23" s="43">
        <f>Tabela1[[#This Row],[Término 2016]]-Tabela1[[#This Row],[Início 2016]]</f>
        <v>152</v>
      </c>
      <c r="N23" s="47">
        <f>Tabela1[[#This Row],[Dias 2016]]/365*Tabela1[[#This Row],[Redução Porcentagem]]*18</f>
        <v>2.2487671232876711</v>
      </c>
      <c r="O23" s="47">
        <f>Tabela1[[#This Row],[Conversão 2016 (créditos)]]*12</f>
        <v>26.985205479452055</v>
      </c>
      <c r="P23" s="43" t="e">
        <f>Tabela1[[#This Row],[Previsão Término]]-Tabela1[[#This Row],[Inicio 2017]]</f>
        <v>#VALUE!</v>
      </c>
      <c r="Q23" s="47" t="str">
        <f>IFERROR(Tabela1[[#This Row],[Previsão Dias 2017]]/365*Tabela1[[#This Row],[Redução Porcentagem]]*18,"-")</f>
        <v>-</v>
      </c>
    </row>
    <row r="24" spans="1:17">
      <c r="A24" s="33" t="s">
        <v>1643</v>
      </c>
      <c r="B24" s="34">
        <v>1837751</v>
      </c>
      <c r="C24" s="34" t="s">
        <v>2062</v>
      </c>
      <c r="D24" s="34" t="s">
        <v>1942</v>
      </c>
      <c r="E24" s="41">
        <v>42583</v>
      </c>
      <c r="F24" s="46">
        <f>Tabela1[[#This Row],[Início]]</f>
        <v>42583</v>
      </c>
      <c r="G24" s="41">
        <v>42735</v>
      </c>
      <c r="H24" s="46">
        <v>42736</v>
      </c>
      <c r="I24" s="46">
        <v>43100</v>
      </c>
      <c r="J24" s="34" t="s">
        <v>1940</v>
      </c>
      <c r="K24" s="33" t="s">
        <v>1944</v>
      </c>
      <c r="L24" s="42">
        <v>1</v>
      </c>
      <c r="M24" s="43">
        <f>Tabela1[[#This Row],[Término 2016]]-Tabela1[[#This Row],[Início 2016]]</f>
        <v>152</v>
      </c>
      <c r="N24" s="47">
        <f>Tabela1[[#This Row],[Dias 2016]]/365*Tabela1[[#This Row],[Redução Porcentagem]]*18</f>
        <v>7.4958904109589044</v>
      </c>
      <c r="O24" s="47">
        <f>Tabela1[[#This Row],[Conversão 2016 (créditos)]]*12</f>
        <v>89.950684931506856</v>
      </c>
      <c r="P24" s="43">
        <f>Tabela1[[#This Row],[Previsão Término]]-Tabela1[[#This Row],[Inicio 2017]]</f>
        <v>364</v>
      </c>
      <c r="Q24" s="47">
        <f>IFERROR(Tabela1[[#This Row],[Previsão Dias 2017]]/365*Tabela1[[#This Row],[Redução Porcentagem]]*18,"-")</f>
        <v>17.950684931506849</v>
      </c>
    </row>
    <row r="25" spans="1:17">
      <c r="A25" s="33" t="s">
        <v>1759</v>
      </c>
      <c r="B25" s="34">
        <v>2139326</v>
      </c>
      <c r="C25" s="34" t="s">
        <v>2065</v>
      </c>
      <c r="D25" s="34" t="s">
        <v>1989</v>
      </c>
      <c r="E25" s="41">
        <v>42360</v>
      </c>
      <c r="F25" s="46">
        <v>42370</v>
      </c>
      <c r="G25" s="46">
        <v>42735</v>
      </c>
      <c r="H25" s="46">
        <v>42736</v>
      </c>
      <c r="I25" s="46">
        <v>43100</v>
      </c>
      <c r="J25" s="34" t="s">
        <v>1940</v>
      </c>
      <c r="K25" s="33" t="s">
        <v>2066</v>
      </c>
      <c r="L25" s="42">
        <v>0.3</v>
      </c>
      <c r="M25" s="43">
        <f>Tabela1[[#This Row],[Término 2016]]-Tabela1[[#This Row],[Início 2016]]</f>
        <v>365</v>
      </c>
      <c r="N25" s="47">
        <f>Tabela1[[#This Row],[Dias 2016]]/365*Tabela1[[#This Row],[Redução Porcentagem]]*18</f>
        <v>5.3999999999999995</v>
      </c>
      <c r="O25" s="47">
        <f>Tabela1[[#This Row],[Conversão 2016 (créditos)]]*12</f>
        <v>64.8</v>
      </c>
      <c r="P25" s="43">
        <f>Tabela1[[#This Row],[Previsão Término]]-Tabela1[[#This Row],[Inicio 2017]]</f>
        <v>364</v>
      </c>
      <c r="Q25" s="47">
        <f>IFERROR(Tabela1[[#This Row],[Previsão Dias 2017]]/365*Tabela1[[#This Row],[Redução Porcentagem]]*18,"-")</f>
        <v>5.385205479452055</v>
      </c>
    </row>
    <row r="26" spans="1:17">
      <c r="A26" s="33" t="s">
        <v>1648</v>
      </c>
      <c r="B26" s="34">
        <v>1544365</v>
      </c>
      <c r="C26" s="34" t="s">
        <v>2044</v>
      </c>
      <c r="D26" s="34" t="s">
        <v>1966</v>
      </c>
      <c r="E26" s="41">
        <v>42373</v>
      </c>
      <c r="F26" s="46">
        <f>Tabela1[[#This Row],[Início]]</f>
        <v>42373</v>
      </c>
      <c r="G26" s="46">
        <v>42735</v>
      </c>
      <c r="H26" s="46">
        <v>42736</v>
      </c>
      <c r="I26" s="46">
        <v>43100</v>
      </c>
      <c r="J26" s="34" t="s">
        <v>1940</v>
      </c>
      <c r="K26" s="33" t="s">
        <v>1974</v>
      </c>
      <c r="L26" s="42">
        <v>0.5</v>
      </c>
      <c r="M26" s="43">
        <f>Tabela1[[#This Row],[Término 2016]]-Tabela1[[#This Row],[Início 2016]]</f>
        <v>362</v>
      </c>
      <c r="N26" s="47">
        <f>Tabela1[[#This Row],[Dias 2016]]/365*Tabela1[[#This Row],[Redução Porcentagem]]*18</f>
        <v>8.9260273972602739</v>
      </c>
      <c r="O26" s="47">
        <f>Tabela1[[#This Row],[Conversão 2016 (créditos)]]*12</f>
        <v>107.11232876712329</v>
      </c>
      <c r="P26" s="43">
        <f>Tabela1[[#This Row],[Previsão Término]]-Tabela1[[#This Row],[Inicio 2017]]</f>
        <v>364</v>
      </c>
      <c r="Q26" s="47">
        <f>IFERROR(Tabela1[[#This Row],[Previsão Dias 2017]]/365*Tabela1[[#This Row],[Redução Porcentagem]]*18,"-")</f>
        <v>8.9753424657534246</v>
      </c>
    </row>
    <row r="27" spans="1:17">
      <c r="A27" s="33" t="s">
        <v>1653</v>
      </c>
      <c r="B27" s="34">
        <v>1544372</v>
      </c>
      <c r="C27" s="34" t="s">
        <v>2049</v>
      </c>
      <c r="D27" s="34" t="s">
        <v>2045</v>
      </c>
      <c r="E27" s="41">
        <v>41871</v>
      </c>
      <c r="F27" s="46">
        <v>42370</v>
      </c>
      <c r="G27" s="46">
        <v>42735</v>
      </c>
      <c r="H27" s="46">
        <v>42736</v>
      </c>
      <c r="I27" s="46">
        <v>43100</v>
      </c>
      <c r="J27" s="34" t="s">
        <v>1940</v>
      </c>
      <c r="K27" s="33" t="s">
        <v>1962</v>
      </c>
      <c r="L27" s="42">
        <v>0.3</v>
      </c>
      <c r="M27" s="43">
        <f>Tabela1[[#This Row],[Término 2016]]-Tabela1[[#This Row],[Início 2016]]</f>
        <v>365</v>
      </c>
      <c r="N27" s="47">
        <f>Tabela1[[#This Row],[Dias 2016]]/365*Tabela1[[#This Row],[Redução Porcentagem]]*18</f>
        <v>5.3999999999999995</v>
      </c>
      <c r="O27" s="47">
        <f>Tabela1[[#This Row],[Conversão 2016 (créditos)]]*12</f>
        <v>64.8</v>
      </c>
      <c r="P27" s="43">
        <f>Tabela1[[#This Row],[Previsão Término]]-Tabela1[[#This Row],[Inicio 2017]]</f>
        <v>364</v>
      </c>
      <c r="Q27" s="47">
        <f>IFERROR(Tabela1[[#This Row],[Previsão Dias 2017]]/365*Tabela1[[#This Row],[Redução Porcentagem]]*18,"-")</f>
        <v>5.385205479452055</v>
      </c>
    </row>
    <row r="28" spans="1:17">
      <c r="A28" s="33" t="s">
        <v>1816</v>
      </c>
      <c r="B28" s="34">
        <v>1600858</v>
      </c>
      <c r="C28" s="34" t="s">
        <v>2047</v>
      </c>
      <c r="D28" s="34" t="s">
        <v>1954</v>
      </c>
      <c r="E28" s="41">
        <v>41698</v>
      </c>
      <c r="F28" s="46">
        <v>42370</v>
      </c>
      <c r="G28" s="46">
        <v>42735</v>
      </c>
      <c r="H28" s="46">
        <v>42736</v>
      </c>
      <c r="I28" s="46">
        <v>43100</v>
      </c>
      <c r="J28" s="34" t="s">
        <v>1940</v>
      </c>
      <c r="K28" s="33" t="s">
        <v>1955</v>
      </c>
      <c r="L28" s="42">
        <v>0.5</v>
      </c>
      <c r="M28" s="43">
        <f>Tabela1[[#This Row],[Término 2016]]-Tabela1[[#This Row],[Início 2016]]</f>
        <v>365</v>
      </c>
      <c r="N28" s="47">
        <f>Tabela1[[#This Row],[Dias 2016]]/365*Tabela1[[#This Row],[Redução Porcentagem]]*18</f>
        <v>9</v>
      </c>
      <c r="O28" s="47">
        <f>Tabela1[[#This Row],[Conversão 2016 (créditos)]]*12</f>
        <v>108</v>
      </c>
      <c r="P28" s="43">
        <f>Tabela1[[#This Row],[Previsão Término]]-Tabela1[[#This Row],[Inicio 2017]]</f>
        <v>364</v>
      </c>
      <c r="Q28" s="47">
        <f>IFERROR(Tabela1[[#This Row],[Previsão Dias 2017]]/365*Tabela1[[#This Row],[Redução Porcentagem]]*18,"-")</f>
        <v>8.9753424657534246</v>
      </c>
    </row>
    <row r="29" spans="1:17">
      <c r="A29" s="33" t="s">
        <v>2067</v>
      </c>
      <c r="B29" s="34">
        <v>1864481</v>
      </c>
      <c r="D29" s="34" t="s">
        <v>1989</v>
      </c>
      <c r="E29" s="41">
        <v>42360</v>
      </c>
      <c r="F29" s="46">
        <v>42370</v>
      </c>
      <c r="G29" s="41">
        <v>42565</v>
      </c>
      <c r="H29" s="46" t="s">
        <v>1723</v>
      </c>
      <c r="I29" s="46" t="s">
        <v>1723</v>
      </c>
      <c r="J29" s="34" t="s">
        <v>1940</v>
      </c>
      <c r="K29" s="33" t="s">
        <v>2068</v>
      </c>
      <c r="L29" s="42">
        <v>0.3</v>
      </c>
      <c r="M29" s="43">
        <f>Tabela1[[#This Row],[Término 2016]]-Tabela1[[#This Row],[Início 2016]]</f>
        <v>195</v>
      </c>
      <c r="N29" s="47">
        <f>Tabela1[[#This Row],[Dias 2016]]/365*Tabela1[[#This Row],[Redução Porcentagem]]*18</f>
        <v>2.8849315068493153</v>
      </c>
      <c r="O29" s="47">
        <f>Tabela1[[#This Row],[Conversão 2016 (créditos)]]*12</f>
        <v>34.61917808219178</v>
      </c>
      <c r="P29" s="43" t="e">
        <f>Tabela1[[#This Row],[Previsão Término]]-Tabela1[[#This Row],[Inicio 2017]]</f>
        <v>#VALUE!</v>
      </c>
      <c r="Q29" s="47" t="str">
        <f>IFERROR(Tabela1[[#This Row],[Previsão Dias 2017]]/365*Tabela1[[#This Row],[Redução Porcentagem]]*18,"-")</f>
        <v>-</v>
      </c>
    </row>
    <row r="30" spans="1:17">
      <c r="A30" s="33" t="s">
        <v>1656</v>
      </c>
      <c r="B30" s="34">
        <v>1707133</v>
      </c>
      <c r="C30" s="34" t="s">
        <v>2049</v>
      </c>
      <c r="D30" s="34" t="s">
        <v>1989</v>
      </c>
      <c r="E30" s="41">
        <v>41611</v>
      </c>
      <c r="F30" s="46">
        <v>42370</v>
      </c>
      <c r="G30" s="46">
        <v>42735</v>
      </c>
      <c r="H30" s="46">
        <v>42736</v>
      </c>
      <c r="I30" s="46">
        <v>43100</v>
      </c>
      <c r="J30" s="34" t="s">
        <v>1940</v>
      </c>
      <c r="K30" s="33" t="s">
        <v>2069</v>
      </c>
      <c r="L30" s="42">
        <v>0.3</v>
      </c>
      <c r="M30" s="43">
        <f>Tabela1[[#This Row],[Término 2016]]-Tabela1[[#This Row],[Início 2016]]</f>
        <v>365</v>
      </c>
      <c r="N30" s="47">
        <f>Tabela1[[#This Row],[Dias 2016]]/365*Tabela1[[#This Row],[Redução Porcentagem]]*18</f>
        <v>5.3999999999999995</v>
      </c>
      <c r="O30" s="47">
        <f>Tabela1[[#This Row],[Conversão 2016 (créditos)]]*12</f>
        <v>64.8</v>
      </c>
      <c r="P30" s="43">
        <f>Tabela1[[#This Row],[Previsão Término]]-Tabela1[[#This Row],[Inicio 2017]]</f>
        <v>364</v>
      </c>
      <c r="Q30" s="47">
        <f>IFERROR(Tabela1[[#This Row],[Previsão Dias 2017]]/365*Tabela1[[#This Row],[Redução Porcentagem]]*18,"-")</f>
        <v>5.385205479452055</v>
      </c>
    </row>
    <row r="31" spans="1:17">
      <c r="A31" s="33" t="s">
        <v>1657</v>
      </c>
      <c r="B31" s="34">
        <v>1543683</v>
      </c>
      <c r="C31" s="34" t="s">
        <v>2044</v>
      </c>
      <c r="D31" s="34" t="s">
        <v>1989</v>
      </c>
      <c r="E31" s="41">
        <v>42360</v>
      </c>
      <c r="F31" s="46">
        <v>42370</v>
      </c>
      <c r="G31" s="46">
        <v>42735</v>
      </c>
      <c r="H31" s="46">
        <v>42736</v>
      </c>
      <c r="I31" s="46">
        <v>43091</v>
      </c>
      <c r="J31" s="34" t="s">
        <v>1940</v>
      </c>
      <c r="K31" s="33" t="s">
        <v>2070</v>
      </c>
      <c r="L31" s="42">
        <v>0.3</v>
      </c>
      <c r="M31" s="43">
        <f>Tabela1[[#This Row],[Término 2016]]-Tabela1[[#This Row],[Início 2016]]</f>
        <v>365</v>
      </c>
      <c r="N31" s="47">
        <f>Tabela1[[#This Row],[Dias 2016]]/365*Tabela1[[#This Row],[Redução Porcentagem]]*18</f>
        <v>5.3999999999999995</v>
      </c>
      <c r="O31" s="47">
        <f>Tabela1[[#This Row],[Conversão 2016 (créditos)]]*12</f>
        <v>64.8</v>
      </c>
      <c r="P31" s="43">
        <f>Tabela1[[#This Row],[Previsão Término]]-Tabela1[[#This Row],[Inicio 2017]]</f>
        <v>355</v>
      </c>
      <c r="Q31" s="47">
        <f>IFERROR(Tabela1[[#This Row],[Previsão Dias 2017]]/365*Tabela1[[#This Row],[Redução Porcentagem]]*18,"-")</f>
        <v>5.2520547945205474</v>
      </c>
    </row>
    <row r="32" spans="1:17">
      <c r="A32" s="33" t="s">
        <v>1975</v>
      </c>
      <c r="B32" s="34">
        <v>1838759</v>
      </c>
      <c r="C32" s="34" t="s">
        <v>2044</v>
      </c>
      <c r="D32" s="34" t="s">
        <v>1966</v>
      </c>
      <c r="E32" s="41">
        <v>42373</v>
      </c>
      <c r="F32" s="46">
        <f>Tabela1[[#This Row],[Início]]</f>
        <v>42373</v>
      </c>
      <c r="G32" s="46">
        <v>42735</v>
      </c>
      <c r="H32" s="46">
        <v>42736</v>
      </c>
      <c r="I32" s="46">
        <v>43100</v>
      </c>
      <c r="J32" s="34" t="s">
        <v>1940</v>
      </c>
      <c r="K32" s="33" t="s">
        <v>1976</v>
      </c>
      <c r="L32" s="42">
        <v>0.5</v>
      </c>
      <c r="M32" s="43">
        <f>Tabela1[[#This Row],[Término 2016]]-Tabela1[[#This Row],[Início 2016]]</f>
        <v>362</v>
      </c>
      <c r="N32" s="47">
        <f>Tabela1[[#This Row],[Dias 2016]]/365*Tabela1[[#This Row],[Redução Porcentagem]]*18</f>
        <v>8.9260273972602739</v>
      </c>
      <c r="O32" s="47">
        <f>Tabela1[[#This Row],[Conversão 2016 (créditos)]]*12</f>
        <v>107.11232876712329</v>
      </c>
      <c r="P32" s="43">
        <f>Tabela1[[#This Row],[Previsão Término]]-Tabela1[[#This Row],[Inicio 2017]]</f>
        <v>364</v>
      </c>
      <c r="Q32" s="47">
        <f>IFERROR(Tabela1[[#This Row],[Previsão Dias 2017]]/365*Tabela1[[#This Row],[Redução Porcentagem]]*18,"-")</f>
        <v>8.9753424657534246</v>
      </c>
    </row>
    <row r="33" spans="1:17">
      <c r="A33" s="33" t="s">
        <v>1769</v>
      </c>
      <c r="B33" s="34">
        <v>1546626</v>
      </c>
      <c r="C33" s="34" t="s">
        <v>2047</v>
      </c>
      <c r="D33" s="34" t="s">
        <v>1966</v>
      </c>
      <c r="E33" s="41">
        <v>41857</v>
      </c>
      <c r="F33" s="46">
        <v>42370</v>
      </c>
      <c r="G33" s="46">
        <v>42735</v>
      </c>
      <c r="H33" s="46">
        <v>42736</v>
      </c>
      <c r="I33" s="46">
        <v>43100</v>
      </c>
      <c r="J33" s="34" t="s">
        <v>1940</v>
      </c>
      <c r="K33" s="33" t="s">
        <v>1977</v>
      </c>
      <c r="L33" s="42">
        <v>0.5</v>
      </c>
      <c r="M33" s="43">
        <f>Tabela1[[#This Row],[Término 2016]]-Tabela1[[#This Row],[Início 2016]]</f>
        <v>365</v>
      </c>
      <c r="N33" s="47">
        <f>Tabela1[[#This Row],[Dias 2016]]/365*Tabela1[[#This Row],[Redução Porcentagem]]*18</f>
        <v>9</v>
      </c>
      <c r="O33" s="47">
        <f>Tabela1[[#This Row],[Conversão 2016 (créditos)]]*12</f>
        <v>108</v>
      </c>
      <c r="P33" s="43">
        <f>Tabela1[[#This Row],[Previsão Término]]-Tabela1[[#This Row],[Inicio 2017]]</f>
        <v>364</v>
      </c>
      <c r="Q33" s="47">
        <f>IFERROR(Tabela1[[#This Row],[Previsão Dias 2017]]/365*Tabela1[[#This Row],[Redução Porcentagem]]*18,"-")</f>
        <v>8.9753424657534246</v>
      </c>
    </row>
    <row r="34" spans="1:17">
      <c r="A34" s="33" t="s">
        <v>1938</v>
      </c>
      <c r="B34" s="34">
        <v>1724836</v>
      </c>
      <c r="C34" s="34" t="s">
        <v>2047</v>
      </c>
      <c r="D34" s="34" t="s">
        <v>1939</v>
      </c>
      <c r="E34" s="41">
        <v>41678</v>
      </c>
      <c r="F34" s="46">
        <v>42370</v>
      </c>
      <c r="G34" s="46">
        <v>42735</v>
      </c>
      <c r="H34" s="46">
        <v>42736</v>
      </c>
      <c r="I34" s="46">
        <v>43100</v>
      </c>
      <c r="J34" s="34" t="s">
        <v>1940</v>
      </c>
      <c r="K34" s="33" t="s">
        <v>1941</v>
      </c>
      <c r="L34" s="42">
        <v>1</v>
      </c>
      <c r="M34" s="43">
        <f>Tabela1[[#This Row],[Término 2016]]-Tabela1[[#This Row],[Início 2016]]</f>
        <v>365</v>
      </c>
      <c r="N34" s="47">
        <f>Tabela1[[#This Row],[Dias 2016]]/365*Tabela1[[#This Row],[Redução Porcentagem]]*18</f>
        <v>18</v>
      </c>
      <c r="O34" s="47">
        <f>Tabela1[[#This Row],[Conversão 2016 (créditos)]]*12</f>
        <v>216</v>
      </c>
      <c r="P34" s="43">
        <f>Tabela1[[#This Row],[Previsão Término]]-Tabela1[[#This Row],[Inicio 2017]]</f>
        <v>364</v>
      </c>
      <c r="Q34" s="47">
        <f>IFERROR(Tabela1[[#This Row],[Previsão Dias 2017]]/365*Tabela1[[#This Row],[Redução Porcentagem]]*18,"-")</f>
        <v>17.950684931506849</v>
      </c>
    </row>
    <row r="35" spans="1:17">
      <c r="A35" s="33" t="s">
        <v>1946</v>
      </c>
      <c r="B35" s="34">
        <v>1604147</v>
      </c>
      <c r="C35" s="34" t="s">
        <v>2044</v>
      </c>
      <c r="D35" s="34" t="s">
        <v>1947</v>
      </c>
      <c r="E35" s="41">
        <v>42507</v>
      </c>
      <c r="F35" s="41">
        <v>42507</v>
      </c>
      <c r="G35" s="41">
        <v>42735</v>
      </c>
      <c r="H35" s="46">
        <v>42736</v>
      </c>
      <c r="I35" s="46">
        <v>43100</v>
      </c>
      <c r="J35" s="34" t="s">
        <v>1940</v>
      </c>
      <c r="K35" s="33" t="s">
        <v>1948</v>
      </c>
      <c r="L35" s="42">
        <v>0.7</v>
      </c>
      <c r="M35" s="43">
        <f>Tabela1[[#This Row],[Término 2016]]-Tabela1[[#This Row],[Início 2016]]</f>
        <v>228</v>
      </c>
      <c r="N35" s="47">
        <f>Tabela1[[#This Row],[Dias 2016]]/365*Tabela1[[#This Row],[Redução Porcentagem]]*18</f>
        <v>7.8706849315068483</v>
      </c>
      <c r="O35" s="47">
        <f>Tabela1[[#This Row],[Conversão 2016 (créditos)]]*12</f>
        <v>94.448219178082184</v>
      </c>
      <c r="P35" s="43">
        <f>Tabela1[[#This Row],[Previsão Término]]-Tabela1[[#This Row],[Inicio 2017]]</f>
        <v>364</v>
      </c>
      <c r="Q35" s="47">
        <f>IFERROR(Tabela1[[#This Row],[Previsão Dias 2017]]/365*Tabela1[[#This Row],[Redução Porcentagem]]*18,"-")</f>
        <v>12.565479452054793</v>
      </c>
    </row>
    <row r="36" spans="1:17">
      <c r="A36" s="33" t="s">
        <v>1998</v>
      </c>
      <c r="B36" s="34">
        <v>1762413</v>
      </c>
      <c r="D36" s="34" t="s">
        <v>1947</v>
      </c>
      <c r="E36" s="41">
        <v>42205</v>
      </c>
      <c r="F36" s="41">
        <v>42370</v>
      </c>
      <c r="G36" s="41">
        <v>42492</v>
      </c>
      <c r="H36" s="46" t="s">
        <v>1723</v>
      </c>
      <c r="I36" s="46" t="s">
        <v>1723</v>
      </c>
      <c r="J36" s="34" t="s">
        <v>1940</v>
      </c>
      <c r="K36" s="33" t="s">
        <v>1948</v>
      </c>
      <c r="L36" s="42">
        <v>0.7</v>
      </c>
      <c r="M36" s="43">
        <f>Tabela1[[#This Row],[Término 2016]]-Tabela1[[#This Row],[Início 2016]]</f>
        <v>122</v>
      </c>
      <c r="N36" s="47">
        <f>Tabela1[[#This Row],[Dias 2016]]/365*Tabela1[[#This Row],[Redução Porcentagem]]*18</f>
        <v>4.2115068493150689</v>
      </c>
      <c r="O36" s="47">
        <f>Tabela1[[#This Row],[Conversão 2016 (créditos)]]*12</f>
        <v>50.53808219178083</v>
      </c>
      <c r="P36" s="43" t="e">
        <f>Tabela1[[#This Row],[Previsão Término]]-Tabela1[[#This Row],[Inicio 2017]]</f>
        <v>#VALUE!</v>
      </c>
      <c r="Q36" s="47" t="str">
        <f>IFERROR(Tabela1[[#This Row],[Previsão Dias 2017]]/365*Tabela1[[#This Row],[Redução Porcentagem]]*18,"-")</f>
        <v>-</v>
      </c>
    </row>
    <row r="37" spans="1:17">
      <c r="A37" s="33" t="s">
        <v>2071</v>
      </c>
      <c r="B37" s="34">
        <v>1488255</v>
      </c>
      <c r="C37" s="34" t="s">
        <v>2061</v>
      </c>
      <c r="D37" s="34" t="s">
        <v>1989</v>
      </c>
      <c r="E37" s="41">
        <v>42360</v>
      </c>
      <c r="F37" s="41">
        <v>42370</v>
      </c>
      <c r="G37" s="46">
        <v>42735</v>
      </c>
      <c r="H37" s="46">
        <v>42736</v>
      </c>
      <c r="I37" s="46">
        <v>43100</v>
      </c>
      <c r="J37" s="34" t="s">
        <v>1940</v>
      </c>
      <c r="K37" s="33" t="s">
        <v>2072</v>
      </c>
      <c r="L37" s="42">
        <v>0.3</v>
      </c>
      <c r="M37" s="43">
        <f>Tabela1[[#This Row],[Término 2016]]-Tabela1[[#This Row],[Início 2016]]</f>
        <v>365</v>
      </c>
      <c r="N37" s="47">
        <f>Tabela1[[#This Row],[Dias 2016]]/365*Tabela1[[#This Row],[Redução Porcentagem]]*18</f>
        <v>5.3999999999999995</v>
      </c>
      <c r="O37" s="47">
        <f>Tabela1[[#This Row],[Conversão 2016 (créditos)]]*12</f>
        <v>64.8</v>
      </c>
      <c r="P37" s="43">
        <f>Tabela1[[#This Row],[Previsão Término]]-Tabela1[[#This Row],[Inicio 2017]]</f>
        <v>364</v>
      </c>
      <c r="Q37" s="47">
        <f>IFERROR(Tabela1[[#This Row],[Previsão Dias 2017]]/365*Tabela1[[#This Row],[Redução Porcentagem]]*18,"-")</f>
        <v>5.385205479452055</v>
      </c>
    </row>
    <row r="38" spans="1:17">
      <c r="A38" s="33" t="s">
        <v>1771</v>
      </c>
      <c r="B38" s="34">
        <v>1834566</v>
      </c>
      <c r="D38" s="34" t="s">
        <v>1989</v>
      </c>
      <c r="E38" s="41">
        <v>41953</v>
      </c>
      <c r="F38" s="41">
        <v>42370</v>
      </c>
      <c r="G38" s="41">
        <v>42667</v>
      </c>
      <c r="H38" s="46" t="s">
        <v>1723</v>
      </c>
      <c r="I38" s="46" t="s">
        <v>1723</v>
      </c>
      <c r="J38" s="34" t="s">
        <v>1940</v>
      </c>
      <c r="K38" s="33" t="s">
        <v>2073</v>
      </c>
      <c r="L38" s="42">
        <v>0.3</v>
      </c>
      <c r="M38" s="43">
        <f>Tabela1[[#This Row],[Término 2016]]-Tabela1[[#This Row],[Início 2016]]</f>
        <v>297</v>
      </c>
      <c r="N38" s="47">
        <f>Tabela1[[#This Row],[Dias 2016]]/365*Tabela1[[#This Row],[Redução Porcentagem]]*18</f>
        <v>4.3939726027397255</v>
      </c>
      <c r="O38" s="47">
        <f>Tabela1[[#This Row],[Conversão 2016 (créditos)]]*12</f>
        <v>52.727671232876702</v>
      </c>
      <c r="P38" s="43" t="e">
        <f>Tabela1[[#This Row],[Previsão Término]]-Tabela1[[#This Row],[Inicio 2017]]</f>
        <v>#VALUE!</v>
      </c>
      <c r="Q38" s="47" t="str">
        <f>IFERROR(Tabela1[[#This Row],[Previsão Dias 2017]]/365*Tabela1[[#This Row],[Redução Porcentagem]]*18,"-")</f>
        <v>-</v>
      </c>
    </row>
    <row r="39" spans="1:17">
      <c r="A39" s="33" t="s">
        <v>1668</v>
      </c>
      <c r="B39" s="34">
        <v>1640114</v>
      </c>
      <c r="C39" s="34" t="s">
        <v>2049</v>
      </c>
      <c r="D39" s="34" t="s">
        <v>1942</v>
      </c>
      <c r="E39" s="41">
        <v>42073</v>
      </c>
      <c r="F39" s="41">
        <v>42370</v>
      </c>
      <c r="G39" s="41">
        <v>42735</v>
      </c>
      <c r="H39" s="46">
        <v>42736</v>
      </c>
      <c r="I39" s="41">
        <v>43100</v>
      </c>
      <c r="J39" s="34" t="s">
        <v>1940</v>
      </c>
      <c r="K39" s="33" t="s">
        <v>1945</v>
      </c>
      <c r="L39" s="42">
        <v>1</v>
      </c>
      <c r="M39" s="43">
        <f>Tabela1[[#This Row],[Término 2016]]-Tabela1[[#This Row],[Início 2016]]</f>
        <v>365</v>
      </c>
      <c r="N39" s="47">
        <f>Tabela1[[#This Row],[Dias 2016]]/365*Tabela1[[#This Row],[Redução Porcentagem]]*18</f>
        <v>18</v>
      </c>
      <c r="O39" s="47">
        <f>Tabela1[[#This Row],[Conversão 2016 (créditos)]]*12</f>
        <v>216</v>
      </c>
      <c r="P39" s="43">
        <f>Tabela1[[#This Row],[Previsão Término]]-Tabela1[[#This Row],[Inicio 2017]]</f>
        <v>364</v>
      </c>
      <c r="Q39" s="47">
        <f>IFERROR(Tabela1[[#This Row],[Previsão Dias 2017]]/365*Tabela1[[#This Row],[Redução Porcentagem]]*18,"-")</f>
        <v>17.950684931506849</v>
      </c>
    </row>
    <row r="40" spans="1:17">
      <c r="A40" s="33" t="s">
        <v>1669</v>
      </c>
      <c r="B40" s="34">
        <v>1601025</v>
      </c>
      <c r="C40" s="34" t="s">
        <v>2049</v>
      </c>
      <c r="D40" s="34" t="s">
        <v>1989</v>
      </c>
      <c r="E40" s="41">
        <v>42430</v>
      </c>
      <c r="F40" s="41">
        <v>42430</v>
      </c>
      <c r="G40" s="46">
        <v>42735</v>
      </c>
      <c r="H40" s="46">
        <v>42736</v>
      </c>
      <c r="I40" s="46">
        <v>43100</v>
      </c>
      <c r="J40" s="34" t="s">
        <v>1940</v>
      </c>
      <c r="K40" s="33" t="s">
        <v>2074</v>
      </c>
      <c r="L40" s="42">
        <v>0.3</v>
      </c>
      <c r="M40" s="43">
        <f>Tabela1[[#This Row],[Término 2016]]-Tabela1[[#This Row],[Início 2016]]</f>
        <v>305</v>
      </c>
      <c r="N40" s="47">
        <f>Tabela1[[#This Row],[Dias 2016]]/365*Tabela1[[#This Row],[Redução Porcentagem]]*18</f>
        <v>4.5123287671232868</v>
      </c>
      <c r="O40" s="47">
        <f>Tabela1[[#This Row],[Conversão 2016 (créditos)]]*12</f>
        <v>54.147945205479445</v>
      </c>
      <c r="P40" s="43">
        <f>Tabela1[[#This Row],[Previsão Término]]-Tabela1[[#This Row],[Inicio 2017]]</f>
        <v>364</v>
      </c>
      <c r="Q40" s="47">
        <f>IFERROR(Tabela1[[#This Row],[Previsão Dias 2017]]/365*Tabela1[[#This Row],[Redução Porcentagem]]*18,"-")</f>
        <v>5.385205479452055</v>
      </c>
    </row>
    <row r="41" spans="1:17">
      <c r="A41" s="33" t="s">
        <v>1772</v>
      </c>
      <c r="B41" s="34">
        <v>1545741</v>
      </c>
      <c r="C41" s="34" t="s">
        <v>2047</v>
      </c>
      <c r="D41" s="34" t="s">
        <v>1989</v>
      </c>
      <c r="E41" s="41">
        <v>42360</v>
      </c>
      <c r="F41" s="41">
        <v>42370</v>
      </c>
      <c r="G41" s="46">
        <v>42735</v>
      </c>
      <c r="H41" s="46">
        <v>42736</v>
      </c>
      <c r="I41" s="46">
        <v>43091</v>
      </c>
      <c r="J41" s="34" t="s">
        <v>1940</v>
      </c>
      <c r="K41" s="33" t="s">
        <v>2075</v>
      </c>
      <c r="L41" s="42">
        <v>0.3</v>
      </c>
      <c r="M41" s="43">
        <f>Tabela1[[#This Row],[Término 2016]]-Tabela1[[#This Row],[Início 2016]]</f>
        <v>365</v>
      </c>
      <c r="N41" s="47">
        <f>Tabela1[[#This Row],[Dias 2016]]/365*Tabela1[[#This Row],[Redução Porcentagem]]*18</f>
        <v>5.3999999999999995</v>
      </c>
      <c r="O41" s="47">
        <f>Tabela1[[#This Row],[Conversão 2016 (créditos)]]*12</f>
        <v>64.8</v>
      </c>
      <c r="P41" s="43">
        <f>Tabela1[[#This Row],[Previsão Término]]-Tabela1[[#This Row],[Inicio 2017]]</f>
        <v>355</v>
      </c>
      <c r="Q41" s="47">
        <f>IFERROR(Tabela1[[#This Row],[Previsão Dias 2017]]/365*Tabela1[[#This Row],[Redução Porcentagem]]*18,"-")</f>
        <v>5.2520547945205474</v>
      </c>
    </row>
    <row r="42" spans="1:17">
      <c r="A42" s="33" t="s">
        <v>1775</v>
      </c>
      <c r="B42" s="34">
        <v>1656374</v>
      </c>
      <c r="C42" s="34" t="s">
        <v>2062</v>
      </c>
      <c r="D42" s="34" t="s">
        <v>1966</v>
      </c>
      <c r="E42" s="41">
        <v>42021</v>
      </c>
      <c r="F42" s="41">
        <v>42370</v>
      </c>
      <c r="G42" s="46">
        <v>42735</v>
      </c>
      <c r="H42" s="46">
        <v>42736</v>
      </c>
      <c r="I42" s="41">
        <v>42752</v>
      </c>
      <c r="J42" s="34" t="s">
        <v>1940</v>
      </c>
      <c r="K42" s="33" t="s">
        <v>1978</v>
      </c>
      <c r="L42" s="42">
        <v>0.5</v>
      </c>
      <c r="M42" s="43">
        <f>Tabela1[[#This Row],[Término 2016]]-Tabela1[[#This Row],[Início 2016]]</f>
        <v>365</v>
      </c>
      <c r="N42" s="47">
        <f>Tabela1[[#This Row],[Dias 2016]]/365*Tabela1[[#This Row],[Redução Porcentagem]]*18</f>
        <v>9</v>
      </c>
      <c r="O42" s="47">
        <f>Tabela1[[#This Row],[Conversão 2016 (créditos)]]*12</f>
        <v>108</v>
      </c>
      <c r="P42" s="43">
        <f>Tabela1[[#This Row],[Previsão Término]]-Tabela1[[#This Row],[Inicio 2017]]</f>
        <v>16</v>
      </c>
      <c r="Q42" s="47">
        <f>IFERROR(Tabela1[[#This Row],[Previsão Dias 2017]]/365*Tabela1[[#This Row],[Redução Porcentagem]]*18,"-")</f>
        <v>0.39452054794520547</v>
      </c>
    </row>
    <row r="43" spans="1:17">
      <c r="A43" s="33" t="s">
        <v>1777</v>
      </c>
      <c r="B43" s="34">
        <v>2129321</v>
      </c>
      <c r="C43" s="34" t="s">
        <v>2044</v>
      </c>
      <c r="D43" s="34" t="s">
        <v>2045</v>
      </c>
      <c r="E43" s="41">
        <v>42426</v>
      </c>
      <c r="F43" s="41">
        <f>Tabela1[[#This Row],[Início]]</f>
        <v>42426</v>
      </c>
      <c r="G43" s="46">
        <v>42735</v>
      </c>
      <c r="H43" s="46">
        <v>42736</v>
      </c>
      <c r="I43" s="46">
        <v>43100</v>
      </c>
      <c r="J43" s="34" t="s">
        <v>1940</v>
      </c>
      <c r="K43" s="33" t="s">
        <v>1963</v>
      </c>
      <c r="L43" s="42">
        <v>0.3</v>
      </c>
      <c r="M43" s="43">
        <f>Tabela1[[#This Row],[Término 2016]]-Tabela1[[#This Row],[Início 2016]]</f>
        <v>309</v>
      </c>
      <c r="N43" s="47">
        <f>Tabela1[[#This Row],[Dias 2016]]/365*Tabela1[[#This Row],[Redução Porcentagem]]*18</f>
        <v>4.5715068493150675</v>
      </c>
      <c r="O43" s="47">
        <f>Tabela1[[#This Row],[Conversão 2016 (créditos)]]*12</f>
        <v>54.858082191780809</v>
      </c>
      <c r="P43" s="43">
        <f>Tabela1[[#This Row],[Previsão Término]]-Tabela1[[#This Row],[Inicio 2017]]</f>
        <v>364</v>
      </c>
      <c r="Q43" s="47">
        <f>IFERROR(Tabela1[[#This Row],[Previsão Dias 2017]]/365*Tabela1[[#This Row],[Redução Porcentagem]]*18,"-")</f>
        <v>5.385205479452055</v>
      </c>
    </row>
    <row r="44" spans="1:17">
      <c r="A44" s="33" t="s">
        <v>1674</v>
      </c>
      <c r="B44" s="34">
        <v>1802150</v>
      </c>
      <c r="C44" s="34" t="s">
        <v>2065</v>
      </c>
      <c r="D44" s="34" t="s">
        <v>1966</v>
      </c>
      <c r="E44" s="41">
        <v>42373</v>
      </c>
      <c r="F44" s="41">
        <f>Tabela1[[#This Row],[Início]]</f>
        <v>42373</v>
      </c>
      <c r="G44" s="46">
        <v>42735</v>
      </c>
      <c r="H44" s="46">
        <v>42736</v>
      </c>
      <c r="I44" s="46">
        <v>43100</v>
      </c>
      <c r="J44" s="34" t="s">
        <v>1940</v>
      </c>
      <c r="K44" s="33" t="s">
        <v>1979</v>
      </c>
      <c r="L44" s="42">
        <v>0.5</v>
      </c>
      <c r="M44" s="43">
        <f>Tabela1[[#This Row],[Término 2016]]-Tabela1[[#This Row],[Início 2016]]</f>
        <v>362</v>
      </c>
      <c r="N44" s="47">
        <f>Tabela1[[#This Row],[Dias 2016]]/365*Tabela1[[#This Row],[Redução Porcentagem]]*18</f>
        <v>8.9260273972602739</v>
      </c>
      <c r="O44" s="47">
        <f>Tabela1[[#This Row],[Conversão 2016 (créditos)]]*12</f>
        <v>107.11232876712329</v>
      </c>
      <c r="P44" s="43">
        <f>Tabela1[[#This Row],[Previsão Término]]-Tabela1[[#This Row],[Inicio 2017]]</f>
        <v>364</v>
      </c>
      <c r="Q44" s="47">
        <f>IFERROR(Tabela1[[#This Row],[Previsão Dias 2017]]/365*Tabela1[[#This Row],[Redução Porcentagem]]*18,"-")</f>
        <v>8.9753424657534246</v>
      </c>
    </row>
    <row r="45" spans="1:17">
      <c r="A45" s="33" t="s">
        <v>1678</v>
      </c>
      <c r="B45" s="34">
        <v>1762353</v>
      </c>
      <c r="C45" s="34" t="s">
        <v>2049</v>
      </c>
      <c r="D45" s="34" t="s">
        <v>1989</v>
      </c>
      <c r="E45" s="41">
        <v>41992</v>
      </c>
      <c r="F45" s="41">
        <v>42370</v>
      </c>
      <c r="G45" s="46">
        <v>42735</v>
      </c>
      <c r="H45" s="46">
        <v>42736</v>
      </c>
      <c r="I45" s="46">
        <v>43100</v>
      </c>
      <c r="J45" s="34" t="s">
        <v>1940</v>
      </c>
      <c r="K45" s="33" t="s">
        <v>1991</v>
      </c>
      <c r="L45" s="42">
        <v>0.3</v>
      </c>
      <c r="M45" s="43">
        <f>Tabela1[[#This Row],[Término 2016]]-Tabela1[[#This Row],[Início 2016]]</f>
        <v>365</v>
      </c>
      <c r="N45" s="47">
        <f>Tabela1[[#This Row],[Dias 2016]]/365*Tabela1[[#This Row],[Redução Porcentagem]]*18</f>
        <v>5.3999999999999995</v>
      </c>
      <c r="O45" s="47">
        <f>Tabela1[[#This Row],[Conversão 2016 (créditos)]]*12</f>
        <v>64.8</v>
      </c>
      <c r="P45" s="43">
        <f>Tabela1[[#This Row],[Previsão Término]]-Tabela1[[#This Row],[Inicio 2017]]</f>
        <v>364</v>
      </c>
      <c r="Q45" s="47">
        <f>IFERROR(Tabela1[[#This Row],[Previsão Dias 2017]]/365*Tabela1[[#This Row],[Redução Porcentagem]]*18,"-")</f>
        <v>5.385205479452055</v>
      </c>
    </row>
    <row r="46" spans="1:17" hidden="1">
      <c r="A46" s="33" t="s">
        <v>2076</v>
      </c>
      <c r="B46" s="34">
        <v>1619011</v>
      </c>
      <c r="D46" s="34" t="s">
        <v>1989</v>
      </c>
      <c r="E46" s="41">
        <v>42360</v>
      </c>
      <c r="F46" s="41" t="s">
        <v>1723</v>
      </c>
      <c r="G46" s="46" t="s">
        <v>1723</v>
      </c>
      <c r="H46" s="46" t="s">
        <v>1723</v>
      </c>
      <c r="I46" s="46"/>
      <c r="J46" s="34" t="s">
        <v>1940</v>
      </c>
      <c r="K46" s="33" t="s">
        <v>2077</v>
      </c>
      <c r="L46" s="42">
        <v>0.3</v>
      </c>
      <c r="M46" s="43" t="e">
        <f>Tabela1[[#This Row],[Término 2016]]-Tabela1[[#This Row],[Início 2016]]</f>
        <v>#VALUE!</v>
      </c>
      <c r="N46" s="47" t="e">
        <f>Tabela1[[#This Row],[Dias 2016]]/365*Tabela1[[#This Row],[Redução Porcentagem]]*18</f>
        <v>#VALUE!</v>
      </c>
      <c r="O46" s="47" t="e">
        <f>Tabela1[[#This Row],[Conversão 2016 (créditos)]]*12</f>
        <v>#VALUE!</v>
      </c>
      <c r="P46" s="43" t="e">
        <f>Tabela1[[#This Row],[Previsão Término]]-Tabela1[[#This Row],[Inicio 2017]]</f>
        <v>#VALUE!</v>
      </c>
      <c r="Q46" s="47" t="str">
        <f>IFERROR(Tabela1[[#This Row],[Previsão Dias 2017]]/365*Tabela1[[#This Row],[Redução Porcentagem]]*18,"-")</f>
        <v>-</v>
      </c>
    </row>
    <row r="47" spans="1:17">
      <c r="A47" s="33" t="s">
        <v>1980</v>
      </c>
      <c r="B47" s="34">
        <v>1902464</v>
      </c>
      <c r="C47" s="34" t="s">
        <v>2062</v>
      </c>
      <c r="D47" s="34" t="s">
        <v>1966</v>
      </c>
      <c r="E47" s="41">
        <v>42207</v>
      </c>
      <c r="F47" s="41">
        <v>42370</v>
      </c>
      <c r="G47" s="46">
        <v>42735</v>
      </c>
      <c r="H47" s="46">
        <v>42736</v>
      </c>
      <c r="I47" s="41">
        <v>42938</v>
      </c>
      <c r="J47" s="34" t="s">
        <v>1940</v>
      </c>
      <c r="K47" s="33" t="s">
        <v>1981</v>
      </c>
      <c r="L47" s="42">
        <v>0.5</v>
      </c>
      <c r="M47" s="43">
        <f>Tabela1[[#This Row],[Término 2016]]-Tabela1[[#This Row],[Início 2016]]</f>
        <v>365</v>
      </c>
      <c r="N47" s="47">
        <f>Tabela1[[#This Row],[Dias 2016]]/365*Tabela1[[#This Row],[Redução Porcentagem]]*18</f>
        <v>9</v>
      </c>
      <c r="O47" s="47">
        <f>Tabela1[[#This Row],[Conversão 2016 (créditos)]]*12</f>
        <v>108</v>
      </c>
      <c r="P47" s="43">
        <f>Tabela1[[#This Row],[Previsão Término]]-Tabela1[[#This Row],[Inicio 2017]]</f>
        <v>202</v>
      </c>
      <c r="Q47" s="47">
        <f>IFERROR(Tabela1[[#This Row],[Previsão Dias 2017]]/365*Tabela1[[#This Row],[Redução Porcentagem]]*18,"-")</f>
        <v>4.9808219178082185</v>
      </c>
    </row>
    <row r="48" spans="1:17">
      <c r="A48" s="33" t="s">
        <v>1682</v>
      </c>
      <c r="B48" s="34">
        <v>1947221</v>
      </c>
      <c r="C48" s="34" t="s">
        <v>2052</v>
      </c>
      <c r="D48" s="34" t="s">
        <v>1966</v>
      </c>
      <c r="E48" s="41">
        <v>42373</v>
      </c>
      <c r="F48" s="41">
        <f>Tabela1[[#This Row],[Início]]</f>
        <v>42373</v>
      </c>
      <c r="G48" s="46">
        <v>42735</v>
      </c>
      <c r="H48" s="46">
        <v>42736</v>
      </c>
      <c r="I48" s="41">
        <v>43037</v>
      </c>
      <c r="J48" s="34" t="s">
        <v>1940</v>
      </c>
      <c r="K48" s="33" t="s">
        <v>1982</v>
      </c>
      <c r="L48" s="42">
        <v>0.5</v>
      </c>
      <c r="M48" s="43">
        <f>Tabela1[[#This Row],[Término 2016]]-Tabela1[[#This Row],[Início 2016]]</f>
        <v>362</v>
      </c>
      <c r="N48" s="47">
        <f>Tabela1[[#This Row],[Dias 2016]]/365*Tabela1[[#This Row],[Redução Porcentagem]]*18</f>
        <v>8.9260273972602739</v>
      </c>
      <c r="O48" s="47">
        <f>Tabela1[[#This Row],[Conversão 2016 (créditos)]]*12</f>
        <v>107.11232876712329</v>
      </c>
      <c r="P48" s="43">
        <f>Tabela1[[#This Row],[Previsão Término]]-Tabela1[[#This Row],[Inicio 2017]]</f>
        <v>301</v>
      </c>
      <c r="Q48" s="47">
        <f>IFERROR(Tabela1[[#This Row],[Previsão Dias 2017]]/365*Tabela1[[#This Row],[Redução Porcentagem]]*18,"-")</f>
        <v>7.4219178082191783</v>
      </c>
    </row>
    <row r="49" spans="1:17">
      <c r="A49" s="33" t="s">
        <v>1964</v>
      </c>
      <c r="B49" s="34">
        <v>1707641</v>
      </c>
      <c r="C49" s="34" t="s">
        <v>2064</v>
      </c>
      <c r="D49" s="34" t="s">
        <v>2045</v>
      </c>
      <c r="E49" s="41">
        <v>41726</v>
      </c>
      <c r="F49" s="41">
        <v>42370</v>
      </c>
      <c r="G49" s="46">
        <v>42735</v>
      </c>
      <c r="H49" s="46">
        <v>42736</v>
      </c>
      <c r="I49" s="46">
        <v>43100</v>
      </c>
      <c r="J49" s="34" t="s">
        <v>1940</v>
      </c>
      <c r="K49" s="33" t="s">
        <v>1965</v>
      </c>
      <c r="L49" s="42">
        <v>0.3</v>
      </c>
      <c r="M49" s="43">
        <f>Tabela1[[#This Row],[Término 2016]]-Tabela1[[#This Row],[Início 2016]]</f>
        <v>365</v>
      </c>
      <c r="N49" s="47">
        <f>Tabela1[[#This Row],[Dias 2016]]/365*Tabela1[[#This Row],[Redução Porcentagem]]*18</f>
        <v>5.3999999999999995</v>
      </c>
      <c r="O49" s="47">
        <f>Tabela1[[#This Row],[Conversão 2016 (créditos)]]*12</f>
        <v>64.8</v>
      </c>
      <c r="P49" s="43">
        <f>Tabela1[[#This Row],[Previsão Término]]-Tabela1[[#This Row],[Inicio 2017]]</f>
        <v>364</v>
      </c>
      <c r="Q49" s="47">
        <f>IFERROR(Tabela1[[#This Row],[Previsão Dias 2017]]/365*Tabela1[[#This Row],[Redução Porcentagem]]*18,"-")</f>
        <v>5.385205479452055</v>
      </c>
    </row>
    <row r="50" spans="1:17">
      <c r="A50" s="33" t="s">
        <v>2078</v>
      </c>
      <c r="B50" s="34">
        <v>1364215</v>
      </c>
      <c r="C50" s="34" t="s">
        <v>2064</v>
      </c>
      <c r="D50" s="34" t="s">
        <v>1989</v>
      </c>
      <c r="E50" s="41">
        <v>42373</v>
      </c>
      <c r="F50" s="41">
        <f>Tabela1[[#This Row],[Início]]</f>
        <v>42373</v>
      </c>
      <c r="G50" s="46">
        <v>42735</v>
      </c>
      <c r="H50" s="46">
        <v>42736</v>
      </c>
      <c r="I50" s="46">
        <v>43100</v>
      </c>
      <c r="J50" s="34" t="s">
        <v>1940</v>
      </c>
      <c r="K50" s="33" t="s">
        <v>2079</v>
      </c>
      <c r="L50" s="42">
        <v>0.3</v>
      </c>
      <c r="M50" s="43">
        <f>Tabela1[[#This Row],[Término 2016]]-Tabela1[[#This Row],[Início 2016]]</f>
        <v>362</v>
      </c>
      <c r="N50" s="47">
        <f>Tabela1[[#This Row],[Dias 2016]]/365*Tabela1[[#This Row],[Redução Porcentagem]]*18</f>
        <v>5.3556164383561642</v>
      </c>
      <c r="O50" s="47">
        <f>Tabela1[[#This Row],[Conversão 2016 (créditos)]]*12</f>
        <v>64.267397260273967</v>
      </c>
      <c r="P50" s="43">
        <f>Tabela1[[#This Row],[Previsão Término]]-Tabela1[[#This Row],[Inicio 2017]]</f>
        <v>364</v>
      </c>
      <c r="Q50" s="47">
        <f>IFERROR(Tabela1[[#This Row],[Previsão Dias 2017]]/365*Tabela1[[#This Row],[Redução Porcentagem]]*18,"-")</f>
        <v>5.385205479452055</v>
      </c>
    </row>
    <row r="51" spans="1:17">
      <c r="A51" s="33" t="s">
        <v>1983</v>
      </c>
      <c r="B51" s="34">
        <v>1834571</v>
      </c>
      <c r="C51" s="34" t="s">
        <v>2049</v>
      </c>
      <c r="D51" s="34" t="s">
        <v>1966</v>
      </c>
      <c r="E51" s="41">
        <v>42373</v>
      </c>
      <c r="F51" s="41">
        <f>Tabela1[[#This Row],[Início]]</f>
        <v>42373</v>
      </c>
      <c r="G51" s="46">
        <v>42735</v>
      </c>
      <c r="H51" s="46">
        <v>42736</v>
      </c>
      <c r="I51" s="46">
        <v>43100</v>
      </c>
      <c r="J51" s="34" t="s">
        <v>1940</v>
      </c>
      <c r="K51" s="33" t="s">
        <v>1984</v>
      </c>
      <c r="L51" s="42">
        <v>0.5</v>
      </c>
      <c r="M51" s="43">
        <f>Tabela1[[#This Row],[Término 2016]]-Tabela1[[#This Row],[Início 2016]]</f>
        <v>362</v>
      </c>
      <c r="N51" s="47">
        <f>Tabela1[[#This Row],[Dias 2016]]/365*Tabela1[[#This Row],[Redução Porcentagem]]*18</f>
        <v>8.9260273972602739</v>
      </c>
      <c r="O51" s="47">
        <f>Tabela1[[#This Row],[Conversão 2016 (créditos)]]*12</f>
        <v>107.11232876712329</v>
      </c>
      <c r="P51" s="43">
        <f>Tabela1[[#This Row],[Previsão Término]]-Tabela1[[#This Row],[Inicio 2017]]</f>
        <v>364</v>
      </c>
      <c r="Q51" s="47">
        <f>IFERROR(Tabela1[[#This Row],[Previsão Dias 2017]]/365*Tabela1[[#This Row],[Redução Porcentagem]]*18,"-")</f>
        <v>8.9753424657534246</v>
      </c>
    </row>
    <row r="52" spans="1:17">
      <c r="A52" s="33" t="s">
        <v>1787</v>
      </c>
      <c r="B52" s="34">
        <v>1734910</v>
      </c>
      <c r="C52" s="34" t="s">
        <v>2052</v>
      </c>
      <c r="D52" s="34" t="s">
        <v>1966</v>
      </c>
      <c r="E52" s="41">
        <v>42551</v>
      </c>
      <c r="F52" s="41">
        <f>Tabela1[[#This Row],[Início]]</f>
        <v>42551</v>
      </c>
      <c r="G52" s="46">
        <v>42735</v>
      </c>
      <c r="H52" s="46">
        <v>42736</v>
      </c>
      <c r="I52" s="46">
        <v>43100</v>
      </c>
      <c r="J52" s="34" t="s">
        <v>1940</v>
      </c>
      <c r="K52" s="33" t="s">
        <v>1985</v>
      </c>
      <c r="L52" s="42">
        <v>0.5</v>
      </c>
      <c r="M52" s="43">
        <f>Tabela1[[#This Row],[Término 2016]]-Tabela1[[#This Row],[Início 2016]]</f>
        <v>184</v>
      </c>
      <c r="N52" s="47">
        <f>Tabela1[[#This Row],[Dias 2016]]/365*Tabela1[[#This Row],[Redução Porcentagem]]*18</f>
        <v>4.536986301369863</v>
      </c>
      <c r="O52" s="47">
        <f>Tabela1[[#This Row],[Conversão 2016 (créditos)]]*12</f>
        <v>54.443835616438356</v>
      </c>
      <c r="P52" s="43">
        <f>Tabela1[[#This Row],[Previsão Término]]-Tabela1[[#This Row],[Inicio 2017]]</f>
        <v>364</v>
      </c>
      <c r="Q52" s="47">
        <f>IFERROR(Tabela1[[#This Row],[Previsão Dias 2017]]/365*Tabela1[[#This Row],[Redução Porcentagem]]*18,"-")</f>
        <v>8.9753424657534246</v>
      </c>
    </row>
    <row r="53" spans="1:17">
      <c r="A53" s="33" t="s">
        <v>1950</v>
      </c>
      <c r="B53" s="34">
        <v>1544394</v>
      </c>
      <c r="C53" s="34" t="s">
        <v>2044</v>
      </c>
      <c r="D53" s="34" t="s">
        <v>1951</v>
      </c>
      <c r="E53" s="41">
        <v>41609</v>
      </c>
      <c r="F53" s="41">
        <v>42370</v>
      </c>
      <c r="G53" s="46">
        <v>42735</v>
      </c>
      <c r="H53" s="46">
        <v>42736</v>
      </c>
      <c r="I53" s="46">
        <v>43100</v>
      </c>
      <c r="J53" s="34" t="s">
        <v>1940</v>
      </c>
      <c r="K53" s="33" t="s">
        <v>1952</v>
      </c>
      <c r="L53" s="42">
        <v>0.7</v>
      </c>
      <c r="M53" s="43">
        <f>Tabela1[[#This Row],[Término 2016]]-Tabela1[[#This Row],[Início 2016]]</f>
        <v>365</v>
      </c>
      <c r="N53" s="47">
        <f>Tabela1[[#This Row],[Dias 2016]]/365*Tabela1[[#This Row],[Redução Porcentagem]]*18</f>
        <v>12.6</v>
      </c>
      <c r="O53" s="47">
        <f>Tabela1[[#This Row],[Conversão 2016 (créditos)]]*12</f>
        <v>151.19999999999999</v>
      </c>
      <c r="P53" s="43">
        <f>Tabela1[[#This Row],[Previsão Término]]-Tabela1[[#This Row],[Inicio 2017]]</f>
        <v>364</v>
      </c>
      <c r="Q53" s="47">
        <f>IFERROR(Tabela1[[#This Row],[Previsão Dias 2017]]/365*Tabela1[[#This Row],[Redução Porcentagem]]*18,"-")</f>
        <v>12.565479452054793</v>
      </c>
    </row>
    <row r="54" spans="1:17">
      <c r="A54" s="33" t="s">
        <v>2080</v>
      </c>
      <c r="B54" s="34">
        <v>1734906</v>
      </c>
      <c r="D54" s="34" t="s">
        <v>1966</v>
      </c>
      <c r="E54" s="41">
        <v>41953</v>
      </c>
      <c r="F54" s="41">
        <v>42370</v>
      </c>
      <c r="G54" s="41">
        <v>42660</v>
      </c>
      <c r="H54" s="46" t="s">
        <v>1723</v>
      </c>
      <c r="I54" s="46" t="s">
        <v>1723</v>
      </c>
      <c r="J54" s="34" t="s">
        <v>1940</v>
      </c>
      <c r="K54" s="33" t="s">
        <v>2063</v>
      </c>
      <c r="L54" s="42">
        <v>0.5</v>
      </c>
      <c r="M54" s="43">
        <f>Tabela1[[#This Row],[Término 2016]]-Tabela1[[#This Row],[Início 2016]]</f>
        <v>290</v>
      </c>
      <c r="N54" s="47">
        <f>Tabela1[[#This Row],[Dias 2016]]/365*Tabela1[[#This Row],[Redução Porcentagem]]*18</f>
        <v>7.1506849315068486</v>
      </c>
      <c r="O54" s="47">
        <f>Tabela1[[#This Row],[Conversão 2016 (créditos)]]*12</f>
        <v>85.808219178082183</v>
      </c>
      <c r="P54" s="43" t="e">
        <f>Tabela1[[#This Row],[Previsão Término]]-Tabela1[[#This Row],[Inicio 2017]]</f>
        <v>#VALUE!</v>
      </c>
      <c r="Q54" s="47" t="str">
        <f>IFERROR(Tabela1[[#This Row],[Previsão Dias 2017]]/365*Tabela1[[#This Row],[Redução Porcentagem]]*18,"-")</f>
        <v>-</v>
      </c>
    </row>
    <row r="55" spans="1:17">
      <c r="A55" s="33" t="s">
        <v>1986</v>
      </c>
      <c r="B55" s="34">
        <v>1676343</v>
      </c>
      <c r="C55" s="34" t="s">
        <v>2047</v>
      </c>
      <c r="D55" s="34" t="s">
        <v>1966</v>
      </c>
      <c r="E55" s="41">
        <v>42306</v>
      </c>
      <c r="F55" s="41">
        <v>42370</v>
      </c>
      <c r="G55" s="46">
        <v>42735</v>
      </c>
      <c r="H55" s="46">
        <v>42736</v>
      </c>
      <c r="I55" s="41">
        <v>43037</v>
      </c>
      <c r="J55" s="34" t="s">
        <v>1940</v>
      </c>
      <c r="K55" s="33" t="s">
        <v>1987</v>
      </c>
      <c r="L55" s="42">
        <v>0.5</v>
      </c>
      <c r="M55" s="43">
        <f>Tabela1[[#This Row],[Término 2016]]-Tabela1[[#This Row],[Início 2016]]</f>
        <v>365</v>
      </c>
      <c r="N55" s="47">
        <f>Tabela1[[#This Row],[Dias 2016]]/365*Tabela1[[#This Row],[Redução Porcentagem]]*18</f>
        <v>9</v>
      </c>
      <c r="O55" s="47">
        <f>Tabela1[[#This Row],[Conversão 2016 (créditos)]]*12</f>
        <v>108</v>
      </c>
      <c r="P55" s="43">
        <f>Tabela1[[#This Row],[Previsão Término]]-Tabela1[[#This Row],[Inicio 2017]]</f>
        <v>301</v>
      </c>
      <c r="Q55" s="47">
        <f>IFERROR(Tabela1[[#This Row],[Previsão Dias 2017]]/365*Tabela1[[#This Row],[Redução Porcentagem]]*18,"-")</f>
        <v>7.4219178082191783</v>
      </c>
    </row>
    <row r="56" spans="1:17">
      <c r="A56" s="33" t="s">
        <v>1699</v>
      </c>
      <c r="B56" s="34">
        <v>1544235</v>
      </c>
      <c r="C56" s="34" t="s">
        <v>2047</v>
      </c>
      <c r="D56" s="34" t="s">
        <v>1966</v>
      </c>
      <c r="E56" s="41">
        <v>42549</v>
      </c>
      <c r="F56" s="41">
        <f>Tabela1[[#This Row],[Início]]</f>
        <v>42549</v>
      </c>
      <c r="G56" s="46">
        <v>42735</v>
      </c>
      <c r="H56" s="46">
        <v>42736</v>
      </c>
      <c r="I56" s="46">
        <v>43100</v>
      </c>
      <c r="J56" s="34" t="s">
        <v>1940</v>
      </c>
      <c r="K56" s="33" t="s">
        <v>1988</v>
      </c>
      <c r="L56" s="42">
        <v>0.5</v>
      </c>
      <c r="M56" s="43">
        <f>Tabela1[[#This Row],[Término 2016]]-Tabela1[[#This Row],[Início 2016]]</f>
        <v>186</v>
      </c>
      <c r="N56" s="47">
        <f>Tabela1[[#This Row],[Dias 2016]]/365*Tabela1[[#This Row],[Redução Porcentagem]]*18</f>
        <v>4.5863013698630137</v>
      </c>
      <c r="O56" s="47">
        <f>Tabela1[[#This Row],[Conversão 2016 (créditos)]]*12</f>
        <v>55.035616438356165</v>
      </c>
      <c r="P56" s="43">
        <f>Tabela1[[#This Row],[Previsão Término]]-Tabela1[[#This Row],[Inicio 2017]]</f>
        <v>364</v>
      </c>
      <c r="Q56" s="47">
        <f>IFERROR(Tabela1[[#This Row],[Previsão Dias 2017]]/365*Tabela1[[#This Row],[Redução Porcentagem]]*18,"-")</f>
        <v>8.9753424657534246</v>
      </c>
    </row>
    <row r="57" spans="1:17">
      <c r="A57" s="33" t="s">
        <v>1702</v>
      </c>
      <c r="B57" s="34">
        <v>1350754</v>
      </c>
      <c r="C57" s="34" t="s">
        <v>2047</v>
      </c>
      <c r="D57" s="34" t="s">
        <v>1947</v>
      </c>
      <c r="E57" s="41">
        <v>41609</v>
      </c>
      <c r="F57" s="41">
        <v>42370</v>
      </c>
      <c r="G57" s="41">
        <v>42735</v>
      </c>
      <c r="H57" s="46">
        <v>42736</v>
      </c>
      <c r="I57" s="46">
        <v>43100</v>
      </c>
      <c r="J57" s="34" t="s">
        <v>1940</v>
      </c>
      <c r="K57" s="33" t="s">
        <v>1949</v>
      </c>
      <c r="L57" s="42">
        <v>1</v>
      </c>
      <c r="M57" s="43">
        <f>Tabela1[[#This Row],[Término 2016]]-Tabela1[[#This Row],[Início 2016]]</f>
        <v>365</v>
      </c>
      <c r="N57" s="47">
        <f>Tabela1[[#This Row],[Dias 2016]]/365*Tabela1[[#This Row],[Redução Porcentagem]]*18</f>
        <v>18</v>
      </c>
      <c r="O57" s="47">
        <f>Tabela1[[#This Row],[Conversão 2016 (créditos)]]*12</f>
        <v>216</v>
      </c>
      <c r="P57" s="43">
        <f>Tabela1[[#This Row],[Previsão Término]]-Tabela1[[#This Row],[Inicio 2017]]</f>
        <v>364</v>
      </c>
      <c r="Q57" s="47">
        <f>IFERROR(Tabela1[[#This Row],[Previsão Dias 2017]]/365*Tabela1[[#This Row],[Redução Porcentagem]]*18,"-")</f>
        <v>17.950684931506849</v>
      </c>
    </row>
    <row r="58" spans="1:17">
      <c r="A58" s="33" t="s">
        <v>1710</v>
      </c>
      <c r="B58" s="34">
        <v>2246171</v>
      </c>
      <c r="C58" s="34" t="s">
        <v>2062</v>
      </c>
      <c r="D58" s="34" t="s">
        <v>1989</v>
      </c>
      <c r="E58" s="41">
        <v>42667</v>
      </c>
      <c r="F58" s="41">
        <f>Tabela1[[#This Row],[Início]]</f>
        <v>42667</v>
      </c>
      <c r="G58" s="46">
        <v>42735</v>
      </c>
      <c r="H58" s="46">
        <v>42736</v>
      </c>
      <c r="I58" s="46">
        <v>43100</v>
      </c>
      <c r="J58" s="34" t="s">
        <v>1940</v>
      </c>
      <c r="K58" s="33" t="s">
        <v>2081</v>
      </c>
      <c r="L58" s="42">
        <v>0.3</v>
      </c>
      <c r="M58" s="43">
        <f>Tabela1[[#This Row],[Término 2016]]-Tabela1[[#This Row],[Início 2016]]</f>
        <v>68</v>
      </c>
      <c r="N58" s="47">
        <f>Tabela1[[#This Row],[Dias 2016]]/365*Tabela1[[#This Row],[Redução Porcentagem]]*18</f>
        <v>1.006027397260274</v>
      </c>
      <c r="O58" s="47">
        <f>Tabela1[[#This Row],[Conversão 2016 (créditos)]]*12</f>
        <v>12.072328767123288</v>
      </c>
      <c r="P58" s="43">
        <f>Tabela1[[#This Row],[Previsão Término]]-Tabela1[[#This Row],[Inicio 2017]]</f>
        <v>364</v>
      </c>
      <c r="Q58" s="47">
        <f>IFERROR(Tabela1[[#This Row],[Previsão Dias 2017]]/365*Tabela1[[#This Row],[Redução Porcentagem]]*18,"-")</f>
        <v>5.385205479452055</v>
      </c>
    </row>
    <row r="59" spans="1:17">
      <c r="A59" s="33" t="s">
        <v>1713</v>
      </c>
      <c r="B59" s="34">
        <v>1601156</v>
      </c>
      <c r="C59" s="34" t="s">
        <v>2044</v>
      </c>
      <c r="D59" s="34" t="s">
        <v>1951</v>
      </c>
      <c r="E59" s="41">
        <v>42612</v>
      </c>
      <c r="F59" s="41">
        <f>Tabela1[[#This Row],[Início]]</f>
        <v>42612</v>
      </c>
      <c r="G59" s="46">
        <v>42735</v>
      </c>
      <c r="H59" s="46">
        <v>42736</v>
      </c>
      <c r="I59" s="46">
        <v>43100</v>
      </c>
      <c r="J59" s="34" t="s">
        <v>1940</v>
      </c>
      <c r="K59" s="33" t="s">
        <v>1953</v>
      </c>
      <c r="L59" s="42">
        <v>0.7</v>
      </c>
      <c r="M59" s="43">
        <f>Tabela1[[#This Row],[Término 2016]]-Tabela1[[#This Row],[Início 2016]]</f>
        <v>123</v>
      </c>
      <c r="N59" s="47">
        <f>Tabela1[[#This Row],[Dias 2016]]/365*Tabela1[[#This Row],[Redução Porcentagem]]*18</f>
        <v>4.2460273972602733</v>
      </c>
      <c r="O59" s="47">
        <f>Tabela1[[#This Row],[Conversão 2016 (créditos)]]*12</f>
        <v>50.952328767123277</v>
      </c>
      <c r="P59" s="43">
        <f>Tabela1[[#This Row],[Previsão Término]]-Tabela1[[#This Row],[Inicio 2017]]</f>
        <v>364</v>
      </c>
      <c r="Q59" s="47">
        <f>IFERROR(Tabela1[[#This Row],[Previsão Dias 2017]]/365*Tabela1[[#This Row],[Redução Porcentagem]]*18,"-")</f>
        <v>12.565479452054793</v>
      </c>
    </row>
  </sheetData>
  <conditionalFormatting sqref="B2:C2">
    <cfRule type="duplicateValues" dxfId="24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banco-dados</vt:lpstr>
      <vt:lpstr>Total </vt:lpstr>
      <vt:lpstr>Créd Disc Docentes</vt:lpstr>
      <vt:lpstr>Graduação Estatísticas</vt:lpstr>
      <vt:lpstr>Creds Coords Disc 2016</vt:lpstr>
      <vt:lpstr>Conversão Cargos Adm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Jacob Barreiro</dc:creator>
  <cp:lastModifiedBy>Andreia Silva</cp:lastModifiedBy>
  <cp:lastPrinted>2016-12-20T18:06:18Z</cp:lastPrinted>
  <dcterms:created xsi:type="dcterms:W3CDTF">2016-12-07T15:33:22Z</dcterms:created>
  <dcterms:modified xsi:type="dcterms:W3CDTF">2018-01-18T20:56:39Z</dcterms:modified>
</cp:coreProperties>
</file>