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6" tabRatio="727" activeTab="1"/>
  </bookViews>
  <sheets>
    <sheet name="Disciplinas" sheetId="1" r:id="rId1"/>
    <sheet name="Divisão interna do centro" sheetId="2" r:id="rId2"/>
    <sheet name="Créditos por área" sheetId="3" r:id="rId3"/>
  </sheets>
  <definedNames>
    <definedName name="_xlnm._FilterDatabase" localSheetId="0">Disciplinas!$A$7:$BL$319</definedName>
    <definedName name="_xlnm._FilterDatabase" localSheetId="1" hidden="1">'Divisão interna do centro'!$B$4:$BD$307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3" l="1"/>
  <c r="G11" i="3"/>
  <c r="G10" i="3"/>
  <c r="G9" i="3"/>
  <c r="G8" i="3"/>
  <c r="G7" i="3"/>
  <c r="G6" i="3"/>
  <c r="G4" i="3"/>
  <c r="F4" i="3" s="1"/>
  <c r="G5" i="3"/>
  <c r="C81" i="2"/>
  <c r="D238" i="2"/>
  <c r="G12" i="3" l="1"/>
  <c r="BH21" i="1"/>
  <c r="BH14" i="1"/>
  <c r="C302" i="2"/>
  <c r="B303" i="2" l="1"/>
  <c r="C303" i="2"/>
  <c r="D303" i="2"/>
  <c r="E303" i="2"/>
  <c r="BA303" i="2" s="1"/>
  <c r="F303" i="2"/>
  <c r="G303" i="2"/>
  <c r="Q303" i="2" s="1"/>
  <c r="H303" i="2"/>
  <c r="X303" i="2" s="1"/>
  <c r="AP303" i="2" s="1"/>
  <c r="R303" i="2"/>
  <c r="AJ303" i="2" s="1"/>
  <c r="S303" i="2"/>
  <c r="W303" i="2"/>
  <c r="AO303" i="2" s="1"/>
  <c r="Y303" i="2"/>
  <c r="AA303" i="2"/>
  <c r="AS303" i="2" s="1"/>
  <c r="AC303" i="2"/>
  <c r="AD303" i="2"/>
  <c r="AV303" i="2" s="1"/>
  <c r="AE303" i="2"/>
  <c r="AW303" i="2" s="1"/>
  <c r="BB303" i="2"/>
  <c r="B304" i="2"/>
  <c r="C304" i="2"/>
  <c r="D304" i="2"/>
  <c r="E304" i="2"/>
  <c r="BA304" i="2" s="1"/>
  <c r="F304" i="2"/>
  <c r="G304" i="2"/>
  <c r="H304" i="2"/>
  <c r="R304" i="2" s="1"/>
  <c r="Q304" i="2"/>
  <c r="AI304" i="2" s="1"/>
  <c r="S304" i="2"/>
  <c r="U304" i="2"/>
  <c r="V304" i="2"/>
  <c r="AN304" i="2" s="1"/>
  <c r="W304" i="2"/>
  <c r="Y304" i="2"/>
  <c r="Z304" i="2"/>
  <c r="AR304" i="2" s="1"/>
  <c r="AA304" i="2"/>
  <c r="AC304" i="2"/>
  <c r="AD304" i="2"/>
  <c r="AV304" i="2" s="1"/>
  <c r="AE304" i="2"/>
  <c r="BB304" i="2"/>
  <c r="B305" i="2"/>
  <c r="C305" i="2"/>
  <c r="D305" i="2"/>
  <c r="E305" i="2"/>
  <c r="F305" i="2"/>
  <c r="G305" i="2"/>
  <c r="Q305" i="2" s="1"/>
  <c r="H305" i="2"/>
  <c r="X305" i="2" s="1"/>
  <c r="AP305" i="2" s="1"/>
  <c r="R305" i="2"/>
  <c r="AJ305" i="2" s="1"/>
  <c r="S305" i="2"/>
  <c r="V305" i="2"/>
  <c r="AN305" i="2" s="1"/>
  <c r="W305" i="2"/>
  <c r="AO305" i="2" s="1"/>
  <c r="AA305" i="2"/>
  <c r="AB305" i="2"/>
  <c r="AT305" i="2" s="1"/>
  <c r="AE305" i="2"/>
  <c r="AF305" i="2"/>
  <c r="AX305" i="2" s="1"/>
  <c r="BA305" i="2"/>
  <c r="B306" i="2"/>
  <c r="C306" i="2"/>
  <c r="D306" i="2"/>
  <c r="E306" i="2"/>
  <c r="BA306" i="2" s="1"/>
  <c r="F306" i="2"/>
  <c r="G306" i="2"/>
  <c r="Q306" i="2" s="1"/>
  <c r="H306" i="2"/>
  <c r="R306" i="2" s="1"/>
  <c r="AJ306" i="2" s="1"/>
  <c r="U306" i="2"/>
  <c r="Y306" i="2"/>
  <c r="AA306" i="2"/>
  <c r="AS306" i="2" s="1"/>
  <c r="AE306" i="2"/>
  <c r="AW306" i="2" s="1"/>
  <c r="AF306" i="2"/>
  <c r="AX306" i="2" s="1"/>
  <c r="B307" i="2"/>
  <c r="C307" i="2"/>
  <c r="D307" i="2"/>
  <c r="E307" i="2"/>
  <c r="F307" i="2"/>
  <c r="BB307" i="2" s="1"/>
  <c r="G307" i="2"/>
  <c r="Q307" i="2" s="1"/>
  <c r="H307" i="2"/>
  <c r="R307" i="2"/>
  <c r="S307" i="2"/>
  <c r="AK307" i="2" s="1"/>
  <c r="T307" i="2"/>
  <c r="V307" i="2"/>
  <c r="W307" i="2"/>
  <c r="AO307" i="2" s="1"/>
  <c r="X307" i="2"/>
  <c r="AP307" i="2" s="1"/>
  <c r="Z307" i="2"/>
  <c r="AB307" i="2"/>
  <c r="AD307" i="2"/>
  <c r="AV307" i="2" s="1"/>
  <c r="AE307" i="2"/>
  <c r="AF307" i="2"/>
  <c r="AT344" i="1"/>
  <c r="BC344" i="1" s="1"/>
  <c r="AR344" i="1"/>
  <c r="BA344" i="1" s="1"/>
  <c r="AP344" i="1"/>
  <c r="AY344" i="1" s="1"/>
  <c r="BE344" i="1" s="1"/>
  <c r="BG344" i="1" s="1"/>
  <c r="AJ344" i="1"/>
  <c r="Y344" i="1"/>
  <c r="AA344" i="1" s="1"/>
  <c r="X344" i="1"/>
  <c r="W344" i="1"/>
  <c r="U344" i="1"/>
  <c r="P344" i="1"/>
  <c r="O344" i="1"/>
  <c r="N344" i="1"/>
  <c r="R344" i="1" s="1"/>
  <c r="T344" i="1" s="1"/>
  <c r="M344" i="1"/>
  <c r="Q344" i="1" s="1"/>
  <c r="AV343" i="1"/>
  <c r="AT343" i="1"/>
  <c r="BC343" i="1" s="1"/>
  <c r="AR343" i="1"/>
  <c r="BA343" i="1" s="1"/>
  <c r="AP343" i="1"/>
  <c r="AY343" i="1" s="1"/>
  <c r="BE343" i="1" s="1"/>
  <c r="BG343" i="1" s="1"/>
  <c r="AJ343" i="1"/>
  <c r="Y343" i="1"/>
  <c r="AA343" i="1" s="1"/>
  <c r="X343" i="1"/>
  <c r="W343" i="1"/>
  <c r="U343" i="1"/>
  <c r="P343" i="1"/>
  <c r="O343" i="1"/>
  <c r="N343" i="1"/>
  <c r="R343" i="1" s="1"/>
  <c r="T343" i="1" s="1"/>
  <c r="M343" i="1"/>
  <c r="Q343" i="1" s="1"/>
  <c r="AT342" i="1"/>
  <c r="BC342" i="1" s="1"/>
  <c r="AR342" i="1"/>
  <c r="BA342" i="1" s="1"/>
  <c r="AP342" i="1"/>
  <c r="AY342" i="1" s="1"/>
  <c r="BE342" i="1" s="1"/>
  <c r="BG342" i="1" s="1"/>
  <c r="AJ342" i="1"/>
  <c r="Y342" i="1"/>
  <c r="AA342" i="1" s="1"/>
  <c r="X342" i="1"/>
  <c r="W342" i="1"/>
  <c r="U342" i="1"/>
  <c r="P342" i="1"/>
  <c r="O342" i="1"/>
  <c r="N342" i="1"/>
  <c r="R342" i="1" s="1"/>
  <c r="T342" i="1" s="1"/>
  <c r="M342" i="1"/>
  <c r="Q342" i="1" s="1"/>
  <c r="AT341" i="1"/>
  <c r="BC341" i="1" s="1"/>
  <c r="AR341" i="1"/>
  <c r="BA341" i="1" s="1"/>
  <c r="AP341" i="1"/>
  <c r="AY341" i="1" s="1"/>
  <c r="AJ341" i="1"/>
  <c r="Y341" i="1"/>
  <c r="AA341" i="1" s="1"/>
  <c r="X341" i="1"/>
  <c r="W341" i="1"/>
  <c r="U341" i="1"/>
  <c r="P341" i="1"/>
  <c r="O341" i="1"/>
  <c r="N341" i="1"/>
  <c r="R341" i="1" s="1"/>
  <c r="T341" i="1" s="1"/>
  <c r="M341" i="1"/>
  <c r="Q341" i="1" s="1"/>
  <c r="AT340" i="1"/>
  <c r="BC340" i="1" s="1"/>
  <c r="AR340" i="1"/>
  <c r="BA340" i="1" s="1"/>
  <c r="AP340" i="1"/>
  <c r="AY340" i="1" s="1"/>
  <c r="BE340" i="1" s="1"/>
  <c r="BG340" i="1" s="1"/>
  <c r="AJ340" i="1"/>
  <c r="Y340" i="1"/>
  <c r="AA340" i="1" s="1"/>
  <c r="X340" i="1"/>
  <c r="W340" i="1"/>
  <c r="U340" i="1"/>
  <c r="P340" i="1"/>
  <c r="O340" i="1"/>
  <c r="N340" i="1"/>
  <c r="R340" i="1" s="1"/>
  <c r="T340" i="1" s="1"/>
  <c r="M340" i="1"/>
  <c r="Q340" i="1" s="1"/>
  <c r="E281" i="2"/>
  <c r="F281" i="2"/>
  <c r="B281" i="2"/>
  <c r="C281" i="2"/>
  <c r="D281" i="2"/>
  <c r="AJ318" i="1"/>
  <c r="X318" i="1"/>
  <c r="W318" i="1"/>
  <c r="P318" i="1"/>
  <c r="O318" i="1"/>
  <c r="N318" i="1"/>
  <c r="M318" i="1"/>
  <c r="AT307" i="2" l="1"/>
  <c r="T306" i="2"/>
  <c r="AL306" i="2" s="1"/>
  <c r="AS305" i="2"/>
  <c r="AQ304" i="2"/>
  <c r="Z303" i="2"/>
  <c r="AR303" i="2" s="1"/>
  <c r="V303" i="2"/>
  <c r="AN303" i="2" s="1"/>
  <c r="AA307" i="2"/>
  <c r="AS307" i="2" s="1"/>
  <c r="AN307" i="2"/>
  <c r="AC306" i="2"/>
  <c r="AU306" i="2" s="1"/>
  <c r="X306" i="2"/>
  <c r="AP306" i="2" s="1"/>
  <c r="S306" i="2"/>
  <c r="AK306" i="2" s="1"/>
  <c r="AW305" i="2"/>
  <c r="Z305" i="2"/>
  <c r="AR305" i="2" s="1"/>
  <c r="T305" i="2"/>
  <c r="AL305" i="2" s="1"/>
  <c r="AI305" i="2"/>
  <c r="AF304" i="2"/>
  <c r="AX304" i="2" s="1"/>
  <c r="AB304" i="2"/>
  <c r="AT304" i="2" s="1"/>
  <c r="X304" i="2"/>
  <c r="AP304" i="2" s="1"/>
  <c r="T304" i="2"/>
  <c r="AL304" i="2" s="1"/>
  <c r="AU303" i="2"/>
  <c r="AQ303" i="2"/>
  <c r="T303" i="2"/>
  <c r="AL303" i="2" s="1"/>
  <c r="AJ307" i="2"/>
  <c r="BB306" i="2"/>
  <c r="BC306" i="2" s="1"/>
  <c r="AU304" i="2"/>
  <c r="AM304" i="2"/>
  <c r="AW307" i="2"/>
  <c r="AR307" i="2"/>
  <c r="AL307" i="2"/>
  <c r="AI307" i="2"/>
  <c r="AB306" i="2"/>
  <c r="AT306" i="2" s="1"/>
  <c r="W306" i="2"/>
  <c r="AO306" i="2" s="1"/>
  <c r="BB305" i="2"/>
  <c r="AD305" i="2"/>
  <c r="AV305" i="2" s="1"/>
  <c r="AK305" i="2"/>
  <c r="AW304" i="2"/>
  <c r="AS304" i="2"/>
  <c r="AO304" i="2"/>
  <c r="AK304" i="2"/>
  <c r="AF303" i="2"/>
  <c r="AX303" i="2" s="1"/>
  <c r="AB303" i="2"/>
  <c r="AT303" i="2" s="1"/>
  <c r="AK303" i="2"/>
  <c r="BC303" i="2"/>
  <c r="AG304" i="2"/>
  <c r="BC305" i="2"/>
  <c r="BC304" i="2"/>
  <c r="AI306" i="2"/>
  <c r="AH307" i="2"/>
  <c r="AX307" i="2"/>
  <c r="AI303" i="2"/>
  <c r="AJ304" i="2"/>
  <c r="BA307" i="2"/>
  <c r="BC307" i="2" s="1"/>
  <c r="AC307" i="2"/>
  <c r="AU307" i="2" s="1"/>
  <c r="Y307" i="2"/>
  <c r="AQ307" i="2" s="1"/>
  <c r="U307" i="2"/>
  <c r="AM307" i="2" s="1"/>
  <c r="AQ306" i="2"/>
  <c r="AM306" i="2"/>
  <c r="AC305" i="2"/>
  <c r="AU305" i="2" s="1"/>
  <c r="Y305" i="2"/>
  <c r="AQ305" i="2" s="1"/>
  <c r="U305" i="2"/>
  <c r="AM305" i="2" s="1"/>
  <c r="U303" i="2"/>
  <c r="AM303" i="2" s="1"/>
  <c r="AD306" i="2"/>
  <c r="AV306" i="2" s="1"/>
  <c r="Z306" i="2"/>
  <c r="AR306" i="2" s="1"/>
  <c r="V306" i="2"/>
  <c r="AN306" i="2" s="1"/>
  <c r="S344" i="1"/>
  <c r="AC344" i="1" s="1"/>
  <c r="AE344" i="1" s="1"/>
  <c r="V344" i="1"/>
  <c r="Z344" i="1" s="1"/>
  <c r="AB344" i="1" s="1"/>
  <c r="AV344" i="1"/>
  <c r="Z343" i="1"/>
  <c r="AB343" i="1" s="1"/>
  <c r="V343" i="1"/>
  <c r="AD343" i="1" s="1"/>
  <c r="S343" i="1"/>
  <c r="AC343" i="1" s="1"/>
  <c r="AE343" i="1" s="1"/>
  <c r="S342" i="1"/>
  <c r="AC342" i="1" s="1"/>
  <c r="AE342" i="1" s="1"/>
  <c r="V342" i="1"/>
  <c r="Z342" i="1" s="1"/>
  <c r="AB342" i="1" s="1"/>
  <c r="AV342" i="1"/>
  <c r="S341" i="1"/>
  <c r="AC341" i="1" s="1"/>
  <c r="AE341" i="1" s="1"/>
  <c r="V341" i="1"/>
  <c r="Z341" i="1" s="1"/>
  <c r="AB341" i="1" s="1"/>
  <c r="BE341" i="1"/>
  <c r="BG341" i="1" s="1"/>
  <c r="AV341" i="1"/>
  <c r="S340" i="1"/>
  <c r="AC340" i="1" s="1"/>
  <c r="AE340" i="1" s="1"/>
  <c r="V340" i="1"/>
  <c r="Z340" i="1" s="1"/>
  <c r="AB340" i="1" s="1"/>
  <c r="AV340" i="1"/>
  <c r="Q318" i="1"/>
  <c r="R318" i="1"/>
  <c r="S318" i="1"/>
  <c r="T318" i="1"/>
  <c r="AZ305" i="2" l="1"/>
  <c r="AY304" i="2"/>
  <c r="AZ303" i="2"/>
  <c r="AH303" i="2"/>
  <c r="AZ307" i="2"/>
  <c r="AH304" i="2"/>
  <c r="AH305" i="2"/>
  <c r="AZ304" i="2"/>
  <c r="AG306" i="2"/>
  <c r="AY307" i="2"/>
  <c r="AZ306" i="2"/>
  <c r="AY305" i="2"/>
  <c r="AY306" i="2"/>
  <c r="AG303" i="2"/>
  <c r="AG307" i="2"/>
  <c r="AY303" i="2"/>
  <c r="AH306" i="2"/>
  <c r="AG305" i="2"/>
  <c r="AQ344" i="1"/>
  <c r="AZ344" i="1" s="1"/>
  <c r="BI344" i="1" s="1"/>
  <c r="AM344" i="1"/>
  <c r="AL344" i="1"/>
  <c r="AS344" i="1"/>
  <c r="BB344" i="1" s="1"/>
  <c r="BJ344" i="1" s="1"/>
  <c r="AO344" i="1"/>
  <c r="AK344" i="1"/>
  <c r="AD344" i="1"/>
  <c r="AQ343" i="1"/>
  <c r="AZ343" i="1" s="1"/>
  <c r="BI343" i="1" s="1"/>
  <c r="AM343" i="1"/>
  <c r="AL343" i="1"/>
  <c r="AS343" i="1"/>
  <c r="BB343" i="1" s="1"/>
  <c r="BJ343" i="1" s="1"/>
  <c r="AO343" i="1"/>
  <c r="AK343" i="1"/>
  <c r="AQ342" i="1"/>
  <c r="AZ342" i="1" s="1"/>
  <c r="BI342" i="1" s="1"/>
  <c r="AM342" i="1"/>
  <c r="AL342" i="1"/>
  <c r="AS342" i="1"/>
  <c r="BB342" i="1" s="1"/>
  <c r="BJ342" i="1" s="1"/>
  <c r="AO342" i="1"/>
  <c r="AK342" i="1"/>
  <c r="AD342" i="1"/>
  <c r="AQ341" i="1"/>
  <c r="AZ341" i="1" s="1"/>
  <c r="BI341" i="1" s="1"/>
  <c r="AM341" i="1"/>
  <c r="AS341" i="1"/>
  <c r="BB341" i="1" s="1"/>
  <c r="BJ341" i="1" s="1"/>
  <c r="AO341" i="1"/>
  <c r="AK341" i="1"/>
  <c r="AN341" i="1" s="1"/>
  <c r="AL341" i="1"/>
  <c r="AD341" i="1"/>
  <c r="AQ340" i="1"/>
  <c r="AZ340" i="1" s="1"/>
  <c r="BI340" i="1" s="1"/>
  <c r="AM340" i="1"/>
  <c r="AS340" i="1"/>
  <c r="BB340" i="1" s="1"/>
  <c r="BJ340" i="1" s="1"/>
  <c r="AK340" i="1"/>
  <c r="AL340" i="1"/>
  <c r="AO340" i="1"/>
  <c r="AD340" i="1"/>
  <c r="U318" i="1"/>
  <c r="Y318" i="1" s="1"/>
  <c r="AA318" i="1" s="1"/>
  <c r="V318" i="1"/>
  <c r="Z318" i="1" s="1"/>
  <c r="AB318" i="1" s="1"/>
  <c r="AN344" i="1" l="1"/>
  <c r="AU344" i="1"/>
  <c r="AW344" i="1" s="1"/>
  <c r="AX344" i="1"/>
  <c r="AN343" i="1"/>
  <c r="AU343" i="1"/>
  <c r="AW343" i="1" s="1"/>
  <c r="AX343" i="1"/>
  <c r="AN342" i="1"/>
  <c r="AU342" i="1"/>
  <c r="AW342" i="1" s="1"/>
  <c r="AX342" i="1"/>
  <c r="AU341" i="1"/>
  <c r="AW341" i="1" s="1"/>
  <c r="AX341" i="1"/>
  <c r="AN340" i="1"/>
  <c r="AU340" i="1"/>
  <c r="AX340" i="1"/>
  <c r="AD318" i="1"/>
  <c r="AC318" i="1"/>
  <c r="AE318" i="1" s="1"/>
  <c r="BH344" i="1" l="1"/>
  <c r="BD344" i="1"/>
  <c r="BF344" i="1" s="1"/>
  <c r="BK344" i="1"/>
  <c r="BH343" i="1"/>
  <c r="BD343" i="1"/>
  <c r="BF343" i="1" s="1"/>
  <c r="BK343" i="1"/>
  <c r="BH342" i="1"/>
  <c r="BD342" i="1"/>
  <c r="BF342" i="1" s="1"/>
  <c r="BK342" i="1"/>
  <c r="BH341" i="1"/>
  <c r="BK341" i="1" s="1"/>
  <c r="BD341" i="1"/>
  <c r="BF341" i="1" s="1"/>
  <c r="BH340" i="1"/>
  <c r="BD340" i="1"/>
  <c r="BF340" i="1" s="1"/>
  <c r="AW340" i="1"/>
  <c r="BK340" i="1"/>
  <c r="AQ318" i="1"/>
  <c r="AZ318" i="1" s="1"/>
  <c r="G281" i="2" s="1"/>
  <c r="AM318" i="1"/>
  <c r="AO318" i="1"/>
  <c r="AL318" i="1"/>
  <c r="AS318" i="1"/>
  <c r="BB318" i="1" s="1"/>
  <c r="AK318" i="1"/>
  <c r="AR318" i="1"/>
  <c r="BA318" i="1" s="1"/>
  <c r="H281" i="2" s="1"/>
  <c r="AT318" i="1"/>
  <c r="BC318" i="1" s="1"/>
  <c r="AP318" i="1"/>
  <c r="R281" i="2" l="1"/>
  <c r="AJ281" i="2" s="1"/>
  <c r="X281" i="2"/>
  <c r="AP281" i="2" s="1"/>
  <c r="T281" i="2"/>
  <c r="AL281" i="2" s="1"/>
  <c r="AB281" i="2"/>
  <c r="AT281" i="2" s="1"/>
  <c r="AF281" i="2"/>
  <c r="AX281" i="2" s="1"/>
  <c r="AD281" i="2"/>
  <c r="AV281" i="2" s="1"/>
  <c r="Z281" i="2"/>
  <c r="AR281" i="2" s="1"/>
  <c r="BB281" i="2"/>
  <c r="V281" i="2"/>
  <c r="AN281" i="2" s="1"/>
  <c r="Q281" i="2"/>
  <c r="AI281" i="2" s="1"/>
  <c r="S281" i="2"/>
  <c r="AK281" i="2" s="1"/>
  <c r="AA281" i="2"/>
  <c r="AS281" i="2" s="1"/>
  <c r="AE281" i="2"/>
  <c r="AW281" i="2" s="1"/>
  <c r="W281" i="2"/>
  <c r="AO281" i="2" s="1"/>
  <c r="AC281" i="2"/>
  <c r="AU281" i="2" s="1"/>
  <c r="U281" i="2"/>
  <c r="AM281" i="2" s="1"/>
  <c r="BA281" i="2"/>
  <c r="Y281" i="2"/>
  <c r="AQ281" i="2" s="1"/>
  <c r="AU318" i="1"/>
  <c r="AX318" i="1"/>
  <c r="AN318" i="1"/>
  <c r="AY318" i="1"/>
  <c r="BE318" i="1" s="1"/>
  <c r="BG318" i="1" s="1"/>
  <c r="AV318" i="1"/>
  <c r="BJ318" i="1"/>
  <c r="BI318" i="1"/>
  <c r="AG281" i="2" l="1"/>
  <c r="BC281" i="2"/>
  <c r="AH281" i="2"/>
  <c r="AY281" i="2"/>
  <c r="AZ281" i="2"/>
  <c r="AW318" i="1"/>
  <c r="BH318" i="1"/>
  <c r="BK318" i="1" s="1"/>
  <c r="BD318" i="1"/>
  <c r="BF318" i="1" s="1"/>
  <c r="E12" i="3" l="1"/>
  <c r="B301" i="2"/>
  <c r="C301" i="2"/>
  <c r="D301" i="2"/>
  <c r="E301" i="2"/>
  <c r="F301" i="2"/>
  <c r="B302" i="2"/>
  <c r="D302" i="2"/>
  <c r="E302" i="2"/>
  <c r="F302" i="2"/>
  <c r="B296" i="2"/>
  <c r="C296" i="2"/>
  <c r="D296" i="2"/>
  <c r="E296" i="2"/>
  <c r="F296" i="2"/>
  <c r="B297" i="2"/>
  <c r="C297" i="2"/>
  <c r="D297" i="2"/>
  <c r="E297" i="2"/>
  <c r="F297" i="2"/>
  <c r="B298" i="2"/>
  <c r="C298" i="2"/>
  <c r="D298" i="2"/>
  <c r="E298" i="2"/>
  <c r="F298" i="2"/>
  <c r="B299" i="2"/>
  <c r="C299" i="2"/>
  <c r="D299" i="2"/>
  <c r="E299" i="2"/>
  <c r="F299" i="2"/>
  <c r="B300" i="2"/>
  <c r="C300" i="2"/>
  <c r="D300" i="2"/>
  <c r="E300" i="2"/>
  <c r="F300" i="2"/>
  <c r="B290" i="2"/>
  <c r="C290" i="2"/>
  <c r="D290" i="2"/>
  <c r="E290" i="2"/>
  <c r="F290" i="2"/>
  <c r="B291" i="2"/>
  <c r="C291" i="2"/>
  <c r="D291" i="2"/>
  <c r="E291" i="2"/>
  <c r="F291" i="2"/>
  <c r="B292" i="2"/>
  <c r="C292" i="2"/>
  <c r="D292" i="2"/>
  <c r="E292" i="2"/>
  <c r="F292" i="2"/>
  <c r="B293" i="2"/>
  <c r="C293" i="2"/>
  <c r="D293" i="2"/>
  <c r="E293" i="2"/>
  <c r="F293" i="2"/>
  <c r="B294" i="2"/>
  <c r="C294" i="2"/>
  <c r="D294" i="2"/>
  <c r="E294" i="2"/>
  <c r="F294" i="2"/>
  <c r="B295" i="2"/>
  <c r="C295" i="2"/>
  <c r="D295" i="2"/>
  <c r="E295" i="2"/>
  <c r="F295" i="2"/>
  <c r="B283" i="2"/>
  <c r="C283" i="2"/>
  <c r="D283" i="2"/>
  <c r="E283" i="2"/>
  <c r="F283" i="2"/>
  <c r="B284" i="2"/>
  <c r="C284" i="2"/>
  <c r="D284" i="2"/>
  <c r="E284" i="2"/>
  <c r="F284" i="2"/>
  <c r="B285" i="2"/>
  <c r="C285" i="2"/>
  <c r="D285" i="2"/>
  <c r="E285" i="2"/>
  <c r="F285" i="2"/>
  <c r="B286" i="2"/>
  <c r="C286" i="2"/>
  <c r="D286" i="2"/>
  <c r="E286" i="2"/>
  <c r="F286" i="2"/>
  <c r="B287" i="2"/>
  <c r="C287" i="2"/>
  <c r="D287" i="2"/>
  <c r="E287" i="2"/>
  <c r="F287" i="2"/>
  <c r="B288" i="2"/>
  <c r="C288" i="2"/>
  <c r="D288" i="2"/>
  <c r="E288" i="2"/>
  <c r="F288" i="2"/>
  <c r="B289" i="2"/>
  <c r="C289" i="2"/>
  <c r="D289" i="2"/>
  <c r="E289" i="2"/>
  <c r="F289" i="2"/>
  <c r="AJ320" i="1"/>
  <c r="AJ339" i="1"/>
  <c r="Y339" i="1"/>
  <c r="AA339" i="1" s="1"/>
  <c r="X339" i="1"/>
  <c r="W339" i="1"/>
  <c r="U339" i="1"/>
  <c r="P339" i="1"/>
  <c r="O339" i="1"/>
  <c r="N339" i="1"/>
  <c r="R339" i="1" s="1"/>
  <c r="M339" i="1"/>
  <c r="AJ338" i="1"/>
  <c r="Y338" i="1"/>
  <c r="AA338" i="1" s="1"/>
  <c r="X338" i="1"/>
  <c r="W338" i="1"/>
  <c r="U338" i="1"/>
  <c r="P338" i="1"/>
  <c r="O338" i="1"/>
  <c r="N338" i="1"/>
  <c r="M338" i="1"/>
  <c r="AJ337" i="1"/>
  <c r="Y337" i="1"/>
  <c r="AA337" i="1" s="1"/>
  <c r="X337" i="1"/>
  <c r="W337" i="1"/>
  <c r="U337" i="1"/>
  <c r="P337" i="1"/>
  <c r="O337" i="1"/>
  <c r="N337" i="1"/>
  <c r="M337" i="1"/>
  <c r="Q337" i="1" s="1"/>
  <c r="AJ336" i="1"/>
  <c r="Y336" i="1"/>
  <c r="AA336" i="1" s="1"/>
  <c r="X336" i="1"/>
  <c r="W336" i="1"/>
  <c r="U336" i="1"/>
  <c r="P336" i="1"/>
  <c r="O336" i="1"/>
  <c r="N336" i="1"/>
  <c r="R336" i="1" s="1"/>
  <c r="M336" i="1"/>
  <c r="Q336" i="1" s="1"/>
  <c r="AJ335" i="1"/>
  <c r="Y335" i="1"/>
  <c r="AA335" i="1" s="1"/>
  <c r="X335" i="1"/>
  <c r="W335" i="1"/>
  <c r="U335" i="1"/>
  <c r="P335" i="1"/>
  <c r="O335" i="1"/>
  <c r="N335" i="1"/>
  <c r="R335" i="1" s="1"/>
  <c r="M335" i="1"/>
  <c r="AJ334" i="1"/>
  <c r="Y334" i="1"/>
  <c r="AA334" i="1" s="1"/>
  <c r="X334" i="1"/>
  <c r="W334" i="1"/>
  <c r="U334" i="1"/>
  <c r="P334" i="1"/>
  <c r="O334" i="1"/>
  <c r="N334" i="1"/>
  <c r="M334" i="1"/>
  <c r="AJ333" i="1"/>
  <c r="Y333" i="1"/>
  <c r="AA333" i="1" s="1"/>
  <c r="X333" i="1"/>
  <c r="W333" i="1"/>
  <c r="U333" i="1"/>
  <c r="P333" i="1"/>
  <c r="O333" i="1"/>
  <c r="N333" i="1"/>
  <c r="M333" i="1"/>
  <c r="Q333" i="1" s="1"/>
  <c r="AJ332" i="1"/>
  <c r="Y332" i="1"/>
  <c r="AA332" i="1" s="1"/>
  <c r="X332" i="1"/>
  <c r="W332" i="1"/>
  <c r="U332" i="1"/>
  <c r="P332" i="1"/>
  <c r="O332" i="1"/>
  <c r="N332" i="1"/>
  <c r="R332" i="1" s="1"/>
  <c r="M332" i="1"/>
  <c r="Q332" i="1" s="1"/>
  <c r="AJ331" i="1"/>
  <c r="Y331" i="1"/>
  <c r="AA331" i="1" s="1"/>
  <c r="X331" i="1"/>
  <c r="W331" i="1"/>
  <c r="U331" i="1"/>
  <c r="P331" i="1"/>
  <c r="O331" i="1"/>
  <c r="N331" i="1"/>
  <c r="R331" i="1" s="1"/>
  <c r="M331" i="1"/>
  <c r="AJ330" i="1"/>
  <c r="Y330" i="1"/>
  <c r="AA330" i="1" s="1"/>
  <c r="X330" i="1"/>
  <c r="W330" i="1"/>
  <c r="U330" i="1"/>
  <c r="P330" i="1"/>
  <c r="O330" i="1"/>
  <c r="N330" i="1"/>
  <c r="M330" i="1"/>
  <c r="AJ329" i="1"/>
  <c r="Y329" i="1"/>
  <c r="AA329" i="1" s="1"/>
  <c r="X329" i="1"/>
  <c r="W329" i="1"/>
  <c r="U329" i="1"/>
  <c r="P329" i="1"/>
  <c r="O329" i="1"/>
  <c r="N329" i="1"/>
  <c r="M329" i="1"/>
  <c r="Q329" i="1" s="1"/>
  <c r="AJ328" i="1"/>
  <c r="Y328" i="1"/>
  <c r="AA328" i="1" s="1"/>
  <c r="X328" i="1"/>
  <c r="W328" i="1"/>
  <c r="U328" i="1"/>
  <c r="P328" i="1"/>
  <c r="O328" i="1"/>
  <c r="N328" i="1"/>
  <c r="R328" i="1" s="1"/>
  <c r="M328" i="1"/>
  <c r="Q328" i="1" s="1"/>
  <c r="AJ327" i="1"/>
  <c r="Y327" i="1"/>
  <c r="AA327" i="1" s="1"/>
  <c r="X327" i="1"/>
  <c r="W327" i="1"/>
  <c r="U327" i="1"/>
  <c r="P327" i="1"/>
  <c r="O327" i="1"/>
  <c r="N327" i="1"/>
  <c r="R327" i="1" s="1"/>
  <c r="M327" i="1"/>
  <c r="AJ326" i="1"/>
  <c r="Y326" i="1"/>
  <c r="AA326" i="1" s="1"/>
  <c r="X326" i="1"/>
  <c r="W326" i="1"/>
  <c r="U326" i="1"/>
  <c r="P326" i="1"/>
  <c r="O326" i="1"/>
  <c r="N326" i="1"/>
  <c r="M326" i="1"/>
  <c r="AJ325" i="1"/>
  <c r="Y325" i="1"/>
  <c r="AA325" i="1" s="1"/>
  <c r="X325" i="1"/>
  <c r="W325" i="1"/>
  <c r="U325" i="1"/>
  <c r="P325" i="1"/>
  <c r="O325" i="1"/>
  <c r="N325" i="1"/>
  <c r="M325" i="1"/>
  <c r="Q325" i="1" s="1"/>
  <c r="AJ324" i="1"/>
  <c r="Y324" i="1"/>
  <c r="AA324" i="1" s="1"/>
  <c r="X324" i="1"/>
  <c r="W324" i="1"/>
  <c r="U324" i="1"/>
  <c r="P324" i="1"/>
  <c r="O324" i="1"/>
  <c r="N324" i="1"/>
  <c r="R324" i="1" s="1"/>
  <c r="M324" i="1"/>
  <c r="Q324" i="1" s="1"/>
  <c r="AJ323" i="1"/>
  <c r="Y323" i="1"/>
  <c r="AA323" i="1" s="1"/>
  <c r="X323" i="1"/>
  <c r="W323" i="1"/>
  <c r="U323" i="1"/>
  <c r="P323" i="1"/>
  <c r="O323" i="1"/>
  <c r="N323" i="1"/>
  <c r="R323" i="1" s="1"/>
  <c r="M323" i="1"/>
  <c r="AJ322" i="1"/>
  <c r="Y322" i="1"/>
  <c r="AA322" i="1" s="1"/>
  <c r="X322" i="1"/>
  <c r="W322" i="1"/>
  <c r="U322" i="1"/>
  <c r="P322" i="1"/>
  <c r="O322" i="1"/>
  <c r="N322" i="1"/>
  <c r="M322" i="1"/>
  <c r="AJ321" i="1"/>
  <c r="Y321" i="1"/>
  <c r="AA321" i="1" s="1"/>
  <c r="X321" i="1"/>
  <c r="W321" i="1"/>
  <c r="U321" i="1"/>
  <c r="P321" i="1"/>
  <c r="O321" i="1"/>
  <c r="N321" i="1"/>
  <c r="M321" i="1"/>
  <c r="Q321" i="1" s="1"/>
  <c r="X320" i="1"/>
  <c r="W320" i="1"/>
  <c r="P320" i="1"/>
  <c r="O320" i="1"/>
  <c r="N320" i="1"/>
  <c r="R320" i="1" s="1"/>
  <c r="M320" i="1"/>
  <c r="R321" i="1" l="1"/>
  <c r="Q322" i="1"/>
  <c r="S322" i="1" s="1"/>
  <c r="AC322" i="1" s="1"/>
  <c r="AE322" i="1" s="1"/>
  <c r="R325" i="1"/>
  <c r="Q326" i="1"/>
  <c r="R329" i="1"/>
  <c r="Q330" i="1"/>
  <c r="S330" i="1" s="1"/>
  <c r="AC330" i="1" s="1"/>
  <c r="AE330" i="1" s="1"/>
  <c r="R333" i="1"/>
  <c r="Q334" i="1"/>
  <c r="R337" i="1"/>
  <c r="Q338" i="1"/>
  <c r="Q320" i="1"/>
  <c r="R322" i="1"/>
  <c r="Q323" i="1"/>
  <c r="S323" i="1" s="1"/>
  <c r="AC323" i="1" s="1"/>
  <c r="R326" i="1"/>
  <c r="Q327" i="1"/>
  <c r="R330" i="1"/>
  <c r="Q331" i="1"/>
  <c r="R334" i="1"/>
  <c r="Q335" i="1"/>
  <c r="R338" i="1"/>
  <c r="Q339" i="1"/>
  <c r="T335" i="1"/>
  <c r="S336" i="1"/>
  <c r="AC336" i="1" s="1"/>
  <c r="AE336" i="1" s="1"/>
  <c r="S337" i="1"/>
  <c r="AC337" i="1" s="1"/>
  <c r="AE337" i="1" s="1"/>
  <c r="S338" i="1"/>
  <c r="AC338" i="1" s="1"/>
  <c r="AE338" i="1" s="1"/>
  <c r="S335" i="1"/>
  <c r="AC335" i="1" s="1"/>
  <c r="AE335" i="1" s="1"/>
  <c r="S339" i="1"/>
  <c r="AC339" i="1" s="1"/>
  <c r="AE339" i="1" s="1"/>
  <c r="T339" i="1"/>
  <c r="T336" i="1"/>
  <c r="T337" i="1"/>
  <c r="T338" i="1"/>
  <c r="T330" i="1"/>
  <c r="S331" i="1"/>
  <c r="AC331" i="1" s="1"/>
  <c r="AE331" i="1" s="1"/>
  <c r="T331" i="1"/>
  <c r="S332" i="1"/>
  <c r="AC332" i="1" s="1"/>
  <c r="AE332" i="1" s="1"/>
  <c r="S333" i="1"/>
  <c r="AC333" i="1" s="1"/>
  <c r="AE333" i="1" s="1"/>
  <c r="S334" i="1"/>
  <c r="AC334" i="1" s="1"/>
  <c r="AE334" i="1" s="1"/>
  <c r="T332" i="1"/>
  <c r="T334" i="1"/>
  <c r="T333" i="1"/>
  <c r="S327" i="1"/>
  <c r="AC327" i="1" s="1"/>
  <c r="AE327" i="1" s="1"/>
  <c r="S326" i="1"/>
  <c r="AC326" i="1" s="1"/>
  <c r="AE326" i="1" s="1"/>
  <c r="S325" i="1"/>
  <c r="AC325" i="1" s="1"/>
  <c r="AE325" i="1" s="1"/>
  <c r="T326" i="1"/>
  <c r="T329" i="1"/>
  <c r="T325" i="1"/>
  <c r="T327" i="1"/>
  <c r="S328" i="1"/>
  <c r="AC328" i="1" s="1"/>
  <c r="AE328" i="1" s="1"/>
  <c r="T328" i="1"/>
  <c r="AE329" i="1"/>
  <c r="S329" i="1"/>
  <c r="AC329" i="1" s="1"/>
  <c r="AE324" i="1"/>
  <c r="S324" i="1"/>
  <c r="AC324" i="1" s="1"/>
  <c r="T324" i="1"/>
  <c r="T323" i="1"/>
  <c r="AE323" i="1"/>
  <c r="T322" i="1"/>
  <c r="T321" i="1"/>
  <c r="S321" i="1"/>
  <c r="AC321" i="1" s="1"/>
  <c r="AE321" i="1" s="1"/>
  <c r="S320" i="1"/>
  <c r="T320" i="1"/>
  <c r="AQ337" i="1" l="1"/>
  <c r="AZ337" i="1" s="1"/>
  <c r="G300" i="2" s="1"/>
  <c r="AS337" i="1"/>
  <c r="BB337" i="1" s="1"/>
  <c r="AO337" i="1"/>
  <c r="AQ339" i="1"/>
  <c r="AZ339" i="1" s="1"/>
  <c r="G302" i="2" s="1"/>
  <c r="AO339" i="1"/>
  <c r="AS339" i="1"/>
  <c r="BB339" i="1" s="1"/>
  <c r="AQ336" i="1"/>
  <c r="AZ336" i="1" s="1"/>
  <c r="G299" i="2" s="1"/>
  <c r="AS336" i="1"/>
  <c r="BB336" i="1" s="1"/>
  <c r="AO336" i="1"/>
  <c r="AQ338" i="1"/>
  <c r="AZ338" i="1" s="1"/>
  <c r="G301" i="2" s="1"/>
  <c r="AS338" i="1"/>
  <c r="BB338" i="1" s="1"/>
  <c r="AO338" i="1"/>
  <c r="AQ335" i="1"/>
  <c r="AZ335" i="1" s="1"/>
  <c r="G298" i="2" s="1"/>
  <c r="AO335" i="1"/>
  <c r="AL335" i="1"/>
  <c r="AS335" i="1"/>
  <c r="BB335" i="1" s="1"/>
  <c r="V338" i="1"/>
  <c r="Z338" i="1" s="1"/>
  <c r="AB338" i="1" s="1"/>
  <c r="V337" i="1"/>
  <c r="Z337" i="1" s="1"/>
  <c r="AB337" i="1" s="1"/>
  <c r="V339" i="1"/>
  <c r="Z339" i="1" s="1"/>
  <c r="AB339" i="1" s="1"/>
  <c r="AD335" i="1"/>
  <c r="AM335" i="1" s="1"/>
  <c r="V335" i="1"/>
  <c r="Z335" i="1" s="1"/>
  <c r="AB335" i="1" s="1"/>
  <c r="V336" i="1"/>
  <c r="Z336" i="1" s="1"/>
  <c r="AB336" i="1" s="1"/>
  <c r="AQ334" i="1"/>
  <c r="AZ334" i="1" s="1"/>
  <c r="G297" i="2" s="1"/>
  <c r="AS334" i="1"/>
  <c r="BB334" i="1" s="1"/>
  <c r="AO334" i="1"/>
  <c r="AS331" i="1"/>
  <c r="BB331" i="1" s="1"/>
  <c r="AQ331" i="1"/>
  <c r="AZ331" i="1" s="1"/>
  <c r="G294" i="2" s="1"/>
  <c r="AO331" i="1"/>
  <c r="AS332" i="1"/>
  <c r="BB332" i="1" s="1"/>
  <c r="AO332" i="1"/>
  <c r="AK332" i="1"/>
  <c r="AQ332" i="1"/>
  <c r="AZ332" i="1" s="1"/>
  <c r="G295" i="2" s="1"/>
  <c r="AQ333" i="1"/>
  <c r="AZ333" i="1" s="1"/>
  <c r="G296" i="2" s="1"/>
  <c r="AM333" i="1"/>
  <c r="AS333" i="1"/>
  <c r="BB333" i="1" s="1"/>
  <c r="AO333" i="1"/>
  <c r="AK333" i="1"/>
  <c r="AD333" i="1"/>
  <c r="V333" i="1"/>
  <c r="Z333" i="1" s="1"/>
  <c r="AB333" i="1" s="1"/>
  <c r="V331" i="1"/>
  <c r="Z331" i="1" s="1"/>
  <c r="AB331" i="1" s="1"/>
  <c r="AD332" i="1"/>
  <c r="AM332" i="1" s="1"/>
  <c r="V332" i="1"/>
  <c r="Z332" i="1" s="1"/>
  <c r="AB332" i="1" s="1"/>
  <c r="V334" i="1"/>
  <c r="Z334" i="1" s="1"/>
  <c r="AB334" i="1" s="1"/>
  <c r="AQ330" i="1"/>
  <c r="AZ330" i="1" s="1"/>
  <c r="G293" i="2" s="1"/>
  <c r="AS330" i="1"/>
  <c r="BB330" i="1" s="1"/>
  <c r="AO330" i="1"/>
  <c r="V330" i="1"/>
  <c r="Z330" i="1" s="1"/>
  <c r="AB330" i="1" s="1"/>
  <c r="AQ326" i="1"/>
  <c r="AZ326" i="1" s="1"/>
  <c r="G289" i="2" s="1"/>
  <c r="AS326" i="1"/>
  <c r="BB326" i="1" s="1"/>
  <c r="AO326" i="1"/>
  <c r="AQ328" i="1"/>
  <c r="AZ328" i="1" s="1"/>
  <c r="G291" i="2" s="1"/>
  <c r="AS328" i="1"/>
  <c r="BB328" i="1" s="1"/>
  <c r="AO328" i="1"/>
  <c r="AQ327" i="1"/>
  <c r="AZ327" i="1" s="1"/>
  <c r="G290" i="2" s="1"/>
  <c r="AS327" i="1"/>
  <c r="BB327" i="1" s="1"/>
  <c r="AO327" i="1"/>
  <c r="V325" i="1"/>
  <c r="Z325" i="1" s="1"/>
  <c r="AB325" i="1" s="1"/>
  <c r="AQ325" i="1"/>
  <c r="AZ325" i="1" s="1"/>
  <c r="G288" i="2" s="1"/>
  <c r="AS325" i="1"/>
  <c r="BB325" i="1" s="1"/>
  <c r="AO325" i="1"/>
  <c r="AQ329" i="1"/>
  <c r="AZ329" i="1" s="1"/>
  <c r="G292" i="2" s="1"/>
  <c r="AS329" i="1"/>
  <c r="BB329" i="1" s="1"/>
  <c r="AO329" i="1"/>
  <c r="V329" i="1"/>
  <c r="Z329" i="1" s="1"/>
  <c r="AB329" i="1" s="1"/>
  <c r="V328" i="1"/>
  <c r="Z328" i="1" s="1"/>
  <c r="AB328" i="1" s="1"/>
  <c r="V327" i="1"/>
  <c r="Z327" i="1" s="1"/>
  <c r="AB327" i="1" s="1"/>
  <c r="V326" i="1"/>
  <c r="Z326" i="1" s="1"/>
  <c r="AB326" i="1" s="1"/>
  <c r="AQ324" i="1"/>
  <c r="AZ324" i="1" s="1"/>
  <c r="G287" i="2" s="1"/>
  <c r="AO324" i="1"/>
  <c r="AS324" i="1"/>
  <c r="BB324" i="1" s="1"/>
  <c r="V324" i="1"/>
  <c r="Z324" i="1" s="1"/>
  <c r="AB324" i="1" s="1"/>
  <c r="AD323" i="1"/>
  <c r="V323" i="1"/>
  <c r="Z323" i="1" s="1"/>
  <c r="AB323" i="1" s="1"/>
  <c r="AQ323" i="1"/>
  <c r="AZ323" i="1" s="1"/>
  <c r="G286" i="2" s="1"/>
  <c r="AL323" i="1"/>
  <c r="AS323" i="1"/>
  <c r="BB323" i="1" s="1"/>
  <c r="AO323" i="1"/>
  <c r="AQ322" i="1"/>
  <c r="AZ322" i="1" s="1"/>
  <c r="G285" i="2" s="1"/>
  <c r="AS322" i="1"/>
  <c r="BB322" i="1" s="1"/>
  <c r="AO322" i="1"/>
  <c r="V322" i="1"/>
  <c r="Z322" i="1" s="1"/>
  <c r="AB322" i="1" s="1"/>
  <c r="AQ321" i="1"/>
  <c r="AZ321" i="1" s="1"/>
  <c r="G284" i="2" s="1"/>
  <c r="AS321" i="1"/>
  <c r="BB321" i="1" s="1"/>
  <c r="AO321" i="1"/>
  <c r="V321" i="1"/>
  <c r="Z321" i="1" s="1"/>
  <c r="AB321" i="1" s="1"/>
  <c r="AD320" i="1"/>
  <c r="V320" i="1"/>
  <c r="Z320" i="1" s="1"/>
  <c r="AB320" i="1" s="1"/>
  <c r="U320" i="1"/>
  <c r="Y320" i="1" s="1"/>
  <c r="AA320" i="1" s="1"/>
  <c r="U285" i="2" l="1"/>
  <c r="AM285" i="2" s="1"/>
  <c r="S285" i="2"/>
  <c r="AK285" i="2" s="1"/>
  <c r="W285" i="2"/>
  <c r="AO285" i="2" s="1"/>
  <c r="AA285" i="2"/>
  <c r="AS285" i="2" s="1"/>
  <c r="AE285" i="2"/>
  <c r="AW285" i="2" s="1"/>
  <c r="Q285" i="2"/>
  <c r="AI285" i="2" s="1"/>
  <c r="AC285" i="2"/>
  <c r="AU285" i="2" s="1"/>
  <c r="Y285" i="2"/>
  <c r="AQ285" i="2" s="1"/>
  <c r="BA285" i="2"/>
  <c r="AE286" i="2"/>
  <c r="AW286" i="2" s="1"/>
  <c r="W286" i="2"/>
  <c r="AO286" i="2" s="1"/>
  <c r="U286" i="2"/>
  <c r="AM286" i="2" s="1"/>
  <c r="AA286" i="2"/>
  <c r="AS286" i="2" s="1"/>
  <c r="AC286" i="2"/>
  <c r="AU286" i="2" s="1"/>
  <c r="Q286" i="2"/>
  <c r="AI286" i="2" s="1"/>
  <c r="S286" i="2"/>
  <c r="AK286" i="2" s="1"/>
  <c r="BA286" i="2"/>
  <c r="Y286" i="2"/>
  <c r="AQ286" i="2" s="1"/>
  <c r="AA288" i="2"/>
  <c r="AS288" i="2" s="1"/>
  <c r="Q288" i="2"/>
  <c r="AI288" i="2" s="1"/>
  <c r="AE288" i="2"/>
  <c r="AW288" i="2" s="1"/>
  <c r="BA288" i="2"/>
  <c r="W288" i="2"/>
  <c r="AO288" i="2" s="1"/>
  <c r="Y288" i="2"/>
  <c r="AQ288" i="2" s="1"/>
  <c r="AC288" i="2"/>
  <c r="AU288" i="2" s="1"/>
  <c r="S288" i="2"/>
  <c r="AK288" i="2" s="1"/>
  <c r="U288" i="2"/>
  <c r="AM288" i="2" s="1"/>
  <c r="Q290" i="2"/>
  <c r="AI290" i="2" s="1"/>
  <c r="W290" i="2"/>
  <c r="AO290" i="2" s="1"/>
  <c r="AA290" i="2"/>
  <c r="AS290" i="2" s="1"/>
  <c r="AC290" i="2"/>
  <c r="AU290" i="2" s="1"/>
  <c r="S290" i="2"/>
  <c r="AK290" i="2" s="1"/>
  <c r="AE290" i="2"/>
  <c r="AW290" i="2" s="1"/>
  <c r="Y290" i="2"/>
  <c r="AQ290" i="2" s="1"/>
  <c r="U290" i="2"/>
  <c r="AM290" i="2" s="1"/>
  <c r="BA290" i="2"/>
  <c r="Y295" i="2"/>
  <c r="AQ295" i="2" s="1"/>
  <c r="S295" i="2"/>
  <c r="AK295" i="2" s="1"/>
  <c r="U295" i="2"/>
  <c r="AM295" i="2" s="1"/>
  <c r="Q295" i="2"/>
  <c r="AI295" i="2" s="1"/>
  <c r="AA295" i="2"/>
  <c r="AS295" i="2" s="1"/>
  <c r="W295" i="2"/>
  <c r="AO295" i="2" s="1"/>
  <c r="AC295" i="2"/>
  <c r="AU295" i="2" s="1"/>
  <c r="BA295" i="2"/>
  <c r="AE295" i="2"/>
  <c r="AW295" i="2" s="1"/>
  <c r="AE298" i="2"/>
  <c r="AW298" i="2" s="1"/>
  <c r="Y298" i="2"/>
  <c r="AQ298" i="2" s="1"/>
  <c r="AC298" i="2"/>
  <c r="AU298" i="2" s="1"/>
  <c r="U298" i="2"/>
  <c r="AM298" i="2" s="1"/>
  <c r="BA298" i="2"/>
  <c r="S298" i="2"/>
  <c r="AK298" i="2" s="1"/>
  <c r="Q298" i="2"/>
  <c r="AI298" i="2" s="1"/>
  <c r="W298" i="2"/>
  <c r="AO298" i="2" s="1"/>
  <c r="AA298" i="2"/>
  <c r="AS298" i="2" s="1"/>
  <c r="U300" i="2"/>
  <c r="AM300" i="2" s="1"/>
  <c r="S300" i="2"/>
  <c r="AK300" i="2" s="1"/>
  <c r="Q300" i="2"/>
  <c r="AI300" i="2" s="1"/>
  <c r="AC300" i="2"/>
  <c r="AU300" i="2" s="1"/>
  <c r="W300" i="2"/>
  <c r="AO300" i="2" s="1"/>
  <c r="BA300" i="2"/>
  <c r="AE300" i="2"/>
  <c r="AW300" i="2" s="1"/>
  <c r="AA300" i="2"/>
  <c r="AS300" i="2" s="1"/>
  <c r="Y300" i="2"/>
  <c r="AQ300" i="2" s="1"/>
  <c r="Q292" i="2"/>
  <c r="W292" i="2"/>
  <c r="AO292" i="2" s="1"/>
  <c r="AE292" i="2"/>
  <c r="AW292" i="2" s="1"/>
  <c r="S292" i="2"/>
  <c r="AK292" i="2" s="1"/>
  <c r="BA292" i="2"/>
  <c r="AC292" i="2"/>
  <c r="AU292" i="2" s="1"/>
  <c r="AA292" i="2"/>
  <c r="AS292" i="2" s="1"/>
  <c r="U292" i="2"/>
  <c r="AM292" i="2" s="1"/>
  <c r="Y292" i="2"/>
  <c r="AQ292" i="2" s="1"/>
  <c r="Q294" i="2"/>
  <c r="AI294" i="2" s="1"/>
  <c r="U294" i="2"/>
  <c r="AM294" i="2" s="1"/>
  <c r="W294" i="2"/>
  <c r="AO294" i="2" s="1"/>
  <c r="BA294" i="2"/>
  <c r="AE294" i="2"/>
  <c r="AW294" i="2" s="1"/>
  <c r="S294" i="2"/>
  <c r="AK294" i="2" s="1"/>
  <c r="AA294" i="2"/>
  <c r="AS294" i="2" s="1"/>
  <c r="Y294" i="2"/>
  <c r="AQ294" i="2" s="1"/>
  <c r="AC294" i="2"/>
  <c r="AU294" i="2" s="1"/>
  <c r="Q297" i="2"/>
  <c r="AI297" i="2" s="1"/>
  <c r="AE297" i="2"/>
  <c r="AW297" i="2" s="1"/>
  <c r="S297" i="2"/>
  <c r="AK297" i="2" s="1"/>
  <c r="AC297" i="2"/>
  <c r="AU297" i="2" s="1"/>
  <c r="Y297" i="2"/>
  <c r="AQ297" i="2" s="1"/>
  <c r="BA297" i="2"/>
  <c r="AA297" i="2"/>
  <c r="AS297" i="2" s="1"/>
  <c r="W297" i="2"/>
  <c r="AO297" i="2" s="1"/>
  <c r="U297" i="2"/>
  <c r="AM297" i="2" s="1"/>
  <c r="Q302" i="2"/>
  <c r="W302" i="2"/>
  <c r="AO302" i="2" s="1"/>
  <c r="AA302" i="2"/>
  <c r="AS302" i="2" s="1"/>
  <c r="Y302" i="2"/>
  <c r="AQ302" i="2" s="1"/>
  <c r="U302" i="2"/>
  <c r="AM302" i="2" s="1"/>
  <c r="AC302" i="2"/>
  <c r="AU302" i="2" s="1"/>
  <c r="AE302" i="2"/>
  <c r="AW302" i="2" s="1"/>
  <c r="S302" i="2"/>
  <c r="AK302" i="2" s="1"/>
  <c r="BA302" i="2"/>
  <c r="AY295" i="2"/>
  <c r="Q284" i="2"/>
  <c r="AI284" i="2" s="1"/>
  <c r="AA284" i="2"/>
  <c r="AS284" i="2" s="1"/>
  <c r="S284" i="2"/>
  <c r="AK284" i="2" s="1"/>
  <c r="W284" i="2"/>
  <c r="AO284" i="2" s="1"/>
  <c r="AE284" i="2"/>
  <c r="AW284" i="2" s="1"/>
  <c r="BA284" i="2"/>
  <c r="Y284" i="2"/>
  <c r="AQ284" i="2" s="1"/>
  <c r="AC284" i="2"/>
  <c r="AU284" i="2" s="1"/>
  <c r="U284" i="2"/>
  <c r="AM284" i="2" s="1"/>
  <c r="AA287" i="2"/>
  <c r="AS287" i="2" s="1"/>
  <c r="W287" i="2"/>
  <c r="AO287" i="2" s="1"/>
  <c r="S287" i="2"/>
  <c r="AK287" i="2" s="1"/>
  <c r="AE287" i="2"/>
  <c r="AW287" i="2" s="1"/>
  <c r="Y287" i="2"/>
  <c r="AQ287" i="2" s="1"/>
  <c r="AC287" i="2"/>
  <c r="AU287" i="2" s="1"/>
  <c r="BA287" i="2"/>
  <c r="U287" i="2"/>
  <c r="AM287" i="2" s="1"/>
  <c r="Q287" i="2"/>
  <c r="AI287" i="2" s="1"/>
  <c r="AE289" i="2"/>
  <c r="AW289" i="2" s="1"/>
  <c r="AA289" i="2"/>
  <c r="AS289" i="2" s="1"/>
  <c r="Y289" i="2"/>
  <c r="AQ289" i="2" s="1"/>
  <c r="W289" i="2"/>
  <c r="AO289" i="2" s="1"/>
  <c r="AC289" i="2"/>
  <c r="AU289" i="2" s="1"/>
  <c r="S289" i="2"/>
  <c r="Q289" i="2"/>
  <c r="AI289" i="2" s="1"/>
  <c r="U289" i="2"/>
  <c r="AM289" i="2" s="1"/>
  <c r="BA289" i="2"/>
  <c r="Q299" i="2"/>
  <c r="AI299" i="2" s="1"/>
  <c r="W299" i="2"/>
  <c r="AO299" i="2" s="1"/>
  <c r="Y299" i="2"/>
  <c r="AQ299" i="2" s="1"/>
  <c r="U299" i="2"/>
  <c r="AM299" i="2" s="1"/>
  <c r="AC299" i="2"/>
  <c r="AU299" i="2" s="1"/>
  <c r="AE299" i="2"/>
  <c r="AW299" i="2" s="1"/>
  <c r="S299" i="2"/>
  <c r="AK299" i="2" s="1"/>
  <c r="AA299" i="2"/>
  <c r="AS299" i="2" s="1"/>
  <c r="BA299" i="2"/>
  <c r="Q291" i="2"/>
  <c r="AI291" i="2" s="1"/>
  <c r="AC291" i="2"/>
  <c r="AU291" i="2" s="1"/>
  <c r="Y291" i="2"/>
  <c r="AQ291" i="2" s="1"/>
  <c r="AA291" i="2"/>
  <c r="AS291" i="2" s="1"/>
  <c r="U291" i="2"/>
  <c r="AM291" i="2" s="1"/>
  <c r="W291" i="2"/>
  <c r="AO291" i="2" s="1"/>
  <c r="AE291" i="2"/>
  <c r="AW291" i="2" s="1"/>
  <c r="BA291" i="2"/>
  <c r="S291" i="2"/>
  <c r="AK291" i="2" s="1"/>
  <c r="AD330" i="1"/>
  <c r="AM330" i="1" s="1"/>
  <c r="Q293" i="2"/>
  <c r="Y293" i="2"/>
  <c r="AQ293" i="2" s="1"/>
  <c r="S293" i="2"/>
  <c r="AK293" i="2" s="1"/>
  <c r="U293" i="2"/>
  <c r="AM293" i="2" s="1"/>
  <c r="AC293" i="2"/>
  <c r="AU293" i="2" s="1"/>
  <c r="AE293" i="2"/>
  <c r="AW293" i="2" s="1"/>
  <c r="BA293" i="2"/>
  <c r="AA293" i="2"/>
  <c r="AS293" i="2" s="1"/>
  <c r="W293" i="2"/>
  <c r="AO293" i="2" s="1"/>
  <c r="AD331" i="1"/>
  <c r="S296" i="2"/>
  <c r="AK296" i="2" s="1"/>
  <c r="U296" i="2"/>
  <c r="AM296" i="2" s="1"/>
  <c r="Q296" i="2"/>
  <c r="AI296" i="2" s="1"/>
  <c r="AE296" i="2"/>
  <c r="AW296" i="2" s="1"/>
  <c r="Y296" i="2"/>
  <c r="AQ296" i="2" s="1"/>
  <c r="BA296" i="2"/>
  <c r="W296" i="2"/>
  <c r="AO296" i="2" s="1"/>
  <c r="AA296" i="2"/>
  <c r="AS296" i="2" s="1"/>
  <c r="AC296" i="2"/>
  <c r="AU296" i="2" s="1"/>
  <c r="AD337" i="1"/>
  <c r="AM337" i="1" s="1"/>
  <c r="AE301" i="2"/>
  <c r="AW301" i="2" s="1"/>
  <c r="Y301" i="2"/>
  <c r="AQ301" i="2" s="1"/>
  <c r="U301" i="2"/>
  <c r="AM301" i="2" s="1"/>
  <c r="BA301" i="2"/>
  <c r="AA301" i="2"/>
  <c r="AS301" i="2" s="1"/>
  <c r="Q301" i="2"/>
  <c r="AI301" i="2" s="1"/>
  <c r="AC301" i="2"/>
  <c r="AU301" i="2" s="1"/>
  <c r="W301" i="2"/>
  <c r="AO301" i="2" s="1"/>
  <c r="S301" i="2"/>
  <c r="AK301" i="2" s="1"/>
  <c r="AU337" i="1"/>
  <c r="AX337" i="1"/>
  <c r="AD336" i="1"/>
  <c r="AD339" i="1"/>
  <c r="AD338" i="1"/>
  <c r="AU335" i="1"/>
  <c r="AX335" i="1"/>
  <c r="BJ337" i="1"/>
  <c r="AK335" i="1"/>
  <c r="AN335" i="1" s="1"/>
  <c r="AU338" i="1"/>
  <c r="AX338" i="1"/>
  <c r="AU336" i="1"/>
  <c r="AX336" i="1"/>
  <c r="AK337" i="1"/>
  <c r="AT335" i="1"/>
  <c r="BC335" i="1" s="1"/>
  <c r="BJ335" i="1" s="1"/>
  <c r="AP335" i="1"/>
  <c r="AR335" i="1"/>
  <c r="BA335" i="1" s="1"/>
  <c r="AT337" i="1"/>
  <c r="BC337" i="1" s="1"/>
  <c r="AP337" i="1"/>
  <c r="AR337" i="1"/>
  <c r="BA337" i="1" s="1"/>
  <c r="AU339" i="1"/>
  <c r="AX339" i="1"/>
  <c r="AL337" i="1"/>
  <c r="AT331" i="1"/>
  <c r="BC331" i="1" s="1"/>
  <c r="BJ331" i="1" s="1"/>
  <c r="AP331" i="1"/>
  <c r="AR331" i="1"/>
  <c r="BA331" i="1" s="1"/>
  <c r="AX331" i="1"/>
  <c r="AU331" i="1"/>
  <c r="AK330" i="1"/>
  <c r="AU333" i="1"/>
  <c r="AX333" i="1"/>
  <c r="AX332" i="1"/>
  <c r="AU332" i="1"/>
  <c r="AL331" i="1"/>
  <c r="AM331" i="1"/>
  <c r="AT330" i="1"/>
  <c r="BC330" i="1" s="1"/>
  <c r="BJ330" i="1" s="1"/>
  <c r="AP330" i="1"/>
  <c r="AR330" i="1"/>
  <c r="BA330" i="1" s="1"/>
  <c r="AD334" i="1"/>
  <c r="AX330" i="1"/>
  <c r="AU330" i="1"/>
  <c r="AL330" i="1"/>
  <c r="AT332" i="1"/>
  <c r="BC332" i="1" s="1"/>
  <c r="BJ332" i="1" s="1"/>
  <c r="AP332" i="1"/>
  <c r="AR332" i="1"/>
  <c r="BA332" i="1" s="1"/>
  <c r="AT333" i="1"/>
  <c r="BC333" i="1" s="1"/>
  <c r="BJ333" i="1" s="1"/>
  <c r="AP333" i="1"/>
  <c r="AR333" i="1"/>
  <c r="BA333" i="1" s="1"/>
  <c r="AL333" i="1"/>
  <c r="AN333" i="1" s="1"/>
  <c r="AL332" i="1"/>
  <c r="AN332" i="1" s="1"/>
  <c r="AK331" i="1"/>
  <c r="AU334" i="1"/>
  <c r="AX334" i="1"/>
  <c r="AU325" i="1"/>
  <c r="AX325" i="1"/>
  <c r="AU326" i="1"/>
  <c r="AX326" i="1"/>
  <c r="AD326" i="1"/>
  <c r="AD328" i="1"/>
  <c r="AU329" i="1"/>
  <c r="AX329" i="1"/>
  <c r="AD325" i="1"/>
  <c r="AU328" i="1"/>
  <c r="AX328" i="1"/>
  <c r="AD327" i="1"/>
  <c r="AD329" i="1"/>
  <c r="AU327" i="1"/>
  <c r="AX327" i="1"/>
  <c r="AD324" i="1"/>
  <c r="AU324" i="1"/>
  <c r="AX324" i="1"/>
  <c r="AR323" i="1"/>
  <c r="BA323" i="1" s="1"/>
  <c r="AT323" i="1"/>
  <c r="BC323" i="1" s="1"/>
  <c r="AP323" i="1"/>
  <c r="AK323" i="1"/>
  <c r="AM323" i="1"/>
  <c r="AU323" i="1"/>
  <c r="AX323" i="1"/>
  <c r="BJ323" i="1"/>
  <c r="AX322" i="1"/>
  <c r="AU322" i="1"/>
  <c r="AD322" i="1"/>
  <c r="AU321" i="1"/>
  <c r="AX321" i="1"/>
  <c r="AD321" i="1"/>
  <c r="AC320" i="1"/>
  <c r="AE320" i="1" s="1"/>
  <c r="AT320" i="1"/>
  <c r="BC320" i="1" s="1"/>
  <c r="AP320" i="1"/>
  <c r="AR320" i="1"/>
  <c r="BA320" i="1" s="1"/>
  <c r="H283" i="2" s="1"/>
  <c r="AY294" i="2" l="1"/>
  <c r="AG290" i="2"/>
  <c r="AY300" i="2"/>
  <c r="AY298" i="2"/>
  <c r="AY288" i="2"/>
  <c r="AY286" i="2"/>
  <c r="AY287" i="2"/>
  <c r="AY301" i="2"/>
  <c r="AG296" i="2"/>
  <c r="AY291" i="2"/>
  <c r="AY290" i="2"/>
  <c r="AY299" i="2"/>
  <c r="AY284" i="2"/>
  <c r="AG288" i="2"/>
  <c r="AY285" i="2"/>
  <c r="BI323" i="1"/>
  <c r="H286" i="2"/>
  <c r="BI333" i="1"/>
  <c r="H296" i="2"/>
  <c r="AG301" i="2"/>
  <c r="AG297" i="2"/>
  <c r="AG286" i="2"/>
  <c r="BI330" i="1"/>
  <c r="H293" i="2"/>
  <c r="BI331" i="1"/>
  <c r="H294" i="2"/>
  <c r="AG300" i="2"/>
  <c r="AY296" i="2"/>
  <c r="AI293" i="2"/>
  <c r="AY293" i="2" s="1"/>
  <c r="AG293" i="2"/>
  <c r="AG298" i="2"/>
  <c r="AG284" i="2"/>
  <c r="AY297" i="2"/>
  <c r="BI337" i="1"/>
  <c r="H300" i="2"/>
  <c r="AI292" i="2"/>
  <c r="AY292" i="2" s="1"/>
  <c r="AG292" i="2"/>
  <c r="AG295" i="2"/>
  <c r="AG287" i="2"/>
  <c r="AI302" i="2"/>
  <c r="AY302" i="2" s="1"/>
  <c r="AG302" i="2"/>
  <c r="AG291" i="2"/>
  <c r="X283" i="2"/>
  <c r="AP283" i="2" s="1"/>
  <c r="V283" i="2"/>
  <c r="AN283" i="2" s="1"/>
  <c r="AD283" i="2"/>
  <c r="AV283" i="2" s="1"/>
  <c r="R283" i="2"/>
  <c r="AJ283" i="2" s="1"/>
  <c r="Z283" i="2"/>
  <c r="AR283" i="2" s="1"/>
  <c r="T283" i="2"/>
  <c r="AL283" i="2" s="1"/>
  <c r="AB283" i="2"/>
  <c r="AT283" i="2" s="1"/>
  <c r="AF283" i="2"/>
  <c r="AX283" i="2" s="1"/>
  <c r="BB283" i="2"/>
  <c r="BI332" i="1"/>
  <c r="H295" i="2"/>
  <c r="BI335" i="1"/>
  <c r="H298" i="2"/>
  <c r="AG299" i="2"/>
  <c r="AG289" i="2"/>
  <c r="AK289" i="2"/>
  <c r="AY289" i="2" s="1"/>
  <c r="AG294" i="2"/>
  <c r="AG285" i="2"/>
  <c r="AN331" i="1"/>
  <c r="AN323" i="1"/>
  <c r="BD336" i="1"/>
  <c r="BF336" i="1" s="1"/>
  <c r="AT338" i="1"/>
  <c r="BC338" i="1" s="1"/>
  <c r="BJ338" i="1" s="1"/>
  <c r="AP338" i="1"/>
  <c r="AR338" i="1"/>
  <c r="BA338" i="1" s="1"/>
  <c r="AM338" i="1"/>
  <c r="AK338" i="1"/>
  <c r="AL338" i="1"/>
  <c r="AY335" i="1"/>
  <c r="BE335" i="1" s="1"/>
  <c r="BG335" i="1" s="1"/>
  <c r="AV335" i="1"/>
  <c r="BH335" i="1"/>
  <c r="BD335" i="1"/>
  <c r="BF335" i="1" s="1"/>
  <c r="AT336" i="1"/>
  <c r="BC336" i="1" s="1"/>
  <c r="BJ336" i="1" s="1"/>
  <c r="AP336" i="1"/>
  <c r="AR336" i="1"/>
  <c r="BA336" i="1" s="1"/>
  <c r="AL336" i="1"/>
  <c r="AM336" i="1"/>
  <c r="AK336" i="1"/>
  <c r="BK335" i="1"/>
  <c r="AT339" i="1"/>
  <c r="BC339" i="1" s="1"/>
  <c r="BJ339" i="1" s="1"/>
  <c r="AP339" i="1"/>
  <c r="AR339" i="1"/>
  <c r="BA339" i="1" s="1"/>
  <c r="AM339" i="1"/>
  <c r="AL339" i="1"/>
  <c r="AK339" i="1"/>
  <c r="AY337" i="1"/>
  <c r="BE337" i="1" s="1"/>
  <c r="BG337" i="1" s="1"/>
  <c r="AV337" i="1"/>
  <c r="AW337" i="1" s="1"/>
  <c r="BD338" i="1"/>
  <c r="BF338" i="1" s="1"/>
  <c r="BD339" i="1"/>
  <c r="BF339" i="1" s="1"/>
  <c r="AN337" i="1"/>
  <c r="AW335" i="1"/>
  <c r="BD337" i="1"/>
  <c r="BF337" i="1" s="1"/>
  <c r="BD332" i="1"/>
  <c r="BF332" i="1" s="1"/>
  <c r="AY332" i="1"/>
  <c r="BE332" i="1" s="1"/>
  <c r="BG332" i="1" s="1"/>
  <c r="AV332" i="1"/>
  <c r="AW332" i="1" s="1"/>
  <c r="BD330" i="1"/>
  <c r="BF330" i="1" s="1"/>
  <c r="BD333" i="1"/>
  <c r="BF333" i="1" s="1"/>
  <c r="AW331" i="1"/>
  <c r="AY331" i="1"/>
  <c r="BE331" i="1" s="1"/>
  <c r="BG331" i="1" s="1"/>
  <c r="AV331" i="1"/>
  <c r="AY333" i="1"/>
  <c r="BE333" i="1" s="1"/>
  <c r="BG333" i="1" s="1"/>
  <c r="AV333" i="1"/>
  <c r="AW333" i="1" s="1"/>
  <c r="BD331" i="1"/>
  <c r="BF331" i="1" s="1"/>
  <c r="BD334" i="1"/>
  <c r="BF334" i="1" s="1"/>
  <c r="AT334" i="1"/>
  <c r="BC334" i="1" s="1"/>
  <c r="BJ334" i="1" s="1"/>
  <c r="AP334" i="1"/>
  <c r="AR334" i="1"/>
  <c r="BA334" i="1" s="1"/>
  <c r="AM334" i="1"/>
  <c r="AK334" i="1"/>
  <c r="AL334" i="1"/>
  <c r="AV330" i="1"/>
  <c r="AY330" i="1"/>
  <c r="BE330" i="1" s="1"/>
  <c r="BG330" i="1" s="1"/>
  <c r="AN330" i="1"/>
  <c r="AT325" i="1"/>
  <c r="BC325" i="1" s="1"/>
  <c r="BJ325" i="1" s="1"/>
  <c r="AR325" i="1"/>
  <c r="BA325" i="1" s="1"/>
  <c r="AP325" i="1"/>
  <c r="AK325" i="1"/>
  <c r="AM325" i="1"/>
  <c r="AL325" i="1"/>
  <c r="BD327" i="1"/>
  <c r="BF327" i="1" s="1"/>
  <c r="AT327" i="1"/>
  <c r="BC327" i="1" s="1"/>
  <c r="BJ327" i="1" s="1"/>
  <c r="AP327" i="1"/>
  <c r="AR327" i="1"/>
  <c r="BA327" i="1" s="1"/>
  <c r="AM327" i="1"/>
  <c r="AK327" i="1"/>
  <c r="AL327" i="1"/>
  <c r="AT328" i="1"/>
  <c r="BC328" i="1" s="1"/>
  <c r="BJ328" i="1" s="1"/>
  <c r="AP328" i="1"/>
  <c r="AR328" i="1"/>
  <c r="BA328" i="1" s="1"/>
  <c r="AL328" i="1"/>
  <c r="AM328" i="1"/>
  <c r="AK328" i="1"/>
  <c r="AT329" i="1"/>
  <c r="BC329" i="1" s="1"/>
  <c r="BJ329" i="1" s="1"/>
  <c r="AP329" i="1"/>
  <c r="AR329" i="1"/>
  <c r="BA329" i="1" s="1"/>
  <c r="AL329" i="1"/>
  <c r="AM329" i="1"/>
  <c r="AK329" i="1"/>
  <c r="BD328" i="1"/>
  <c r="BF328" i="1" s="1"/>
  <c r="AT326" i="1"/>
  <c r="BC326" i="1" s="1"/>
  <c r="BJ326" i="1" s="1"/>
  <c r="AP326" i="1"/>
  <c r="AR326" i="1"/>
  <c r="BA326" i="1" s="1"/>
  <c r="AK326" i="1"/>
  <c r="AM326" i="1"/>
  <c r="AL326" i="1"/>
  <c r="BD325" i="1"/>
  <c r="BF325" i="1" s="1"/>
  <c r="BD329" i="1"/>
  <c r="BF329" i="1" s="1"/>
  <c r="BD326" i="1"/>
  <c r="BF326" i="1" s="1"/>
  <c r="BD324" i="1"/>
  <c r="BF324" i="1" s="1"/>
  <c r="AT324" i="1"/>
  <c r="BC324" i="1" s="1"/>
  <c r="BJ324" i="1" s="1"/>
  <c r="AP324" i="1"/>
  <c r="AR324" i="1"/>
  <c r="BA324" i="1" s="1"/>
  <c r="AL324" i="1"/>
  <c r="AM324" i="1"/>
  <c r="AK324" i="1"/>
  <c r="BD323" i="1"/>
  <c r="BF323" i="1" s="1"/>
  <c r="AY323" i="1"/>
  <c r="BE323" i="1" s="1"/>
  <c r="BG323" i="1" s="1"/>
  <c r="AV323" i="1"/>
  <c r="AT322" i="1"/>
  <c r="BC322" i="1" s="1"/>
  <c r="BJ322" i="1" s="1"/>
  <c r="AP322" i="1"/>
  <c r="AR322" i="1"/>
  <c r="BA322" i="1" s="1"/>
  <c r="AK322" i="1"/>
  <c r="AL322" i="1"/>
  <c r="AM322" i="1"/>
  <c r="BD322" i="1"/>
  <c r="BF322" i="1" s="1"/>
  <c r="AR321" i="1"/>
  <c r="BA321" i="1" s="1"/>
  <c r="AT321" i="1"/>
  <c r="BC321" i="1" s="1"/>
  <c r="BJ321" i="1" s="1"/>
  <c r="AP321" i="1"/>
  <c r="AL321" i="1"/>
  <c r="AM321" i="1"/>
  <c r="AK321" i="1"/>
  <c r="BD321" i="1"/>
  <c r="BF321" i="1" s="1"/>
  <c r="AY320" i="1"/>
  <c r="BE320" i="1" s="1"/>
  <c r="BG320" i="1" s="1"/>
  <c r="AV320" i="1"/>
  <c r="AQ320" i="1"/>
  <c r="AZ320" i="1" s="1"/>
  <c r="AM320" i="1"/>
  <c r="AS320" i="1"/>
  <c r="BB320" i="1" s="1"/>
  <c r="BJ320" i="1" s="1"/>
  <c r="AO320" i="1"/>
  <c r="AK320" i="1"/>
  <c r="AL320" i="1"/>
  <c r="AZ283" i="2" l="1"/>
  <c r="BI320" i="1"/>
  <c r="G283" i="2"/>
  <c r="BI322" i="1"/>
  <c r="H285" i="2"/>
  <c r="BI328" i="1"/>
  <c r="H291" i="2"/>
  <c r="BI338" i="1"/>
  <c r="H301" i="2"/>
  <c r="R295" i="2"/>
  <c r="AJ295" i="2" s="1"/>
  <c r="X295" i="2"/>
  <c r="AP295" i="2" s="1"/>
  <c r="AD295" i="2"/>
  <c r="AV295" i="2" s="1"/>
  <c r="T295" i="2"/>
  <c r="BB295" i="2"/>
  <c r="BC295" i="2" s="1"/>
  <c r="AB295" i="2"/>
  <c r="AT295" i="2" s="1"/>
  <c r="V295" i="2"/>
  <c r="AN295" i="2" s="1"/>
  <c r="AF295" i="2"/>
  <c r="AX295" i="2" s="1"/>
  <c r="Z295" i="2"/>
  <c r="AR295" i="2" s="1"/>
  <c r="R300" i="2"/>
  <c r="X300" i="2"/>
  <c r="AP300" i="2" s="1"/>
  <c r="AB300" i="2"/>
  <c r="AT300" i="2" s="1"/>
  <c r="T300" i="2"/>
  <c r="AL300" i="2" s="1"/>
  <c r="Z300" i="2"/>
  <c r="AR300" i="2" s="1"/>
  <c r="V300" i="2"/>
  <c r="AN300" i="2" s="1"/>
  <c r="AF300" i="2"/>
  <c r="AX300" i="2" s="1"/>
  <c r="AD300" i="2"/>
  <c r="AV300" i="2" s="1"/>
  <c r="BB300" i="2"/>
  <c r="BC300" i="2" s="1"/>
  <c r="R296" i="2"/>
  <c r="AB296" i="2"/>
  <c r="AT296" i="2" s="1"/>
  <c r="AF296" i="2"/>
  <c r="AX296" i="2" s="1"/>
  <c r="AD296" i="2"/>
  <c r="AV296" i="2" s="1"/>
  <c r="Z296" i="2"/>
  <c r="AR296" i="2" s="1"/>
  <c r="BB296" i="2"/>
  <c r="BC296" i="2" s="1"/>
  <c r="X296" i="2"/>
  <c r="AP296" i="2" s="1"/>
  <c r="T296" i="2"/>
  <c r="AL296" i="2" s="1"/>
  <c r="V296" i="2"/>
  <c r="AN296" i="2" s="1"/>
  <c r="BI324" i="1"/>
  <c r="H287" i="2"/>
  <c r="R293" i="2"/>
  <c r="AD293" i="2"/>
  <c r="AV293" i="2" s="1"/>
  <c r="Z293" i="2"/>
  <c r="AR293" i="2" s="1"/>
  <c r="V293" i="2"/>
  <c r="AN293" i="2" s="1"/>
  <c r="BB293" i="2"/>
  <c r="BC293" i="2" s="1"/>
  <c r="AF293" i="2"/>
  <c r="AX293" i="2" s="1"/>
  <c r="AB293" i="2"/>
  <c r="AT293" i="2" s="1"/>
  <c r="X293" i="2"/>
  <c r="AP293" i="2" s="1"/>
  <c r="T293" i="2"/>
  <c r="AL293" i="2" s="1"/>
  <c r="BI329" i="1"/>
  <c r="H292" i="2"/>
  <c r="BI327" i="1"/>
  <c r="H290" i="2"/>
  <c r="BI325" i="1"/>
  <c r="H288" i="2"/>
  <c r="BI334" i="1"/>
  <c r="H297" i="2"/>
  <c r="BI336" i="1"/>
  <c r="H299" i="2"/>
  <c r="R298" i="2"/>
  <c r="AJ298" i="2" s="1"/>
  <c r="AF298" i="2"/>
  <c r="AX298" i="2" s="1"/>
  <c r="T298" i="2"/>
  <c r="AL298" i="2" s="1"/>
  <c r="V298" i="2"/>
  <c r="AN298" i="2" s="1"/>
  <c r="X298" i="2"/>
  <c r="AP298" i="2" s="1"/>
  <c r="BB298" i="2"/>
  <c r="BC298" i="2" s="1"/>
  <c r="AB298" i="2"/>
  <c r="AT298" i="2" s="1"/>
  <c r="Z298" i="2"/>
  <c r="AR298" i="2" s="1"/>
  <c r="AD298" i="2"/>
  <c r="AV298" i="2" s="1"/>
  <c r="AB286" i="2"/>
  <c r="AT286" i="2" s="1"/>
  <c r="X286" i="2"/>
  <c r="AP286" i="2" s="1"/>
  <c r="AF286" i="2"/>
  <c r="AX286" i="2" s="1"/>
  <c r="BB286" i="2"/>
  <c r="BC286" i="2" s="1"/>
  <c r="R286" i="2"/>
  <c r="T286" i="2"/>
  <c r="AL286" i="2" s="1"/>
  <c r="Z286" i="2"/>
  <c r="AR286" i="2" s="1"/>
  <c r="AD286" i="2"/>
  <c r="AV286" i="2" s="1"/>
  <c r="V286" i="2"/>
  <c r="AN286" i="2" s="1"/>
  <c r="BI321" i="1"/>
  <c r="H284" i="2"/>
  <c r="AW323" i="1"/>
  <c r="BI326" i="1"/>
  <c r="H289" i="2"/>
  <c r="BI339" i="1"/>
  <c r="H302" i="2"/>
  <c r="AH283" i="2"/>
  <c r="R294" i="2"/>
  <c r="V294" i="2"/>
  <c r="AN294" i="2" s="1"/>
  <c r="T294" i="2"/>
  <c r="AL294" i="2" s="1"/>
  <c r="Z294" i="2"/>
  <c r="AR294" i="2" s="1"/>
  <c r="AB294" i="2"/>
  <c r="AT294" i="2" s="1"/>
  <c r="AF294" i="2"/>
  <c r="AX294" i="2" s="1"/>
  <c r="AD294" i="2"/>
  <c r="AV294" i="2" s="1"/>
  <c r="BB294" i="2"/>
  <c r="BC294" i="2" s="1"/>
  <c r="X294" i="2"/>
  <c r="AP294" i="2" s="1"/>
  <c r="BH331" i="1"/>
  <c r="BK331" i="1" s="1"/>
  <c r="BH332" i="1"/>
  <c r="BK332" i="1" s="1"/>
  <c r="AN339" i="1"/>
  <c r="AN327" i="1"/>
  <c r="AW330" i="1"/>
  <c r="AY338" i="1"/>
  <c r="AV338" i="1"/>
  <c r="AY339" i="1"/>
  <c r="AV339" i="1"/>
  <c r="AN338" i="1"/>
  <c r="AN336" i="1"/>
  <c r="AY336" i="1"/>
  <c r="AV336" i="1"/>
  <c r="BH337" i="1"/>
  <c r="BK337" i="1" s="1"/>
  <c r="AN334" i="1"/>
  <c r="BH333" i="1"/>
  <c r="BK333" i="1" s="1"/>
  <c r="AY334" i="1"/>
  <c r="AV334" i="1"/>
  <c r="BH330" i="1"/>
  <c r="BK330" i="1" s="1"/>
  <c r="AN329" i="1"/>
  <c r="AY329" i="1"/>
  <c r="AV329" i="1"/>
  <c r="AY327" i="1"/>
  <c r="AV327" i="1"/>
  <c r="AW327" i="1" s="1"/>
  <c r="AN325" i="1"/>
  <c r="AY326" i="1"/>
  <c r="AV326" i="1"/>
  <c r="AN326" i="1"/>
  <c r="AY325" i="1"/>
  <c r="AV325" i="1"/>
  <c r="AN328" i="1"/>
  <c r="AY328" i="1"/>
  <c r="AV328" i="1"/>
  <c r="AN324" i="1"/>
  <c r="AY324" i="1"/>
  <c r="AV324" i="1"/>
  <c r="BH323" i="1"/>
  <c r="BK323" i="1" s="1"/>
  <c r="AN322" i="1"/>
  <c r="AY322" i="1"/>
  <c r="AV322" i="1"/>
  <c r="AY321" i="1"/>
  <c r="AV321" i="1"/>
  <c r="AN321" i="1"/>
  <c r="AN320" i="1"/>
  <c r="AU320" i="1"/>
  <c r="AX320" i="1"/>
  <c r="I12" i="3"/>
  <c r="F282" i="2"/>
  <c r="E282" i="2"/>
  <c r="D282" i="2"/>
  <c r="C282" i="2"/>
  <c r="B282" i="2"/>
  <c r="F280" i="2"/>
  <c r="E280" i="2"/>
  <c r="D280" i="2"/>
  <c r="C280" i="2"/>
  <c r="B280" i="2"/>
  <c r="F279" i="2"/>
  <c r="E279" i="2"/>
  <c r="D279" i="2"/>
  <c r="C279" i="2"/>
  <c r="B279" i="2"/>
  <c r="F278" i="2"/>
  <c r="E278" i="2"/>
  <c r="D278" i="2"/>
  <c r="C278" i="2"/>
  <c r="B278" i="2"/>
  <c r="F277" i="2"/>
  <c r="E277" i="2"/>
  <c r="D277" i="2"/>
  <c r="C277" i="2"/>
  <c r="B277" i="2"/>
  <c r="F276" i="2"/>
  <c r="E276" i="2"/>
  <c r="D276" i="2"/>
  <c r="C276" i="2"/>
  <c r="B276" i="2"/>
  <c r="F275" i="2"/>
  <c r="E275" i="2"/>
  <c r="D275" i="2"/>
  <c r="C275" i="2"/>
  <c r="B275" i="2"/>
  <c r="F274" i="2"/>
  <c r="E274" i="2"/>
  <c r="D274" i="2"/>
  <c r="C274" i="2"/>
  <c r="B274" i="2"/>
  <c r="F273" i="2"/>
  <c r="E273" i="2"/>
  <c r="D273" i="2"/>
  <c r="C273" i="2"/>
  <c r="B273" i="2"/>
  <c r="F272" i="2"/>
  <c r="E272" i="2"/>
  <c r="D272" i="2"/>
  <c r="C272" i="2"/>
  <c r="B272" i="2"/>
  <c r="F271" i="2"/>
  <c r="E271" i="2"/>
  <c r="D271" i="2"/>
  <c r="C271" i="2"/>
  <c r="B271" i="2"/>
  <c r="F270" i="2"/>
  <c r="E270" i="2"/>
  <c r="D270" i="2"/>
  <c r="C270" i="2"/>
  <c r="B270" i="2"/>
  <c r="F269" i="2"/>
  <c r="E269" i="2"/>
  <c r="D269" i="2"/>
  <c r="C269" i="2"/>
  <c r="B269" i="2"/>
  <c r="F268" i="2"/>
  <c r="E268" i="2"/>
  <c r="D268" i="2"/>
  <c r="C268" i="2"/>
  <c r="B268" i="2"/>
  <c r="F267" i="2"/>
  <c r="E267" i="2"/>
  <c r="D267" i="2"/>
  <c r="C267" i="2"/>
  <c r="B267" i="2"/>
  <c r="F266" i="2"/>
  <c r="E266" i="2"/>
  <c r="D266" i="2"/>
  <c r="C266" i="2"/>
  <c r="B266" i="2"/>
  <c r="F265" i="2"/>
  <c r="E265" i="2"/>
  <c r="D265" i="2"/>
  <c r="C265" i="2"/>
  <c r="B265" i="2"/>
  <c r="F264" i="2"/>
  <c r="E264" i="2"/>
  <c r="D264" i="2"/>
  <c r="C264" i="2"/>
  <c r="B264" i="2"/>
  <c r="F263" i="2"/>
  <c r="E263" i="2"/>
  <c r="D263" i="2"/>
  <c r="C263" i="2"/>
  <c r="B263" i="2"/>
  <c r="F262" i="2"/>
  <c r="E262" i="2"/>
  <c r="D262" i="2"/>
  <c r="C262" i="2"/>
  <c r="B262" i="2"/>
  <c r="F261" i="2"/>
  <c r="E261" i="2"/>
  <c r="D261" i="2"/>
  <c r="C261" i="2"/>
  <c r="B261" i="2"/>
  <c r="F260" i="2"/>
  <c r="E260" i="2"/>
  <c r="D260" i="2"/>
  <c r="C260" i="2"/>
  <c r="B260" i="2"/>
  <c r="F259" i="2"/>
  <c r="E259" i="2"/>
  <c r="D259" i="2"/>
  <c r="C259" i="2"/>
  <c r="B259" i="2"/>
  <c r="F258" i="2"/>
  <c r="E258" i="2"/>
  <c r="D258" i="2"/>
  <c r="C258" i="2"/>
  <c r="B258" i="2"/>
  <c r="F257" i="2"/>
  <c r="E257" i="2"/>
  <c r="D257" i="2"/>
  <c r="C257" i="2"/>
  <c r="B257" i="2"/>
  <c r="F256" i="2"/>
  <c r="E256" i="2"/>
  <c r="D256" i="2"/>
  <c r="C256" i="2"/>
  <c r="B256" i="2"/>
  <c r="F255" i="2"/>
  <c r="E255" i="2"/>
  <c r="D255" i="2"/>
  <c r="C255" i="2"/>
  <c r="B255" i="2"/>
  <c r="F254" i="2"/>
  <c r="E254" i="2"/>
  <c r="D254" i="2"/>
  <c r="C254" i="2"/>
  <c r="B254" i="2"/>
  <c r="F253" i="2"/>
  <c r="E253" i="2"/>
  <c r="D253" i="2"/>
  <c r="C253" i="2"/>
  <c r="B253" i="2"/>
  <c r="F252" i="2"/>
  <c r="E252" i="2"/>
  <c r="D252" i="2"/>
  <c r="C252" i="2"/>
  <c r="B252" i="2"/>
  <c r="F251" i="2"/>
  <c r="E251" i="2"/>
  <c r="D251" i="2"/>
  <c r="C251" i="2"/>
  <c r="B251" i="2"/>
  <c r="F250" i="2"/>
  <c r="E250" i="2"/>
  <c r="D250" i="2"/>
  <c r="C250" i="2"/>
  <c r="B250" i="2"/>
  <c r="F249" i="2"/>
  <c r="E249" i="2"/>
  <c r="D249" i="2"/>
  <c r="C249" i="2"/>
  <c r="B249" i="2"/>
  <c r="F248" i="2"/>
  <c r="E248" i="2"/>
  <c r="D248" i="2"/>
  <c r="C248" i="2"/>
  <c r="B248" i="2"/>
  <c r="F247" i="2"/>
  <c r="E247" i="2"/>
  <c r="D247" i="2"/>
  <c r="C247" i="2"/>
  <c r="B247" i="2"/>
  <c r="F246" i="2"/>
  <c r="E246" i="2"/>
  <c r="D246" i="2"/>
  <c r="C246" i="2"/>
  <c r="B246" i="2"/>
  <c r="F245" i="2"/>
  <c r="E245" i="2"/>
  <c r="D245" i="2"/>
  <c r="C245" i="2"/>
  <c r="B245" i="2"/>
  <c r="F244" i="2"/>
  <c r="E244" i="2"/>
  <c r="D244" i="2"/>
  <c r="C244" i="2"/>
  <c r="B244" i="2"/>
  <c r="F243" i="2"/>
  <c r="E243" i="2"/>
  <c r="D243" i="2"/>
  <c r="C243" i="2"/>
  <c r="B243" i="2"/>
  <c r="F242" i="2"/>
  <c r="E242" i="2"/>
  <c r="D242" i="2"/>
  <c r="C242" i="2"/>
  <c r="B242" i="2"/>
  <c r="F241" i="2"/>
  <c r="E241" i="2"/>
  <c r="D241" i="2"/>
  <c r="C241" i="2"/>
  <c r="B241" i="2"/>
  <c r="F240" i="2"/>
  <c r="E240" i="2"/>
  <c r="D240" i="2"/>
  <c r="C240" i="2"/>
  <c r="B240" i="2"/>
  <c r="F239" i="2"/>
  <c r="E239" i="2"/>
  <c r="D239" i="2"/>
  <c r="C239" i="2"/>
  <c r="B239" i="2"/>
  <c r="F238" i="2"/>
  <c r="E238" i="2"/>
  <c r="C238" i="2"/>
  <c r="B238" i="2"/>
  <c r="F237" i="2"/>
  <c r="E237" i="2"/>
  <c r="D237" i="2"/>
  <c r="C237" i="2"/>
  <c r="B237" i="2"/>
  <c r="F236" i="2"/>
  <c r="E236" i="2"/>
  <c r="D236" i="2"/>
  <c r="C236" i="2"/>
  <c r="B236" i="2"/>
  <c r="F235" i="2"/>
  <c r="E235" i="2"/>
  <c r="D235" i="2"/>
  <c r="C235" i="2"/>
  <c r="B235" i="2"/>
  <c r="F234" i="2"/>
  <c r="E234" i="2"/>
  <c r="D234" i="2"/>
  <c r="C234" i="2"/>
  <c r="B234" i="2"/>
  <c r="F233" i="2"/>
  <c r="E233" i="2"/>
  <c r="D233" i="2"/>
  <c r="C233" i="2"/>
  <c r="B233" i="2"/>
  <c r="F232" i="2"/>
  <c r="E232" i="2"/>
  <c r="D232" i="2"/>
  <c r="C232" i="2"/>
  <c r="B232" i="2"/>
  <c r="F231" i="2"/>
  <c r="E231" i="2"/>
  <c r="D231" i="2"/>
  <c r="C231" i="2"/>
  <c r="B231" i="2"/>
  <c r="F230" i="2"/>
  <c r="E230" i="2"/>
  <c r="D230" i="2"/>
  <c r="C230" i="2"/>
  <c r="B230" i="2"/>
  <c r="F229" i="2"/>
  <c r="E229" i="2"/>
  <c r="D229" i="2"/>
  <c r="C229" i="2"/>
  <c r="B229" i="2"/>
  <c r="F228" i="2"/>
  <c r="E228" i="2"/>
  <c r="D228" i="2"/>
  <c r="C228" i="2"/>
  <c r="B228" i="2"/>
  <c r="F227" i="2"/>
  <c r="E227" i="2"/>
  <c r="D227" i="2"/>
  <c r="C227" i="2"/>
  <c r="B227" i="2"/>
  <c r="F226" i="2"/>
  <c r="E226" i="2"/>
  <c r="D226" i="2"/>
  <c r="C226" i="2"/>
  <c r="B226" i="2"/>
  <c r="F225" i="2"/>
  <c r="E225" i="2"/>
  <c r="D225" i="2"/>
  <c r="C225" i="2"/>
  <c r="B225" i="2"/>
  <c r="F224" i="2"/>
  <c r="E224" i="2"/>
  <c r="D224" i="2"/>
  <c r="C224" i="2"/>
  <c r="B224" i="2"/>
  <c r="F223" i="2"/>
  <c r="E223" i="2"/>
  <c r="D223" i="2"/>
  <c r="C223" i="2"/>
  <c r="B223" i="2"/>
  <c r="F222" i="2"/>
  <c r="E222" i="2"/>
  <c r="D222" i="2"/>
  <c r="C222" i="2"/>
  <c r="B222" i="2"/>
  <c r="F221" i="2"/>
  <c r="E221" i="2"/>
  <c r="D221" i="2"/>
  <c r="C221" i="2"/>
  <c r="B221" i="2"/>
  <c r="F220" i="2"/>
  <c r="E220" i="2"/>
  <c r="D220" i="2"/>
  <c r="C220" i="2"/>
  <c r="B220" i="2"/>
  <c r="F219" i="2"/>
  <c r="E219" i="2"/>
  <c r="D219" i="2"/>
  <c r="C219" i="2"/>
  <c r="B219" i="2"/>
  <c r="F218" i="2"/>
  <c r="E218" i="2"/>
  <c r="D218" i="2"/>
  <c r="C218" i="2"/>
  <c r="B218" i="2"/>
  <c r="F217" i="2"/>
  <c r="E217" i="2"/>
  <c r="D217" i="2"/>
  <c r="C217" i="2"/>
  <c r="B217" i="2"/>
  <c r="F216" i="2"/>
  <c r="E216" i="2"/>
  <c r="D216" i="2"/>
  <c r="C216" i="2"/>
  <c r="B216" i="2"/>
  <c r="F215" i="2"/>
  <c r="E215" i="2"/>
  <c r="D215" i="2"/>
  <c r="C215" i="2"/>
  <c r="B215" i="2"/>
  <c r="F214" i="2"/>
  <c r="E214" i="2"/>
  <c r="D214" i="2"/>
  <c r="C214" i="2"/>
  <c r="B214" i="2"/>
  <c r="F213" i="2"/>
  <c r="E213" i="2"/>
  <c r="D213" i="2"/>
  <c r="C213" i="2"/>
  <c r="B213" i="2"/>
  <c r="F212" i="2"/>
  <c r="E212" i="2"/>
  <c r="D212" i="2"/>
  <c r="C212" i="2"/>
  <c r="B212" i="2"/>
  <c r="F211" i="2"/>
  <c r="E211" i="2"/>
  <c r="D211" i="2"/>
  <c r="C211" i="2"/>
  <c r="B211" i="2"/>
  <c r="F210" i="2"/>
  <c r="E210" i="2"/>
  <c r="D210" i="2"/>
  <c r="C210" i="2"/>
  <c r="B210" i="2"/>
  <c r="F209" i="2"/>
  <c r="E209" i="2"/>
  <c r="D209" i="2"/>
  <c r="C209" i="2"/>
  <c r="B209" i="2"/>
  <c r="F208" i="2"/>
  <c r="E208" i="2"/>
  <c r="D208" i="2"/>
  <c r="C208" i="2"/>
  <c r="B208" i="2"/>
  <c r="F207" i="2"/>
  <c r="E207" i="2"/>
  <c r="D207" i="2"/>
  <c r="C207" i="2"/>
  <c r="B207" i="2"/>
  <c r="F206" i="2"/>
  <c r="E206" i="2"/>
  <c r="D206" i="2"/>
  <c r="C206" i="2"/>
  <c r="B206" i="2"/>
  <c r="F205" i="2"/>
  <c r="E205" i="2"/>
  <c r="D205" i="2"/>
  <c r="C205" i="2"/>
  <c r="B205" i="2"/>
  <c r="F204" i="2"/>
  <c r="E204" i="2"/>
  <c r="D204" i="2"/>
  <c r="C204" i="2"/>
  <c r="B204" i="2"/>
  <c r="F203" i="2"/>
  <c r="E203" i="2"/>
  <c r="D203" i="2"/>
  <c r="C203" i="2"/>
  <c r="B203" i="2"/>
  <c r="F202" i="2"/>
  <c r="E202" i="2"/>
  <c r="D202" i="2"/>
  <c r="C202" i="2"/>
  <c r="B202" i="2"/>
  <c r="F201" i="2"/>
  <c r="E201" i="2"/>
  <c r="D201" i="2"/>
  <c r="C201" i="2"/>
  <c r="B201" i="2"/>
  <c r="F200" i="2"/>
  <c r="E200" i="2"/>
  <c r="D200" i="2"/>
  <c r="C200" i="2"/>
  <c r="B200" i="2"/>
  <c r="F199" i="2"/>
  <c r="E199" i="2"/>
  <c r="D199" i="2"/>
  <c r="C199" i="2"/>
  <c r="B199" i="2"/>
  <c r="F198" i="2"/>
  <c r="E198" i="2"/>
  <c r="D198" i="2"/>
  <c r="C198" i="2"/>
  <c r="B198" i="2"/>
  <c r="F197" i="2"/>
  <c r="E197" i="2"/>
  <c r="D197" i="2"/>
  <c r="C197" i="2"/>
  <c r="B197" i="2"/>
  <c r="F196" i="2"/>
  <c r="E196" i="2"/>
  <c r="D196" i="2"/>
  <c r="C196" i="2"/>
  <c r="B196" i="2"/>
  <c r="F195" i="2"/>
  <c r="E195" i="2"/>
  <c r="D195" i="2"/>
  <c r="C195" i="2"/>
  <c r="B195" i="2"/>
  <c r="F194" i="2"/>
  <c r="E194" i="2"/>
  <c r="D194" i="2"/>
  <c r="C194" i="2"/>
  <c r="B194" i="2"/>
  <c r="F193" i="2"/>
  <c r="E193" i="2"/>
  <c r="D193" i="2"/>
  <c r="C193" i="2"/>
  <c r="B193" i="2"/>
  <c r="F192" i="2"/>
  <c r="E192" i="2"/>
  <c r="D192" i="2"/>
  <c r="C192" i="2"/>
  <c r="B192" i="2"/>
  <c r="F191" i="2"/>
  <c r="E191" i="2"/>
  <c r="D191" i="2"/>
  <c r="C191" i="2"/>
  <c r="B191" i="2"/>
  <c r="F190" i="2"/>
  <c r="E190" i="2"/>
  <c r="D190" i="2"/>
  <c r="C190" i="2"/>
  <c r="B190" i="2"/>
  <c r="F189" i="2"/>
  <c r="E189" i="2"/>
  <c r="D189" i="2"/>
  <c r="C189" i="2"/>
  <c r="B189" i="2"/>
  <c r="F188" i="2"/>
  <c r="E188" i="2"/>
  <c r="D188" i="2"/>
  <c r="C188" i="2"/>
  <c r="B188" i="2"/>
  <c r="F187" i="2"/>
  <c r="E187" i="2"/>
  <c r="D187" i="2"/>
  <c r="C187" i="2"/>
  <c r="B187" i="2"/>
  <c r="F186" i="2"/>
  <c r="E186" i="2"/>
  <c r="D186" i="2"/>
  <c r="C186" i="2"/>
  <c r="B186" i="2"/>
  <c r="F185" i="2"/>
  <c r="E185" i="2"/>
  <c r="D185" i="2"/>
  <c r="C185" i="2"/>
  <c r="B185" i="2"/>
  <c r="F184" i="2"/>
  <c r="E184" i="2"/>
  <c r="D184" i="2"/>
  <c r="C184" i="2"/>
  <c r="B184" i="2"/>
  <c r="F183" i="2"/>
  <c r="E183" i="2"/>
  <c r="D183" i="2"/>
  <c r="C183" i="2"/>
  <c r="B183" i="2"/>
  <c r="F182" i="2"/>
  <c r="E182" i="2"/>
  <c r="D182" i="2"/>
  <c r="C182" i="2"/>
  <c r="B182" i="2"/>
  <c r="F181" i="2"/>
  <c r="E181" i="2"/>
  <c r="D181" i="2"/>
  <c r="C181" i="2"/>
  <c r="B181" i="2"/>
  <c r="F180" i="2"/>
  <c r="E180" i="2"/>
  <c r="D180" i="2"/>
  <c r="C180" i="2"/>
  <c r="B180" i="2"/>
  <c r="F179" i="2"/>
  <c r="E179" i="2"/>
  <c r="D179" i="2"/>
  <c r="C179" i="2"/>
  <c r="B179" i="2"/>
  <c r="F178" i="2"/>
  <c r="E178" i="2"/>
  <c r="D178" i="2"/>
  <c r="C178" i="2"/>
  <c r="B178" i="2"/>
  <c r="F177" i="2"/>
  <c r="E177" i="2"/>
  <c r="D177" i="2"/>
  <c r="C177" i="2"/>
  <c r="B177" i="2"/>
  <c r="F176" i="2"/>
  <c r="E176" i="2"/>
  <c r="D176" i="2"/>
  <c r="C176" i="2"/>
  <c r="B176" i="2"/>
  <c r="F175" i="2"/>
  <c r="E175" i="2"/>
  <c r="D175" i="2"/>
  <c r="C175" i="2"/>
  <c r="B175" i="2"/>
  <c r="F174" i="2"/>
  <c r="E174" i="2"/>
  <c r="D174" i="2"/>
  <c r="C174" i="2"/>
  <c r="B174" i="2"/>
  <c r="F173" i="2"/>
  <c r="E173" i="2"/>
  <c r="D173" i="2"/>
  <c r="C173" i="2"/>
  <c r="B173" i="2"/>
  <c r="F172" i="2"/>
  <c r="E172" i="2"/>
  <c r="D172" i="2"/>
  <c r="C172" i="2"/>
  <c r="B172" i="2"/>
  <c r="F171" i="2"/>
  <c r="E171" i="2"/>
  <c r="D171" i="2"/>
  <c r="C171" i="2"/>
  <c r="B171" i="2"/>
  <c r="F170" i="2"/>
  <c r="E170" i="2"/>
  <c r="D170" i="2"/>
  <c r="C170" i="2"/>
  <c r="B170" i="2"/>
  <c r="F169" i="2"/>
  <c r="E169" i="2"/>
  <c r="D169" i="2"/>
  <c r="C169" i="2"/>
  <c r="B169" i="2"/>
  <c r="F168" i="2"/>
  <c r="E168" i="2"/>
  <c r="D168" i="2"/>
  <c r="C168" i="2"/>
  <c r="B168" i="2"/>
  <c r="F167" i="2"/>
  <c r="E167" i="2"/>
  <c r="D167" i="2"/>
  <c r="C167" i="2"/>
  <c r="B167" i="2"/>
  <c r="F166" i="2"/>
  <c r="E166" i="2"/>
  <c r="D166" i="2"/>
  <c r="C166" i="2"/>
  <c r="B166" i="2"/>
  <c r="F165" i="2"/>
  <c r="E165" i="2"/>
  <c r="D165" i="2"/>
  <c r="C165" i="2"/>
  <c r="B165" i="2"/>
  <c r="F164" i="2"/>
  <c r="E164" i="2"/>
  <c r="D164" i="2"/>
  <c r="C164" i="2"/>
  <c r="B164" i="2"/>
  <c r="F163" i="2"/>
  <c r="E163" i="2"/>
  <c r="D163" i="2"/>
  <c r="C163" i="2"/>
  <c r="B163" i="2"/>
  <c r="F162" i="2"/>
  <c r="E162" i="2"/>
  <c r="D162" i="2"/>
  <c r="C162" i="2"/>
  <c r="B162" i="2"/>
  <c r="F161" i="2"/>
  <c r="E161" i="2"/>
  <c r="D161" i="2"/>
  <c r="C161" i="2"/>
  <c r="B161" i="2"/>
  <c r="F160" i="2"/>
  <c r="E160" i="2"/>
  <c r="D160" i="2"/>
  <c r="C160" i="2"/>
  <c r="B160" i="2"/>
  <c r="F159" i="2"/>
  <c r="E159" i="2"/>
  <c r="D159" i="2"/>
  <c r="C159" i="2"/>
  <c r="B159" i="2"/>
  <c r="F158" i="2"/>
  <c r="E158" i="2"/>
  <c r="D158" i="2"/>
  <c r="C158" i="2"/>
  <c r="B158" i="2"/>
  <c r="F157" i="2"/>
  <c r="E157" i="2"/>
  <c r="D157" i="2"/>
  <c r="C157" i="2"/>
  <c r="B157" i="2"/>
  <c r="F156" i="2"/>
  <c r="E156" i="2"/>
  <c r="D156" i="2"/>
  <c r="C156" i="2"/>
  <c r="B156" i="2"/>
  <c r="F155" i="2"/>
  <c r="E155" i="2"/>
  <c r="D155" i="2"/>
  <c r="C155" i="2"/>
  <c r="B155" i="2"/>
  <c r="F154" i="2"/>
  <c r="E154" i="2"/>
  <c r="D154" i="2"/>
  <c r="C154" i="2"/>
  <c r="B154" i="2"/>
  <c r="F153" i="2"/>
  <c r="E153" i="2"/>
  <c r="D153" i="2"/>
  <c r="C153" i="2"/>
  <c r="B153" i="2"/>
  <c r="F152" i="2"/>
  <c r="E152" i="2"/>
  <c r="D152" i="2"/>
  <c r="C152" i="2"/>
  <c r="B152" i="2"/>
  <c r="F151" i="2"/>
  <c r="E151" i="2"/>
  <c r="D151" i="2"/>
  <c r="C151" i="2"/>
  <c r="B151" i="2"/>
  <c r="F150" i="2"/>
  <c r="E150" i="2"/>
  <c r="D150" i="2"/>
  <c r="C150" i="2"/>
  <c r="B150" i="2"/>
  <c r="F149" i="2"/>
  <c r="E149" i="2"/>
  <c r="D149" i="2"/>
  <c r="C149" i="2"/>
  <c r="B149" i="2"/>
  <c r="F148" i="2"/>
  <c r="E148" i="2"/>
  <c r="D148" i="2"/>
  <c r="C148" i="2"/>
  <c r="B148" i="2"/>
  <c r="F147" i="2"/>
  <c r="E147" i="2"/>
  <c r="D147" i="2"/>
  <c r="C147" i="2"/>
  <c r="B147" i="2"/>
  <c r="F146" i="2"/>
  <c r="E146" i="2"/>
  <c r="D146" i="2"/>
  <c r="C146" i="2"/>
  <c r="B146" i="2"/>
  <c r="F145" i="2"/>
  <c r="E145" i="2"/>
  <c r="D145" i="2"/>
  <c r="C145" i="2"/>
  <c r="B145" i="2"/>
  <c r="F144" i="2"/>
  <c r="E144" i="2"/>
  <c r="D144" i="2"/>
  <c r="C144" i="2"/>
  <c r="B144" i="2"/>
  <c r="F143" i="2"/>
  <c r="E143" i="2"/>
  <c r="D143" i="2"/>
  <c r="C143" i="2"/>
  <c r="B143" i="2"/>
  <c r="F142" i="2"/>
  <c r="E142" i="2"/>
  <c r="D142" i="2"/>
  <c r="C142" i="2"/>
  <c r="B142" i="2"/>
  <c r="F141" i="2"/>
  <c r="E141" i="2"/>
  <c r="D141" i="2"/>
  <c r="C141" i="2"/>
  <c r="B141" i="2"/>
  <c r="F140" i="2"/>
  <c r="E140" i="2"/>
  <c r="D140" i="2"/>
  <c r="C140" i="2"/>
  <c r="B140" i="2"/>
  <c r="F139" i="2"/>
  <c r="E139" i="2"/>
  <c r="D139" i="2"/>
  <c r="C139" i="2"/>
  <c r="B139" i="2"/>
  <c r="F138" i="2"/>
  <c r="E138" i="2"/>
  <c r="D138" i="2"/>
  <c r="C138" i="2"/>
  <c r="B138" i="2"/>
  <c r="F137" i="2"/>
  <c r="E137" i="2"/>
  <c r="D137" i="2"/>
  <c r="C137" i="2"/>
  <c r="B137" i="2"/>
  <c r="F136" i="2"/>
  <c r="E136" i="2"/>
  <c r="D136" i="2"/>
  <c r="C136" i="2"/>
  <c r="B136" i="2"/>
  <c r="F135" i="2"/>
  <c r="E135" i="2"/>
  <c r="D135" i="2"/>
  <c r="C135" i="2"/>
  <c r="B135" i="2"/>
  <c r="F134" i="2"/>
  <c r="E134" i="2"/>
  <c r="D134" i="2"/>
  <c r="C134" i="2"/>
  <c r="B134" i="2"/>
  <c r="F133" i="2"/>
  <c r="E133" i="2"/>
  <c r="D133" i="2"/>
  <c r="C133" i="2"/>
  <c r="B133" i="2"/>
  <c r="F132" i="2"/>
  <c r="E132" i="2"/>
  <c r="D132" i="2"/>
  <c r="C132" i="2"/>
  <c r="B132" i="2"/>
  <c r="F131" i="2"/>
  <c r="E131" i="2"/>
  <c r="D131" i="2"/>
  <c r="C131" i="2"/>
  <c r="B131" i="2"/>
  <c r="F130" i="2"/>
  <c r="E130" i="2"/>
  <c r="D130" i="2"/>
  <c r="C130" i="2"/>
  <c r="B130" i="2"/>
  <c r="F129" i="2"/>
  <c r="E129" i="2"/>
  <c r="D129" i="2"/>
  <c r="C129" i="2"/>
  <c r="B129" i="2"/>
  <c r="F128" i="2"/>
  <c r="E128" i="2"/>
  <c r="D128" i="2"/>
  <c r="C128" i="2"/>
  <c r="B128" i="2"/>
  <c r="F127" i="2"/>
  <c r="E127" i="2"/>
  <c r="D127" i="2"/>
  <c r="C127" i="2"/>
  <c r="B127" i="2"/>
  <c r="F126" i="2"/>
  <c r="E126" i="2"/>
  <c r="D126" i="2"/>
  <c r="C126" i="2"/>
  <c r="B126" i="2"/>
  <c r="F125" i="2"/>
  <c r="E125" i="2"/>
  <c r="D125" i="2"/>
  <c r="C125" i="2"/>
  <c r="B125" i="2"/>
  <c r="F124" i="2"/>
  <c r="E124" i="2"/>
  <c r="D124" i="2"/>
  <c r="C124" i="2"/>
  <c r="B124" i="2"/>
  <c r="F123" i="2"/>
  <c r="E123" i="2"/>
  <c r="D123" i="2"/>
  <c r="C123" i="2"/>
  <c r="B123" i="2"/>
  <c r="F122" i="2"/>
  <c r="E122" i="2"/>
  <c r="D122" i="2"/>
  <c r="C122" i="2"/>
  <c r="B122" i="2"/>
  <c r="F121" i="2"/>
  <c r="E121" i="2"/>
  <c r="D121" i="2"/>
  <c r="C121" i="2"/>
  <c r="B121" i="2"/>
  <c r="F120" i="2"/>
  <c r="E120" i="2"/>
  <c r="D120" i="2"/>
  <c r="C120" i="2"/>
  <c r="B120" i="2"/>
  <c r="F119" i="2"/>
  <c r="E119" i="2"/>
  <c r="D119" i="2"/>
  <c r="C119" i="2"/>
  <c r="B119" i="2"/>
  <c r="F118" i="2"/>
  <c r="E118" i="2"/>
  <c r="D118" i="2"/>
  <c r="C118" i="2"/>
  <c r="B118" i="2"/>
  <c r="F117" i="2"/>
  <c r="E117" i="2"/>
  <c r="D117" i="2"/>
  <c r="C117" i="2"/>
  <c r="B117" i="2"/>
  <c r="F116" i="2"/>
  <c r="E116" i="2"/>
  <c r="D116" i="2"/>
  <c r="C116" i="2"/>
  <c r="B116" i="2"/>
  <c r="F115" i="2"/>
  <c r="E115" i="2"/>
  <c r="D115" i="2"/>
  <c r="C115" i="2"/>
  <c r="B115" i="2"/>
  <c r="F114" i="2"/>
  <c r="E114" i="2"/>
  <c r="D114" i="2"/>
  <c r="C114" i="2"/>
  <c r="B114" i="2"/>
  <c r="F113" i="2"/>
  <c r="E113" i="2"/>
  <c r="D113" i="2"/>
  <c r="C113" i="2"/>
  <c r="B113" i="2"/>
  <c r="F112" i="2"/>
  <c r="E112" i="2"/>
  <c r="D112" i="2"/>
  <c r="C112" i="2"/>
  <c r="B112" i="2"/>
  <c r="F111" i="2"/>
  <c r="E111" i="2"/>
  <c r="D111" i="2"/>
  <c r="C111" i="2"/>
  <c r="B111" i="2"/>
  <c r="F110" i="2"/>
  <c r="E110" i="2"/>
  <c r="D110" i="2"/>
  <c r="C110" i="2"/>
  <c r="B110" i="2"/>
  <c r="F109" i="2"/>
  <c r="E109" i="2"/>
  <c r="D109" i="2"/>
  <c r="C109" i="2"/>
  <c r="B109" i="2"/>
  <c r="F108" i="2"/>
  <c r="E108" i="2"/>
  <c r="D108" i="2"/>
  <c r="C108" i="2"/>
  <c r="B108" i="2"/>
  <c r="F107" i="2"/>
  <c r="E107" i="2"/>
  <c r="D107" i="2"/>
  <c r="C107" i="2"/>
  <c r="B107" i="2"/>
  <c r="F106" i="2"/>
  <c r="E106" i="2"/>
  <c r="D106" i="2"/>
  <c r="C106" i="2"/>
  <c r="B106" i="2"/>
  <c r="F105" i="2"/>
  <c r="E105" i="2"/>
  <c r="D105" i="2"/>
  <c r="C105" i="2"/>
  <c r="B105" i="2"/>
  <c r="F104" i="2"/>
  <c r="E104" i="2"/>
  <c r="D104" i="2"/>
  <c r="C104" i="2"/>
  <c r="B104" i="2"/>
  <c r="F103" i="2"/>
  <c r="E103" i="2"/>
  <c r="D103" i="2"/>
  <c r="C103" i="2"/>
  <c r="B103" i="2"/>
  <c r="F102" i="2"/>
  <c r="E102" i="2"/>
  <c r="D102" i="2"/>
  <c r="C102" i="2"/>
  <c r="B102" i="2"/>
  <c r="F101" i="2"/>
  <c r="E101" i="2"/>
  <c r="D101" i="2"/>
  <c r="C101" i="2"/>
  <c r="B101" i="2"/>
  <c r="F100" i="2"/>
  <c r="E100" i="2"/>
  <c r="D100" i="2"/>
  <c r="C100" i="2"/>
  <c r="B100" i="2"/>
  <c r="F99" i="2"/>
  <c r="E99" i="2"/>
  <c r="D99" i="2"/>
  <c r="C99" i="2"/>
  <c r="B99" i="2"/>
  <c r="F98" i="2"/>
  <c r="E98" i="2"/>
  <c r="D98" i="2"/>
  <c r="C98" i="2"/>
  <c r="B98" i="2"/>
  <c r="F97" i="2"/>
  <c r="E97" i="2"/>
  <c r="D97" i="2"/>
  <c r="C97" i="2"/>
  <c r="B97" i="2"/>
  <c r="F96" i="2"/>
  <c r="E96" i="2"/>
  <c r="D96" i="2"/>
  <c r="C96" i="2"/>
  <c r="B96" i="2"/>
  <c r="F95" i="2"/>
  <c r="E95" i="2"/>
  <c r="D95" i="2"/>
  <c r="C95" i="2"/>
  <c r="B95" i="2"/>
  <c r="F94" i="2"/>
  <c r="E94" i="2"/>
  <c r="D94" i="2"/>
  <c r="C94" i="2"/>
  <c r="B94" i="2"/>
  <c r="F93" i="2"/>
  <c r="E93" i="2"/>
  <c r="D93" i="2"/>
  <c r="C93" i="2"/>
  <c r="B93" i="2"/>
  <c r="F92" i="2"/>
  <c r="E92" i="2"/>
  <c r="D92" i="2"/>
  <c r="C92" i="2"/>
  <c r="B92" i="2"/>
  <c r="F91" i="2"/>
  <c r="E91" i="2"/>
  <c r="D91" i="2"/>
  <c r="C91" i="2"/>
  <c r="B91" i="2"/>
  <c r="F90" i="2"/>
  <c r="E90" i="2"/>
  <c r="D90" i="2"/>
  <c r="C90" i="2"/>
  <c r="B90" i="2"/>
  <c r="F89" i="2"/>
  <c r="E89" i="2"/>
  <c r="D89" i="2"/>
  <c r="C89" i="2"/>
  <c r="B89" i="2"/>
  <c r="F88" i="2"/>
  <c r="E88" i="2"/>
  <c r="D88" i="2"/>
  <c r="C88" i="2"/>
  <c r="B88" i="2"/>
  <c r="F87" i="2"/>
  <c r="E87" i="2"/>
  <c r="D87" i="2"/>
  <c r="C87" i="2"/>
  <c r="B87" i="2"/>
  <c r="F86" i="2"/>
  <c r="E86" i="2"/>
  <c r="D86" i="2"/>
  <c r="C86" i="2"/>
  <c r="B86" i="2"/>
  <c r="F85" i="2"/>
  <c r="E85" i="2"/>
  <c r="D85" i="2"/>
  <c r="C85" i="2"/>
  <c r="B85" i="2"/>
  <c r="F84" i="2"/>
  <c r="E84" i="2"/>
  <c r="D84" i="2"/>
  <c r="C84" i="2"/>
  <c r="B84" i="2"/>
  <c r="F83" i="2"/>
  <c r="E83" i="2"/>
  <c r="D83" i="2"/>
  <c r="C83" i="2"/>
  <c r="B83" i="2"/>
  <c r="F82" i="2"/>
  <c r="E82" i="2"/>
  <c r="D82" i="2"/>
  <c r="C82" i="2"/>
  <c r="B82" i="2"/>
  <c r="F81" i="2"/>
  <c r="E81" i="2"/>
  <c r="D81" i="2"/>
  <c r="B81" i="2"/>
  <c r="F80" i="2"/>
  <c r="E80" i="2"/>
  <c r="D80" i="2"/>
  <c r="C80" i="2"/>
  <c r="B80" i="2"/>
  <c r="F79" i="2"/>
  <c r="E79" i="2"/>
  <c r="D79" i="2"/>
  <c r="C79" i="2"/>
  <c r="B79" i="2"/>
  <c r="F78" i="2"/>
  <c r="E78" i="2"/>
  <c r="D78" i="2"/>
  <c r="C78" i="2"/>
  <c r="B78" i="2"/>
  <c r="F77" i="2"/>
  <c r="E77" i="2"/>
  <c r="D77" i="2"/>
  <c r="C77" i="2"/>
  <c r="B77" i="2"/>
  <c r="F76" i="2"/>
  <c r="E76" i="2"/>
  <c r="D76" i="2"/>
  <c r="C76" i="2"/>
  <c r="B76" i="2"/>
  <c r="F75" i="2"/>
  <c r="E75" i="2"/>
  <c r="D75" i="2"/>
  <c r="C75" i="2"/>
  <c r="B75" i="2"/>
  <c r="F74" i="2"/>
  <c r="E74" i="2"/>
  <c r="D74" i="2"/>
  <c r="C74" i="2"/>
  <c r="B74" i="2"/>
  <c r="F73" i="2"/>
  <c r="E73" i="2"/>
  <c r="D73" i="2"/>
  <c r="C73" i="2"/>
  <c r="B73" i="2"/>
  <c r="F72" i="2"/>
  <c r="E72" i="2"/>
  <c r="D72" i="2"/>
  <c r="C72" i="2"/>
  <c r="B72" i="2"/>
  <c r="F71" i="2"/>
  <c r="E71" i="2"/>
  <c r="D71" i="2"/>
  <c r="C71" i="2"/>
  <c r="B71" i="2"/>
  <c r="F70" i="2"/>
  <c r="E70" i="2"/>
  <c r="D70" i="2"/>
  <c r="C70" i="2"/>
  <c r="B70" i="2"/>
  <c r="F69" i="2"/>
  <c r="E69" i="2"/>
  <c r="D69" i="2"/>
  <c r="C69" i="2"/>
  <c r="B69" i="2"/>
  <c r="F68" i="2"/>
  <c r="E68" i="2"/>
  <c r="D68" i="2"/>
  <c r="C68" i="2"/>
  <c r="B68" i="2"/>
  <c r="F67" i="2"/>
  <c r="E67" i="2"/>
  <c r="D67" i="2"/>
  <c r="C67" i="2"/>
  <c r="B67" i="2"/>
  <c r="F66" i="2"/>
  <c r="E66" i="2"/>
  <c r="D66" i="2"/>
  <c r="C66" i="2"/>
  <c r="B66" i="2"/>
  <c r="F65" i="2"/>
  <c r="E65" i="2"/>
  <c r="D65" i="2"/>
  <c r="C65" i="2"/>
  <c r="B65" i="2"/>
  <c r="F64" i="2"/>
  <c r="E64" i="2"/>
  <c r="D64" i="2"/>
  <c r="C64" i="2"/>
  <c r="B64" i="2"/>
  <c r="F63" i="2"/>
  <c r="E63" i="2"/>
  <c r="D63" i="2"/>
  <c r="C63" i="2"/>
  <c r="B63" i="2"/>
  <c r="F62" i="2"/>
  <c r="E62" i="2"/>
  <c r="D62" i="2"/>
  <c r="C62" i="2"/>
  <c r="B62" i="2"/>
  <c r="F61" i="2"/>
  <c r="E61" i="2"/>
  <c r="D61" i="2"/>
  <c r="C61" i="2"/>
  <c r="B61" i="2"/>
  <c r="F60" i="2"/>
  <c r="E60" i="2"/>
  <c r="D60" i="2"/>
  <c r="C60" i="2"/>
  <c r="B60" i="2"/>
  <c r="F59" i="2"/>
  <c r="E59" i="2"/>
  <c r="D59" i="2"/>
  <c r="C59" i="2"/>
  <c r="B59" i="2"/>
  <c r="F58" i="2"/>
  <c r="E58" i="2"/>
  <c r="D58" i="2"/>
  <c r="C58" i="2"/>
  <c r="B58" i="2"/>
  <c r="F57" i="2"/>
  <c r="E57" i="2"/>
  <c r="D57" i="2"/>
  <c r="C57" i="2"/>
  <c r="B57" i="2"/>
  <c r="F56" i="2"/>
  <c r="E56" i="2"/>
  <c r="D56" i="2"/>
  <c r="C56" i="2"/>
  <c r="B56" i="2"/>
  <c r="F55" i="2"/>
  <c r="E55" i="2"/>
  <c r="D55" i="2"/>
  <c r="C55" i="2"/>
  <c r="B55" i="2"/>
  <c r="F54" i="2"/>
  <c r="E54" i="2"/>
  <c r="D54" i="2"/>
  <c r="C54" i="2"/>
  <c r="B54" i="2"/>
  <c r="F53" i="2"/>
  <c r="E53" i="2"/>
  <c r="D53" i="2"/>
  <c r="C53" i="2"/>
  <c r="B53" i="2"/>
  <c r="F52" i="2"/>
  <c r="E52" i="2"/>
  <c r="D52" i="2"/>
  <c r="C52" i="2"/>
  <c r="B52" i="2"/>
  <c r="F51" i="2"/>
  <c r="E51" i="2"/>
  <c r="D51" i="2"/>
  <c r="C51" i="2"/>
  <c r="B51" i="2"/>
  <c r="F50" i="2"/>
  <c r="E50" i="2"/>
  <c r="D50" i="2"/>
  <c r="C50" i="2"/>
  <c r="B50" i="2"/>
  <c r="F49" i="2"/>
  <c r="E49" i="2"/>
  <c r="D49" i="2"/>
  <c r="C49" i="2"/>
  <c r="B49" i="2"/>
  <c r="F48" i="2"/>
  <c r="E48" i="2"/>
  <c r="D48" i="2"/>
  <c r="C48" i="2"/>
  <c r="B48" i="2"/>
  <c r="F47" i="2"/>
  <c r="E47" i="2"/>
  <c r="D47" i="2"/>
  <c r="C47" i="2"/>
  <c r="B47" i="2"/>
  <c r="F46" i="2"/>
  <c r="E46" i="2"/>
  <c r="D46" i="2"/>
  <c r="C46" i="2"/>
  <c r="B46" i="2"/>
  <c r="F45" i="2"/>
  <c r="E45" i="2"/>
  <c r="D45" i="2"/>
  <c r="C45" i="2"/>
  <c r="B45" i="2"/>
  <c r="F44" i="2"/>
  <c r="E44" i="2"/>
  <c r="D44" i="2"/>
  <c r="C44" i="2"/>
  <c r="B44" i="2"/>
  <c r="F43" i="2"/>
  <c r="E43" i="2"/>
  <c r="D43" i="2"/>
  <c r="C43" i="2"/>
  <c r="B43" i="2"/>
  <c r="F42" i="2"/>
  <c r="E42" i="2"/>
  <c r="D42" i="2"/>
  <c r="C42" i="2"/>
  <c r="B42" i="2"/>
  <c r="F41" i="2"/>
  <c r="E41" i="2"/>
  <c r="D41" i="2"/>
  <c r="C41" i="2"/>
  <c r="B41" i="2"/>
  <c r="F40" i="2"/>
  <c r="E40" i="2"/>
  <c r="D40" i="2"/>
  <c r="C40" i="2"/>
  <c r="B40" i="2"/>
  <c r="F39" i="2"/>
  <c r="E39" i="2"/>
  <c r="D39" i="2"/>
  <c r="C39" i="2"/>
  <c r="B39" i="2"/>
  <c r="F38" i="2"/>
  <c r="E38" i="2"/>
  <c r="D38" i="2"/>
  <c r="C38" i="2"/>
  <c r="B38" i="2"/>
  <c r="F37" i="2"/>
  <c r="E37" i="2"/>
  <c r="D37" i="2"/>
  <c r="C37" i="2"/>
  <c r="B37" i="2"/>
  <c r="F36" i="2"/>
  <c r="E36" i="2"/>
  <c r="D36" i="2"/>
  <c r="C36" i="2"/>
  <c r="B36" i="2"/>
  <c r="F35" i="2"/>
  <c r="E35" i="2"/>
  <c r="D35" i="2"/>
  <c r="C35" i="2"/>
  <c r="B35" i="2"/>
  <c r="F34" i="2"/>
  <c r="E34" i="2"/>
  <c r="D34" i="2"/>
  <c r="C34" i="2"/>
  <c r="B34" i="2"/>
  <c r="F33" i="2"/>
  <c r="E33" i="2"/>
  <c r="D33" i="2"/>
  <c r="C33" i="2"/>
  <c r="B33" i="2"/>
  <c r="F32" i="2"/>
  <c r="E32" i="2"/>
  <c r="D32" i="2"/>
  <c r="C32" i="2"/>
  <c r="B32" i="2"/>
  <c r="F31" i="2"/>
  <c r="E31" i="2"/>
  <c r="D31" i="2"/>
  <c r="C31" i="2"/>
  <c r="B31" i="2"/>
  <c r="F30" i="2"/>
  <c r="E30" i="2"/>
  <c r="D30" i="2"/>
  <c r="C30" i="2"/>
  <c r="B30" i="2"/>
  <c r="F29" i="2"/>
  <c r="E29" i="2"/>
  <c r="D29" i="2"/>
  <c r="C29" i="2"/>
  <c r="B29" i="2"/>
  <c r="F28" i="2"/>
  <c r="E28" i="2"/>
  <c r="D28" i="2"/>
  <c r="C28" i="2"/>
  <c r="B28" i="2"/>
  <c r="F27" i="2"/>
  <c r="E27" i="2"/>
  <c r="D27" i="2"/>
  <c r="C27" i="2"/>
  <c r="B27" i="2"/>
  <c r="F26" i="2"/>
  <c r="E26" i="2"/>
  <c r="D26" i="2"/>
  <c r="C26" i="2"/>
  <c r="B26" i="2"/>
  <c r="F25" i="2"/>
  <c r="E25" i="2"/>
  <c r="D25" i="2"/>
  <c r="C25" i="2"/>
  <c r="B25" i="2"/>
  <c r="F24" i="2"/>
  <c r="E24" i="2"/>
  <c r="D24" i="2"/>
  <c r="C24" i="2"/>
  <c r="B24" i="2"/>
  <c r="F23" i="2"/>
  <c r="E23" i="2"/>
  <c r="D23" i="2"/>
  <c r="C23" i="2"/>
  <c r="B23" i="2"/>
  <c r="F22" i="2"/>
  <c r="E22" i="2"/>
  <c r="D22" i="2"/>
  <c r="C22" i="2"/>
  <c r="B22" i="2"/>
  <c r="F21" i="2"/>
  <c r="E21" i="2"/>
  <c r="D21" i="2"/>
  <c r="C21" i="2"/>
  <c r="B21" i="2"/>
  <c r="F20" i="2"/>
  <c r="E20" i="2"/>
  <c r="D20" i="2"/>
  <c r="C20" i="2"/>
  <c r="B20" i="2"/>
  <c r="F19" i="2"/>
  <c r="E19" i="2"/>
  <c r="D19" i="2"/>
  <c r="C19" i="2"/>
  <c r="B19" i="2"/>
  <c r="F18" i="2"/>
  <c r="E18" i="2"/>
  <c r="D18" i="2"/>
  <c r="C18" i="2"/>
  <c r="B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B15" i="2"/>
  <c r="F14" i="2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F8" i="2"/>
  <c r="E8" i="2"/>
  <c r="D8" i="2"/>
  <c r="C8" i="2"/>
  <c r="B8" i="2"/>
  <c r="F7" i="2"/>
  <c r="E7" i="2"/>
  <c r="D7" i="2"/>
  <c r="C7" i="2"/>
  <c r="B7" i="2"/>
  <c r="F6" i="2"/>
  <c r="E6" i="2"/>
  <c r="D6" i="2"/>
  <c r="C6" i="2"/>
  <c r="B6" i="2"/>
  <c r="AJ319" i="1"/>
  <c r="X319" i="1"/>
  <c r="W319" i="1"/>
  <c r="P319" i="1"/>
  <c r="O319" i="1"/>
  <c r="N319" i="1"/>
  <c r="M319" i="1"/>
  <c r="Q319" i="1" s="1"/>
  <c r="AJ317" i="1"/>
  <c r="X317" i="1"/>
  <c r="W317" i="1"/>
  <c r="P317" i="1"/>
  <c r="O317" i="1"/>
  <c r="N317" i="1"/>
  <c r="M317" i="1"/>
  <c r="AJ316" i="1"/>
  <c r="X316" i="1"/>
  <c r="W316" i="1"/>
  <c r="P316" i="1"/>
  <c r="O316" i="1"/>
  <c r="N316" i="1"/>
  <c r="R316" i="1" s="1"/>
  <c r="M316" i="1"/>
  <c r="AJ315" i="1"/>
  <c r="X315" i="1"/>
  <c r="W315" i="1"/>
  <c r="P315" i="1"/>
  <c r="O315" i="1"/>
  <c r="N315" i="1"/>
  <c r="R315" i="1" s="1"/>
  <c r="M315" i="1"/>
  <c r="Q315" i="1" s="1"/>
  <c r="AJ314" i="1"/>
  <c r="X314" i="1"/>
  <c r="W314" i="1"/>
  <c r="P314" i="1"/>
  <c r="O314" i="1"/>
  <c r="N314" i="1"/>
  <c r="M314" i="1"/>
  <c r="Q314" i="1" s="1"/>
  <c r="AJ313" i="1"/>
  <c r="Z313" i="1"/>
  <c r="AB313" i="1" s="1"/>
  <c r="X313" i="1"/>
  <c r="W313" i="1"/>
  <c r="V313" i="1"/>
  <c r="P313" i="1"/>
  <c r="O313" i="1"/>
  <c r="N313" i="1"/>
  <c r="R313" i="1" s="1"/>
  <c r="M313" i="1"/>
  <c r="Q313" i="1" s="1"/>
  <c r="AJ312" i="1"/>
  <c r="X312" i="1"/>
  <c r="W312" i="1"/>
  <c r="P312" i="1"/>
  <c r="O312" i="1"/>
  <c r="N312" i="1"/>
  <c r="M312" i="1"/>
  <c r="Q312" i="1" s="1"/>
  <c r="AJ311" i="1"/>
  <c r="X311" i="1"/>
  <c r="W311" i="1"/>
  <c r="P311" i="1"/>
  <c r="O311" i="1"/>
  <c r="N311" i="1"/>
  <c r="M311" i="1"/>
  <c r="AJ310" i="1"/>
  <c r="Z310" i="1"/>
  <c r="AB310" i="1" s="1"/>
  <c r="X310" i="1"/>
  <c r="W310" i="1"/>
  <c r="V310" i="1"/>
  <c r="P310" i="1"/>
  <c r="O310" i="1"/>
  <c r="N310" i="1"/>
  <c r="M310" i="1"/>
  <c r="Q310" i="1" s="1"/>
  <c r="AJ309" i="1"/>
  <c r="Z309" i="1"/>
  <c r="AB309" i="1" s="1"/>
  <c r="X309" i="1"/>
  <c r="W309" i="1"/>
  <c r="V309" i="1"/>
  <c r="P309" i="1"/>
  <c r="O309" i="1"/>
  <c r="N309" i="1"/>
  <c r="R309" i="1" s="1"/>
  <c r="M309" i="1"/>
  <c r="Q309" i="1" s="1"/>
  <c r="AJ308" i="1"/>
  <c r="Z308" i="1"/>
  <c r="AB308" i="1" s="1"/>
  <c r="X308" i="1"/>
  <c r="W308" i="1"/>
  <c r="V308" i="1"/>
  <c r="P308" i="1"/>
  <c r="O308" i="1"/>
  <c r="N308" i="1"/>
  <c r="R308" i="1" s="1"/>
  <c r="M308" i="1"/>
  <c r="AJ307" i="1"/>
  <c r="X307" i="1"/>
  <c r="W307" i="1"/>
  <c r="P307" i="1"/>
  <c r="O307" i="1"/>
  <c r="N307" i="1"/>
  <c r="R307" i="1" s="1"/>
  <c r="M307" i="1"/>
  <c r="Q307" i="1" s="1"/>
  <c r="AJ306" i="1"/>
  <c r="X306" i="1"/>
  <c r="W306" i="1"/>
  <c r="P306" i="1"/>
  <c r="O306" i="1"/>
  <c r="N306" i="1"/>
  <c r="M306" i="1"/>
  <c r="Q306" i="1" s="1"/>
  <c r="AJ305" i="1"/>
  <c r="Z305" i="1"/>
  <c r="AB305" i="1" s="1"/>
  <c r="X305" i="1"/>
  <c r="W305" i="1"/>
  <c r="V305" i="1"/>
  <c r="P305" i="1"/>
  <c r="O305" i="1"/>
  <c r="N305" i="1"/>
  <c r="R305" i="1" s="1"/>
  <c r="M305" i="1"/>
  <c r="Q305" i="1" s="1"/>
  <c r="AJ304" i="1"/>
  <c r="Z304" i="1"/>
  <c r="AB304" i="1" s="1"/>
  <c r="X304" i="1"/>
  <c r="W304" i="1"/>
  <c r="V304" i="1"/>
  <c r="P304" i="1"/>
  <c r="O304" i="1"/>
  <c r="N304" i="1"/>
  <c r="R304" i="1" s="1"/>
  <c r="M304" i="1"/>
  <c r="AJ303" i="1"/>
  <c r="X303" i="1"/>
  <c r="W303" i="1"/>
  <c r="P303" i="1"/>
  <c r="O303" i="1"/>
  <c r="N303" i="1"/>
  <c r="R303" i="1" s="1"/>
  <c r="M303" i="1"/>
  <c r="Q303" i="1" s="1"/>
  <c r="AJ302" i="1"/>
  <c r="Z302" i="1"/>
  <c r="AB302" i="1" s="1"/>
  <c r="X302" i="1"/>
  <c r="W302" i="1"/>
  <c r="V302" i="1"/>
  <c r="P302" i="1"/>
  <c r="O302" i="1"/>
  <c r="N302" i="1"/>
  <c r="R302" i="1" s="1"/>
  <c r="M302" i="1"/>
  <c r="AJ301" i="1"/>
  <c r="Z301" i="1"/>
  <c r="AB301" i="1" s="1"/>
  <c r="X301" i="1"/>
  <c r="W301" i="1"/>
  <c r="V301" i="1"/>
  <c r="P301" i="1"/>
  <c r="O301" i="1"/>
  <c r="N301" i="1"/>
  <c r="M301" i="1"/>
  <c r="AJ300" i="1"/>
  <c r="Z300" i="1"/>
  <c r="AB300" i="1" s="1"/>
  <c r="X300" i="1"/>
  <c r="W300" i="1"/>
  <c r="V300" i="1"/>
  <c r="P300" i="1"/>
  <c r="O300" i="1"/>
  <c r="N300" i="1"/>
  <c r="M300" i="1"/>
  <c r="Q300" i="1" s="1"/>
  <c r="AJ299" i="1"/>
  <c r="Z299" i="1"/>
  <c r="AB299" i="1" s="1"/>
  <c r="X299" i="1"/>
  <c r="W299" i="1"/>
  <c r="V299" i="1"/>
  <c r="P299" i="1"/>
  <c r="O299" i="1"/>
  <c r="N299" i="1"/>
  <c r="R299" i="1" s="1"/>
  <c r="M299" i="1"/>
  <c r="Q299" i="1" s="1"/>
  <c r="AJ298" i="1"/>
  <c r="Z298" i="1"/>
  <c r="AB298" i="1" s="1"/>
  <c r="X298" i="1"/>
  <c r="W298" i="1"/>
  <c r="V298" i="1"/>
  <c r="P298" i="1"/>
  <c r="O298" i="1"/>
  <c r="N298" i="1"/>
  <c r="R298" i="1" s="1"/>
  <c r="M298" i="1"/>
  <c r="AJ297" i="1"/>
  <c r="X297" i="1"/>
  <c r="W297" i="1"/>
  <c r="P297" i="1"/>
  <c r="O297" i="1"/>
  <c r="N297" i="1"/>
  <c r="R297" i="1" s="1"/>
  <c r="M297" i="1"/>
  <c r="Q297" i="1" s="1"/>
  <c r="AJ296" i="1"/>
  <c r="X296" i="1"/>
  <c r="W296" i="1"/>
  <c r="P296" i="1"/>
  <c r="O296" i="1"/>
  <c r="N296" i="1"/>
  <c r="M296" i="1"/>
  <c r="Q296" i="1" s="1"/>
  <c r="AJ295" i="1"/>
  <c r="Y295" i="1"/>
  <c r="AA295" i="1" s="1"/>
  <c r="X295" i="1"/>
  <c r="W295" i="1"/>
  <c r="U295" i="1"/>
  <c r="P295" i="1"/>
  <c r="O295" i="1"/>
  <c r="N295" i="1"/>
  <c r="R295" i="1" s="1"/>
  <c r="M295" i="1"/>
  <c r="AJ294" i="1"/>
  <c r="AA294" i="1"/>
  <c r="Y294" i="1"/>
  <c r="X294" i="1"/>
  <c r="W294" i="1"/>
  <c r="U294" i="1"/>
  <c r="P294" i="1"/>
  <c r="O294" i="1"/>
  <c r="N294" i="1"/>
  <c r="M294" i="1"/>
  <c r="Q294" i="1" s="1"/>
  <c r="S294" i="1" s="1"/>
  <c r="AC294" i="1" s="1"/>
  <c r="AJ293" i="1"/>
  <c r="Y293" i="1"/>
  <c r="AA293" i="1" s="1"/>
  <c r="X293" i="1"/>
  <c r="W293" i="1"/>
  <c r="U293" i="1"/>
  <c r="P293" i="1"/>
  <c r="O293" i="1"/>
  <c r="N293" i="1"/>
  <c r="R293" i="1" s="1"/>
  <c r="M293" i="1"/>
  <c r="AJ292" i="1"/>
  <c r="Y292" i="1"/>
  <c r="AA292" i="1" s="1"/>
  <c r="X292" i="1"/>
  <c r="W292" i="1"/>
  <c r="U292" i="1"/>
  <c r="P292" i="1"/>
  <c r="O292" i="1"/>
  <c r="N292" i="1"/>
  <c r="M292" i="1"/>
  <c r="AJ291" i="1"/>
  <c r="X291" i="1"/>
  <c r="W291" i="1"/>
  <c r="P291" i="1"/>
  <c r="R291" i="1" s="1"/>
  <c r="O291" i="1"/>
  <c r="N291" i="1"/>
  <c r="M291" i="1"/>
  <c r="AJ290" i="1"/>
  <c r="X290" i="1"/>
  <c r="W290" i="1"/>
  <c r="P290" i="1"/>
  <c r="O290" i="1"/>
  <c r="N290" i="1"/>
  <c r="M290" i="1"/>
  <c r="AJ289" i="1"/>
  <c r="X289" i="1"/>
  <c r="W289" i="1"/>
  <c r="P289" i="1"/>
  <c r="O289" i="1"/>
  <c r="N289" i="1"/>
  <c r="R289" i="1" s="1"/>
  <c r="M289" i="1"/>
  <c r="AJ288" i="1"/>
  <c r="X288" i="1"/>
  <c r="W288" i="1"/>
  <c r="P288" i="1"/>
  <c r="O288" i="1"/>
  <c r="N288" i="1"/>
  <c r="R288" i="1" s="1"/>
  <c r="M288" i="1"/>
  <c r="Q288" i="1" s="1"/>
  <c r="AJ287" i="1"/>
  <c r="X287" i="1"/>
  <c r="W287" i="1"/>
  <c r="P287" i="1"/>
  <c r="O287" i="1"/>
  <c r="N287" i="1"/>
  <c r="M287" i="1"/>
  <c r="Q287" i="1" s="1"/>
  <c r="AJ286" i="1"/>
  <c r="X286" i="1"/>
  <c r="W286" i="1"/>
  <c r="P286" i="1"/>
  <c r="O286" i="1"/>
  <c r="N286" i="1"/>
  <c r="M286" i="1"/>
  <c r="AJ285" i="1"/>
  <c r="X285" i="1"/>
  <c r="W285" i="1"/>
  <c r="P285" i="1"/>
  <c r="O285" i="1"/>
  <c r="N285" i="1"/>
  <c r="R285" i="1" s="1"/>
  <c r="M285" i="1"/>
  <c r="AJ284" i="1"/>
  <c r="X284" i="1"/>
  <c r="W284" i="1"/>
  <c r="P284" i="1"/>
  <c r="O284" i="1"/>
  <c r="N284" i="1"/>
  <c r="R284" i="1" s="1"/>
  <c r="M284" i="1"/>
  <c r="Q284" i="1" s="1"/>
  <c r="AJ283" i="1"/>
  <c r="Y283" i="1"/>
  <c r="AA283" i="1" s="1"/>
  <c r="X283" i="1"/>
  <c r="W283" i="1"/>
  <c r="U283" i="1"/>
  <c r="P283" i="1"/>
  <c r="O283" i="1"/>
  <c r="N283" i="1"/>
  <c r="R283" i="1" s="1"/>
  <c r="M283" i="1"/>
  <c r="AJ282" i="1"/>
  <c r="Y282" i="1"/>
  <c r="AA282" i="1" s="1"/>
  <c r="X282" i="1"/>
  <c r="W282" i="1"/>
  <c r="U282" i="1"/>
  <c r="P282" i="1"/>
  <c r="O282" i="1"/>
  <c r="N282" i="1"/>
  <c r="M282" i="1"/>
  <c r="AJ281" i="1"/>
  <c r="Z281" i="1"/>
  <c r="AB281" i="1" s="1"/>
  <c r="X281" i="1"/>
  <c r="W281" i="1"/>
  <c r="V281" i="1"/>
  <c r="P281" i="1"/>
  <c r="O281" i="1"/>
  <c r="N281" i="1"/>
  <c r="M281" i="1"/>
  <c r="Q281" i="1" s="1"/>
  <c r="AJ280" i="1"/>
  <c r="Z280" i="1"/>
  <c r="AB280" i="1" s="1"/>
  <c r="X280" i="1"/>
  <c r="W280" i="1"/>
  <c r="V280" i="1"/>
  <c r="P280" i="1"/>
  <c r="O280" i="1"/>
  <c r="N280" i="1"/>
  <c r="R280" i="1" s="1"/>
  <c r="M280" i="1"/>
  <c r="Q280" i="1" s="1"/>
  <c r="AJ279" i="1"/>
  <c r="Z279" i="1"/>
  <c r="AB279" i="1" s="1"/>
  <c r="X279" i="1"/>
  <c r="W279" i="1"/>
  <c r="V279" i="1"/>
  <c r="P279" i="1"/>
  <c r="O279" i="1"/>
  <c r="N279" i="1"/>
  <c r="R279" i="1" s="1"/>
  <c r="M279" i="1"/>
  <c r="AJ278" i="1"/>
  <c r="Z278" i="1"/>
  <c r="AB278" i="1" s="1"/>
  <c r="X278" i="1"/>
  <c r="W278" i="1"/>
  <c r="V278" i="1"/>
  <c r="P278" i="1"/>
  <c r="O278" i="1"/>
  <c r="N278" i="1"/>
  <c r="M278" i="1"/>
  <c r="AJ277" i="1"/>
  <c r="Z277" i="1"/>
  <c r="AB277" i="1" s="1"/>
  <c r="X277" i="1"/>
  <c r="W277" i="1"/>
  <c r="V277" i="1"/>
  <c r="P277" i="1"/>
  <c r="O277" i="1"/>
  <c r="N277" i="1"/>
  <c r="M277" i="1"/>
  <c r="Q277" i="1" s="1"/>
  <c r="AJ276" i="1"/>
  <c r="Z276" i="1"/>
  <c r="AB276" i="1" s="1"/>
  <c r="X276" i="1"/>
  <c r="W276" i="1"/>
  <c r="V276" i="1"/>
  <c r="P276" i="1"/>
  <c r="O276" i="1"/>
  <c r="N276" i="1"/>
  <c r="R276" i="1" s="1"/>
  <c r="M276" i="1"/>
  <c r="Q276" i="1" s="1"/>
  <c r="AJ275" i="1"/>
  <c r="Z275" i="1"/>
  <c r="AB275" i="1" s="1"/>
  <c r="X275" i="1"/>
  <c r="W275" i="1"/>
  <c r="V275" i="1"/>
  <c r="P275" i="1"/>
  <c r="O275" i="1"/>
  <c r="N275" i="1"/>
  <c r="R275" i="1" s="1"/>
  <c r="M275" i="1"/>
  <c r="AJ274" i="1"/>
  <c r="Y274" i="1"/>
  <c r="AA274" i="1" s="1"/>
  <c r="X274" i="1"/>
  <c r="W274" i="1"/>
  <c r="U274" i="1"/>
  <c r="P274" i="1"/>
  <c r="O274" i="1"/>
  <c r="N274" i="1"/>
  <c r="M274" i="1"/>
  <c r="AJ273" i="1"/>
  <c r="Z273" i="1"/>
  <c r="AB273" i="1" s="1"/>
  <c r="X273" i="1"/>
  <c r="W273" i="1"/>
  <c r="V273" i="1"/>
  <c r="P273" i="1"/>
  <c r="O273" i="1"/>
  <c r="N273" i="1"/>
  <c r="M273" i="1"/>
  <c r="Q273" i="1" s="1"/>
  <c r="AJ272" i="1"/>
  <c r="Y272" i="1"/>
  <c r="AA272" i="1" s="1"/>
  <c r="X272" i="1"/>
  <c r="W272" i="1"/>
  <c r="U272" i="1"/>
  <c r="P272" i="1"/>
  <c r="O272" i="1"/>
  <c r="N272" i="1"/>
  <c r="R272" i="1" s="1"/>
  <c r="M272" i="1"/>
  <c r="Q272" i="1" s="1"/>
  <c r="AJ271" i="1"/>
  <c r="Z271" i="1"/>
  <c r="AB271" i="1" s="1"/>
  <c r="X271" i="1"/>
  <c r="W271" i="1"/>
  <c r="V271" i="1"/>
  <c r="P271" i="1"/>
  <c r="O271" i="1"/>
  <c r="N271" i="1"/>
  <c r="R271" i="1" s="1"/>
  <c r="M271" i="1"/>
  <c r="AJ270" i="1"/>
  <c r="X270" i="1"/>
  <c r="W270" i="1"/>
  <c r="P270" i="1"/>
  <c r="O270" i="1"/>
  <c r="N270" i="1"/>
  <c r="R270" i="1" s="1"/>
  <c r="M270" i="1"/>
  <c r="Q270" i="1" s="1"/>
  <c r="AJ269" i="1"/>
  <c r="X269" i="1"/>
  <c r="W269" i="1"/>
  <c r="P269" i="1"/>
  <c r="O269" i="1"/>
  <c r="N269" i="1"/>
  <c r="M269" i="1"/>
  <c r="Q269" i="1" s="1"/>
  <c r="AJ268" i="1"/>
  <c r="X268" i="1"/>
  <c r="W268" i="1"/>
  <c r="P268" i="1"/>
  <c r="O268" i="1"/>
  <c r="N268" i="1"/>
  <c r="M268" i="1"/>
  <c r="AJ267" i="1"/>
  <c r="Z267" i="1"/>
  <c r="AB267" i="1" s="1"/>
  <c r="X267" i="1"/>
  <c r="W267" i="1"/>
  <c r="V267" i="1"/>
  <c r="P267" i="1"/>
  <c r="O267" i="1"/>
  <c r="N267" i="1"/>
  <c r="M267" i="1"/>
  <c r="Q267" i="1" s="1"/>
  <c r="AJ266" i="1"/>
  <c r="X266" i="1"/>
  <c r="W266" i="1"/>
  <c r="P266" i="1"/>
  <c r="O266" i="1"/>
  <c r="N266" i="1"/>
  <c r="M266" i="1"/>
  <c r="AJ265" i="1"/>
  <c r="X265" i="1"/>
  <c r="W265" i="1"/>
  <c r="P265" i="1"/>
  <c r="O265" i="1"/>
  <c r="N265" i="1"/>
  <c r="R265" i="1" s="1"/>
  <c r="M265" i="1"/>
  <c r="AJ264" i="1"/>
  <c r="X264" i="1"/>
  <c r="W264" i="1"/>
  <c r="P264" i="1"/>
  <c r="O264" i="1"/>
  <c r="N264" i="1"/>
  <c r="R264" i="1" s="1"/>
  <c r="M264" i="1"/>
  <c r="Q264" i="1" s="1"/>
  <c r="AJ263" i="1"/>
  <c r="X263" i="1"/>
  <c r="W263" i="1"/>
  <c r="P263" i="1"/>
  <c r="O263" i="1"/>
  <c r="N263" i="1"/>
  <c r="M263" i="1"/>
  <c r="Q263" i="1" s="1"/>
  <c r="AJ262" i="1"/>
  <c r="X262" i="1"/>
  <c r="W262" i="1"/>
  <c r="P262" i="1"/>
  <c r="O262" i="1"/>
  <c r="N262" i="1"/>
  <c r="M262" i="1"/>
  <c r="AJ261" i="1"/>
  <c r="AB261" i="1"/>
  <c r="Z261" i="1"/>
  <c r="X261" i="1"/>
  <c r="W261" i="1"/>
  <c r="V261" i="1"/>
  <c r="P261" i="1"/>
  <c r="O261" i="1"/>
  <c r="N261" i="1"/>
  <c r="R261" i="1" s="1"/>
  <c r="M261" i="1"/>
  <c r="Q261" i="1" s="1"/>
  <c r="AJ260" i="1"/>
  <c r="Z260" i="1"/>
  <c r="AB260" i="1" s="1"/>
  <c r="X260" i="1"/>
  <c r="W260" i="1"/>
  <c r="V260" i="1"/>
  <c r="P260" i="1"/>
  <c r="O260" i="1"/>
  <c r="N260" i="1"/>
  <c r="M260" i="1"/>
  <c r="AJ259" i="1"/>
  <c r="AB259" i="1"/>
  <c r="Z259" i="1"/>
  <c r="X259" i="1"/>
  <c r="W259" i="1"/>
  <c r="V259" i="1"/>
  <c r="P259" i="1"/>
  <c r="O259" i="1"/>
  <c r="N259" i="1"/>
  <c r="R259" i="1" s="1"/>
  <c r="M259" i="1"/>
  <c r="Q259" i="1" s="1"/>
  <c r="AJ258" i="1"/>
  <c r="Z258" i="1"/>
  <c r="AB258" i="1" s="1"/>
  <c r="X258" i="1"/>
  <c r="W258" i="1"/>
  <c r="V258" i="1"/>
  <c r="P258" i="1"/>
  <c r="O258" i="1"/>
  <c r="N258" i="1"/>
  <c r="M258" i="1"/>
  <c r="AJ257" i="1"/>
  <c r="AB257" i="1"/>
  <c r="Z257" i="1"/>
  <c r="X257" i="1"/>
  <c r="W257" i="1"/>
  <c r="V257" i="1"/>
  <c r="P257" i="1"/>
  <c r="O257" i="1"/>
  <c r="N257" i="1"/>
  <c r="R257" i="1" s="1"/>
  <c r="M257" i="1"/>
  <c r="Q257" i="1" s="1"/>
  <c r="AJ256" i="1"/>
  <c r="Z256" i="1"/>
  <c r="AB256" i="1" s="1"/>
  <c r="X256" i="1"/>
  <c r="W256" i="1"/>
  <c r="V256" i="1"/>
  <c r="P256" i="1"/>
  <c r="O256" i="1"/>
  <c r="N256" i="1"/>
  <c r="M256" i="1"/>
  <c r="AJ255" i="1"/>
  <c r="AB255" i="1"/>
  <c r="Z255" i="1"/>
  <c r="X255" i="1"/>
  <c r="W255" i="1"/>
  <c r="V255" i="1"/>
  <c r="P255" i="1"/>
  <c r="O255" i="1"/>
  <c r="N255" i="1"/>
  <c r="R255" i="1" s="1"/>
  <c r="M255" i="1"/>
  <c r="Q255" i="1" s="1"/>
  <c r="AJ254" i="1"/>
  <c r="Z254" i="1"/>
  <c r="AB254" i="1" s="1"/>
  <c r="X254" i="1"/>
  <c r="W254" i="1"/>
  <c r="V254" i="1"/>
  <c r="P254" i="1"/>
  <c r="O254" i="1"/>
  <c r="N254" i="1"/>
  <c r="M254" i="1"/>
  <c r="AJ253" i="1"/>
  <c r="AB253" i="1"/>
  <c r="Z253" i="1"/>
  <c r="X253" i="1"/>
  <c r="W253" i="1"/>
  <c r="V253" i="1"/>
  <c r="P253" i="1"/>
  <c r="O253" i="1"/>
  <c r="N253" i="1"/>
  <c r="R253" i="1" s="1"/>
  <c r="M253" i="1"/>
  <c r="Q253" i="1" s="1"/>
  <c r="AJ252" i="1"/>
  <c r="Z252" i="1"/>
  <c r="AB252" i="1" s="1"/>
  <c r="X252" i="1"/>
  <c r="W252" i="1"/>
  <c r="V252" i="1"/>
  <c r="P252" i="1"/>
  <c r="O252" i="1"/>
  <c r="N252" i="1"/>
  <c r="M252" i="1"/>
  <c r="AJ251" i="1"/>
  <c r="AB251" i="1"/>
  <c r="Z251" i="1"/>
  <c r="X251" i="1"/>
  <c r="W251" i="1"/>
  <c r="V251" i="1"/>
  <c r="P251" i="1"/>
  <c r="O251" i="1"/>
  <c r="N251" i="1"/>
  <c r="R251" i="1" s="1"/>
  <c r="M251" i="1"/>
  <c r="Q251" i="1" s="1"/>
  <c r="AJ250" i="1"/>
  <c r="Z250" i="1"/>
  <c r="AB250" i="1" s="1"/>
  <c r="X250" i="1"/>
  <c r="W250" i="1"/>
  <c r="V250" i="1"/>
  <c r="P250" i="1"/>
  <c r="O250" i="1"/>
  <c r="N250" i="1"/>
  <c r="M250" i="1"/>
  <c r="AJ249" i="1"/>
  <c r="AB249" i="1"/>
  <c r="Z249" i="1"/>
  <c r="X249" i="1"/>
  <c r="W249" i="1"/>
  <c r="V249" i="1"/>
  <c r="P249" i="1"/>
  <c r="O249" i="1"/>
  <c r="N249" i="1"/>
  <c r="R249" i="1" s="1"/>
  <c r="M249" i="1"/>
  <c r="Q249" i="1" s="1"/>
  <c r="AJ248" i="1"/>
  <c r="Z248" i="1"/>
  <c r="AB248" i="1" s="1"/>
  <c r="X248" i="1"/>
  <c r="W248" i="1"/>
  <c r="V248" i="1"/>
  <c r="P248" i="1"/>
  <c r="O248" i="1"/>
  <c r="N248" i="1"/>
  <c r="M248" i="1"/>
  <c r="AJ247" i="1"/>
  <c r="AB247" i="1"/>
  <c r="Z247" i="1"/>
  <c r="X247" i="1"/>
  <c r="W247" i="1"/>
  <c r="V247" i="1"/>
  <c r="P247" i="1"/>
  <c r="O247" i="1"/>
  <c r="N247" i="1"/>
  <c r="R247" i="1" s="1"/>
  <c r="M247" i="1"/>
  <c r="Q247" i="1" s="1"/>
  <c r="AJ246" i="1"/>
  <c r="Z246" i="1"/>
  <c r="AB246" i="1" s="1"/>
  <c r="X246" i="1"/>
  <c r="W246" i="1"/>
  <c r="V246" i="1"/>
  <c r="P246" i="1"/>
  <c r="O246" i="1"/>
  <c r="N246" i="1"/>
  <c r="M246" i="1"/>
  <c r="AJ245" i="1"/>
  <c r="AB245" i="1"/>
  <c r="Z245" i="1"/>
  <c r="X245" i="1"/>
  <c r="W245" i="1"/>
  <c r="V245" i="1"/>
  <c r="P245" i="1"/>
  <c r="O245" i="1"/>
  <c r="N245" i="1"/>
  <c r="R245" i="1" s="1"/>
  <c r="M245" i="1"/>
  <c r="Q245" i="1" s="1"/>
  <c r="AJ244" i="1"/>
  <c r="Z244" i="1"/>
  <c r="AB244" i="1" s="1"/>
  <c r="X244" i="1"/>
  <c r="W244" i="1"/>
  <c r="V244" i="1"/>
  <c r="P244" i="1"/>
  <c r="O244" i="1"/>
  <c r="N244" i="1"/>
  <c r="M244" i="1"/>
  <c r="AJ243" i="1"/>
  <c r="X243" i="1"/>
  <c r="W243" i="1"/>
  <c r="P243" i="1"/>
  <c r="O243" i="1"/>
  <c r="N243" i="1"/>
  <c r="R243" i="1" s="1"/>
  <c r="M243" i="1"/>
  <c r="AJ242" i="1"/>
  <c r="X242" i="1"/>
  <c r="W242" i="1"/>
  <c r="P242" i="1"/>
  <c r="O242" i="1"/>
  <c r="N242" i="1"/>
  <c r="R242" i="1" s="1"/>
  <c r="M242" i="1"/>
  <c r="Q242" i="1" s="1"/>
  <c r="AJ241" i="1"/>
  <c r="Z241" i="1"/>
  <c r="AB241" i="1" s="1"/>
  <c r="X241" i="1"/>
  <c r="W241" i="1"/>
  <c r="V241" i="1"/>
  <c r="P241" i="1"/>
  <c r="O241" i="1"/>
  <c r="N241" i="1"/>
  <c r="R241" i="1" s="1"/>
  <c r="M241" i="1"/>
  <c r="AJ240" i="1"/>
  <c r="AB240" i="1"/>
  <c r="Z240" i="1"/>
  <c r="X240" i="1"/>
  <c r="W240" i="1"/>
  <c r="V240" i="1"/>
  <c r="P240" i="1"/>
  <c r="O240" i="1"/>
  <c r="N240" i="1"/>
  <c r="M240" i="1"/>
  <c r="Q240" i="1" s="1"/>
  <c r="AJ239" i="1"/>
  <c r="Z239" i="1"/>
  <c r="AB239" i="1" s="1"/>
  <c r="X239" i="1"/>
  <c r="W239" i="1"/>
  <c r="V239" i="1"/>
  <c r="P239" i="1"/>
  <c r="O239" i="1"/>
  <c r="N239" i="1"/>
  <c r="R239" i="1" s="1"/>
  <c r="M239" i="1"/>
  <c r="AJ238" i="1"/>
  <c r="Z238" i="1"/>
  <c r="AB238" i="1" s="1"/>
  <c r="X238" i="1"/>
  <c r="W238" i="1"/>
  <c r="V238" i="1"/>
  <c r="P238" i="1"/>
  <c r="O238" i="1"/>
  <c r="N238" i="1"/>
  <c r="M238" i="1"/>
  <c r="Q238" i="1" s="1"/>
  <c r="AJ237" i="1"/>
  <c r="Z237" i="1"/>
  <c r="AB237" i="1" s="1"/>
  <c r="X237" i="1"/>
  <c r="W237" i="1"/>
  <c r="V237" i="1"/>
  <c r="P237" i="1"/>
  <c r="O237" i="1"/>
  <c r="N237" i="1"/>
  <c r="R237" i="1" s="1"/>
  <c r="M237" i="1"/>
  <c r="AJ236" i="1"/>
  <c r="AB236" i="1"/>
  <c r="Z236" i="1"/>
  <c r="X236" i="1"/>
  <c r="W236" i="1"/>
  <c r="V236" i="1"/>
  <c r="P236" i="1"/>
  <c r="O236" i="1"/>
  <c r="N236" i="1"/>
  <c r="M236" i="1"/>
  <c r="Q236" i="1" s="1"/>
  <c r="AJ235" i="1"/>
  <c r="Z235" i="1"/>
  <c r="AB235" i="1" s="1"/>
  <c r="X235" i="1"/>
  <c r="W235" i="1"/>
  <c r="V235" i="1"/>
  <c r="P235" i="1"/>
  <c r="O235" i="1"/>
  <c r="N235" i="1"/>
  <c r="R235" i="1" s="1"/>
  <c r="M235" i="1"/>
  <c r="AJ234" i="1"/>
  <c r="Z234" i="1"/>
  <c r="AB234" i="1" s="1"/>
  <c r="X234" i="1"/>
  <c r="W234" i="1"/>
  <c r="V234" i="1"/>
  <c r="P234" i="1"/>
  <c r="O234" i="1"/>
  <c r="N234" i="1"/>
  <c r="M234" i="1"/>
  <c r="Q234" i="1" s="1"/>
  <c r="AJ233" i="1"/>
  <c r="AB233" i="1"/>
  <c r="Z233" i="1"/>
  <c r="X233" i="1"/>
  <c r="W233" i="1"/>
  <c r="V233" i="1"/>
  <c r="P233" i="1"/>
  <c r="O233" i="1"/>
  <c r="N233" i="1"/>
  <c r="R233" i="1" s="1"/>
  <c r="M233" i="1"/>
  <c r="AJ232" i="1"/>
  <c r="Z232" i="1"/>
  <c r="AB232" i="1" s="1"/>
  <c r="X232" i="1"/>
  <c r="W232" i="1"/>
  <c r="V232" i="1"/>
  <c r="P232" i="1"/>
  <c r="O232" i="1"/>
  <c r="N232" i="1"/>
  <c r="M232" i="1"/>
  <c r="Q232" i="1" s="1"/>
  <c r="AJ231" i="1"/>
  <c r="X231" i="1"/>
  <c r="W231" i="1"/>
  <c r="P231" i="1"/>
  <c r="O231" i="1"/>
  <c r="N231" i="1"/>
  <c r="M231" i="1"/>
  <c r="AJ230" i="1"/>
  <c r="AB230" i="1"/>
  <c r="Z230" i="1"/>
  <c r="X230" i="1"/>
  <c r="W230" i="1"/>
  <c r="V230" i="1"/>
  <c r="P230" i="1"/>
  <c r="O230" i="1"/>
  <c r="N230" i="1"/>
  <c r="M230" i="1"/>
  <c r="Q230" i="1" s="1"/>
  <c r="AJ229" i="1"/>
  <c r="Z229" i="1"/>
  <c r="AB229" i="1" s="1"/>
  <c r="X229" i="1"/>
  <c r="W229" i="1"/>
  <c r="V229" i="1"/>
  <c r="P229" i="1"/>
  <c r="O229" i="1"/>
  <c r="N229" i="1"/>
  <c r="M229" i="1"/>
  <c r="AJ228" i="1"/>
  <c r="AB228" i="1"/>
  <c r="Z228" i="1"/>
  <c r="X228" i="1"/>
  <c r="W228" i="1"/>
  <c r="V228" i="1"/>
  <c r="P228" i="1"/>
  <c r="O228" i="1"/>
  <c r="N228" i="1"/>
  <c r="R228" i="1" s="1"/>
  <c r="T228" i="1" s="1"/>
  <c r="AD228" i="1" s="1"/>
  <c r="AF228" i="1" s="1"/>
  <c r="M228" i="1"/>
  <c r="Q228" i="1" s="1"/>
  <c r="AJ227" i="1"/>
  <c r="X227" i="1"/>
  <c r="W227" i="1"/>
  <c r="P227" i="1"/>
  <c r="O227" i="1"/>
  <c r="N227" i="1"/>
  <c r="M227" i="1"/>
  <c r="Q227" i="1" s="1"/>
  <c r="AJ226" i="1"/>
  <c r="Z226" i="1"/>
  <c r="AB226" i="1" s="1"/>
  <c r="X226" i="1"/>
  <c r="W226" i="1"/>
  <c r="V226" i="1"/>
  <c r="P226" i="1"/>
  <c r="O226" i="1"/>
  <c r="N226" i="1"/>
  <c r="R226" i="1" s="1"/>
  <c r="M226" i="1"/>
  <c r="AJ225" i="1"/>
  <c r="Z225" i="1"/>
  <c r="AB225" i="1" s="1"/>
  <c r="X225" i="1"/>
  <c r="W225" i="1"/>
  <c r="V225" i="1"/>
  <c r="P225" i="1"/>
  <c r="O225" i="1"/>
  <c r="N225" i="1"/>
  <c r="M225" i="1"/>
  <c r="Q225" i="1" s="1"/>
  <c r="AJ224" i="1"/>
  <c r="Z224" i="1"/>
  <c r="AB224" i="1" s="1"/>
  <c r="X224" i="1"/>
  <c r="W224" i="1"/>
  <c r="V224" i="1"/>
  <c r="P224" i="1"/>
  <c r="O224" i="1"/>
  <c r="N224" i="1"/>
  <c r="R224" i="1" s="1"/>
  <c r="M224" i="1"/>
  <c r="AJ223" i="1"/>
  <c r="AB223" i="1"/>
  <c r="Z223" i="1"/>
  <c r="X223" i="1"/>
  <c r="W223" i="1"/>
  <c r="V223" i="1"/>
  <c r="P223" i="1"/>
  <c r="O223" i="1"/>
  <c r="N223" i="1"/>
  <c r="M223" i="1"/>
  <c r="Q223" i="1" s="1"/>
  <c r="AJ222" i="1"/>
  <c r="Z222" i="1"/>
  <c r="AB222" i="1" s="1"/>
  <c r="X222" i="1"/>
  <c r="W222" i="1"/>
  <c r="V222" i="1"/>
  <c r="P222" i="1"/>
  <c r="O222" i="1"/>
  <c r="N222" i="1"/>
  <c r="R222" i="1" s="1"/>
  <c r="M222" i="1"/>
  <c r="AJ221" i="1"/>
  <c r="X221" i="1"/>
  <c r="W221" i="1"/>
  <c r="P221" i="1"/>
  <c r="O221" i="1"/>
  <c r="N221" i="1"/>
  <c r="R221" i="1" s="1"/>
  <c r="M221" i="1"/>
  <c r="Q221" i="1" s="1"/>
  <c r="AJ220" i="1"/>
  <c r="X220" i="1"/>
  <c r="W220" i="1"/>
  <c r="P220" i="1"/>
  <c r="O220" i="1"/>
  <c r="N220" i="1"/>
  <c r="M220" i="1"/>
  <c r="Q220" i="1" s="1"/>
  <c r="AJ219" i="1"/>
  <c r="Z219" i="1"/>
  <c r="AB219" i="1" s="1"/>
  <c r="X219" i="1"/>
  <c r="W219" i="1"/>
  <c r="V219" i="1"/>
  <c r="P219" i="1"/>
  <c r="O219" i="1"/>
  <c r="N219" i="1"/>
  <c r="R219" i="1" s="1"/>
  <c r="M219" i="1"/>
  <c r="AJ218" i="1"/>
  <c r="X218" i="1"/>
  <c r="W218" i="1"/>
  <c r="P218" i="1"/>
  <c r="O218" i="1"/>
  <c r="N218" i="1"/>
  <c r="R218" i="1" s="1"/>
  <c r="M218" i="1"/>
  <c r="Q218" i="1" s="1"/>
  <c r="AJ217" i="1"/>
  <c r="Z217" i="1"/>
  <c r="AB217" i="1" s="1"/>
  <c r="X217" i="1"/>
  <c r="W217" i="1"/>
  <c r="V217" i="1"/>
  <c r="P217" i="1"/>
  <c r="O217" i="1"/>
  <c r="N217" i="1"/>
  <c r="M217" i="1"/>
  <c r="AJ216" i="1"/>
  <c r="AB216" i="1"/>
  <c r="Z216" i="1"/>
  <c r="X216" i="1"/>
  <c r="W216" i="1"/>
  <c r="V216" i="1"/>
  <c r="P216" i="1"/>
  <c r="O216" i="1"/>
  <c r="N216" i="1"/>
  <c r="R216" i="1" s="1"/>
  <c r="M216" i="1"/>
  <c r="Q216" i="1" s="1"/>
  <c r="AJ215" i="1"/>
  <c r="Z215" i="1"/>
  <c r="AB215" i="1" s="1"/>
  <c r="X215" i="1"/>
  <c r="W215" i="1"/>
  <c r="V215" i="1"/>
  <c r="P215" i="1"/>
  <c r="O215" i="1"/>
  <c r="N215" i="1"/>
  <c r="M215" i="1"/>
  <c r="AJ214" i="1"/>
  <c r="AB214" i="1"/>
  <c r="Z214" i="1"/>
  <c r="X214" i="1"/>
  <c r="W214" i="1"/>
  <c r="V214" i="1"/>
  <c r="P214" i="1"/>
  <c r="O214" i="1"/>
  <c r="N214" i="1"/>
  <c r="R214" i="1" s="1"/>
  <c r="M214" i="1"/>
  <c r="Q214" i="1" s="1"/>
  <c r="AJ213" i="1"/>
  <c r="Z213" i="1"/>
  <c r="AB213" i="1" s="1"/>
  <c r="X213" i="1"/>
  <c r="W213" i="1"/>
  <c r="V213" i="1"/>
  <c r="P213" i="1"/>
  <c r="O213" i="1"/>
  <c r="N213" i="1"/>
  <c r="M213" i="1"/>
  <c r="AJ212" i="1"/>
  <c r="AB212" i="1"/>
  <c r="Z212" i="1"/>
  <c r="X212" i="1"/>
  <c r="W212" i="1"/>
  <c r="V212" i="1"/>
  <c r="P212" i="1"/>
  <c r="O212" i="1"/>
  <c r="N212" i="1"/>
  <c r="R212" i="1" s="1"/>
  <c r="M212" i="1"/>
  <c r="Q212" i="1" s="1"/>
  <c r="AJ211" i="1"/>
  <c r="X211" i="1"/>
  <c r="W211" i="1"/>
  <c r="P211" i="1"/>
  <c r="O211" i="1"/>
  <c r="N211" i="1"/>
  <c r="M211" i="1"/>
  <c r="Q211" i="1" s="1"/>
  <c r="AJ210" i="1"/>
  <c r="X210" i="1"/>
  <c r="W210" i="1"/>
  <c r="P210" i="1"/>
  <c r="O210" i="1"/>
  <c r="N210" i="1"/>
  <c r="M210" i="1"/>
  <c r="AJ209" i="1"/>
  <c r="Z209" i="1"/>
  <c r="AB209" i="1" s="1"/>
  <c r="X209" i="1"/>
  <c r="W209" i="1"/>
  <c r="V209" i="1"/>
  <c r="P209" i="1"/>
  <c r="O209" i="1"/>
  <c r="N209" i="1"/>
  <c r="M209" i="1"/>
  <c r="Q209" i="1" s="1"/>
  <c r="AJ208" i="1"/>
  <c r="X208" i="1"/>
  <c r="W208" i="1"/>
  <c r="P208" i="1"/>
  <c r="O208" i="1"/>
  <c r="N208" i="1"/>
  <c r="M208" i="1"/>
  <c r="AJ207" i="1"/>
  <c r="Z207" i="1"/>
  <c r="AB207" i="1" s="1"/>
  <c r="X207" i="1"/>
  <c r="W207" i="1"/>
  <c r="V207" i="1"/>
  <c r="P207" i="1"/>
  <c r="O207" i="1"/>
  <c r="N207" i="1"/>
  <c r="M207" i="1"/>
  <c r="Q207" i="1" s="1"/>
  <c r="AJ206" i="1"/>
  <c r="Z206" i="1"/>
  <c r="AB206" i="1" s="1"/>
  <c r="X206" i="1"/>
  <c r="W206" i="1"/>
  <c r="V206" i="1"/>
  <c r="P206" i="1"/>
  <c r="O206" i="1"/>
  <c r="N206" i="1"/>
  <c r="R206" i="1" s="1"/>
  <c r="M206" i="1"/>
  <c r="Q206" i="1" s="1"/>
  <c r="AJ205" i="1"/>
  <c r="Z205" i="1"/>
  <c r="AB205" i="1" s="1"/>
  <c r="X205" i="1"/>
  <c r="W205" i="1"/>
  <c r="V205" i="1"/>
  <c r="P205" i="1"/>
  <c r="O205" i="1"/>
  <c r="N205" i="1"/>
  <c r="R205" i="1" s="1"/>
  <c r="M205" i="1"/>
  <c r="AJ204" i="1"/>
  <c r="X204" i="1"/>
  <c r="W204" i="1"/>
  <c r="P204" i="1"/>
  <c r="O204" i="1"/>
  <c r="N204" i="1"/>
  <c r="R204" i="1" s="1"/>
  <c r="M204" i="1"/>
  <c r="Q204" i="1" s="1"/>
  <c r="AJ203" i="1"/>
  <c r="Z203" i="1"/>
  <c r="AB203" i="1" s="1"/>
  <c r="X203" i="1"/>
  <c r="W203" i="1"/>
  <c r="V203" i="1"/>
  <c r="P203" i="1"/>
  <c r="O203" i="1"/>
  <c r="N203" i="1"/>
  <c r="R203" i="1" s="1"/>
  <c r="M203" i="1"/>
  <c r="AJ202" i="1"/>
  <c r="Z202" i="1"/>
  <c r="AB202" i="1" s="1"/>
  <c r="X202" i="1"/>
  <c r="W202" i="1"/>
  <c r="V202" i="1"/>
  <c r="P202" i="1"/>
  <c r="O202" i="1"/>
  <c r="N202" i="1"/>
  <c r="M202" i="1"/>
  <c r="AJ201" i="1"/>
  <c r="X201" i="1"/>
  <c r="W201" i="1"/>
  <c r="P201" i="1"/>
  <c r="O201" i="1"/>
  <c r="N201" i="1"/>
  <c r="R201" i="1" s="1"/>
  <c r="M201" i="1"/>
  <c r="AJ200" i="1"/>
  <c r="Z200" i="1"/>
  <c r="AB200" i="1" s="1"/>
  <c r="X200" i="1"/>
  <c r="W200" i="1"/>
  <c r="V200" i="1"/>
  <c r="P200" i="1"/>
  <c r="O200" i="1"/>
  <c r="N200" i="1"/>
  <c r="M200" i="1"/>
  <c r="AJ199" i="1"/>
  <c r="Z199" i="1"/>
  <c r="AB199" i="1" s="1"/>
  <c r="X199" i="1"/>
  <c r="W199" i="1"/>
  <c r="V199" i="1"/>
  <c r="P199" i="1"/>
  <c r="O199" i="1"/>
  <c r="N199" i="1"/>
  <c r="M199" i="1"/>
  <c r="Q199" i="1" s="1"/>
  <c r="AJ198" i="1"/>
  <c r="X198" i="1"/>
  <c r="W198" i="1"/>
  <c r="P198" i="1"/>
  <c r="O198" i="1"/>
  <c r="N198" i="1"/>
  <c r="M198" i="1"/>
  <c r="AJ197" i="1"/>
  <c r="Z197" i="1"/>
  <c r="AB197" i="1" s="1"/>
  <c r="X197" i="1"/>
  <c r="W197" i="1"/>
  <c r="V197" i="1"/>
  <c r="P197" i="1"/>
  <c r="O197" i="1"/>
  <c r="N197" i="1"/>
  <c r="M197" i="1"/>
  <c r="Q197" i="1" s="1"/>
  <c r="AJ196" i="1"/>
  <c r="Z196" i="1"/>
  <c r="AB196" i="1" s="1"/>
  <c r="X196" i="1"/>
  <c r="W196" i="1"/>
  <c r="V196" i="1"/>
  <c r="P196" i="1"/>
  <c r="O196" i="1"/>
  <c r="N196" i="1"/>
  <c r="R196" i="1" s="1"/>
  <c r="M196" i="1"/>
  <c r="Q196" i="1" s="1"/>
  <c r="AJ195" i="1"/>
  <c r="X195" i="1"/>
  <c r="W195" i="1"/>
  <c r="P195" i="1"/>
  <c r="O195" i="1"/>
  <c r="N195" i="1"/>
  <c r="M195" i="1"/>
  <c r="Q195" i="1" s="1"/>
  <c r="AJ194" i="1"/>
  <c r="Z194" i="1"/>
  <c r="AB194" i="1" s="1"/>
  <c r="X194" i="1"/>
  <c r="W194" i="1"/>
  <c r="V194" i="1"/>
  <c r="P194" i="1"/>
  <c r="O194" i="1"/>
  <c r="N194" i="1"/>
  <c r="R194" i="1" s="1"/>
  <c r="M194" i="1"/>
  <c r="Q194" i="1" s="1"/>
  <c r="AJ193" i="1"/>
  <c r="Z193" i="1"/>
  <c r="AB193" i="1" s="1"/>
  <c r="X193" i="1"/>
  <c r="W193" i="1"/>
  <c r="V193" i="1"/>
  <c r="P193" i="1"/>
  <c r="O193" i="1"/>
  <c r="N193" i="1"/>
  <c r="R193" i="1" s="1"/>
  <c r="M193" i="1"/>
  <c r="AJ192" i="1"/>
  <c r="Z192" i="1"/>
  <c r="AB192" i="1" s="1"/>
  <c r="X192" i="1"/>
  <c r="W192" i="1"/>
  <c r="V192" i="1"/>
  <c r="P192" i="1"/>
  <c r="O192" i="1"/>
  <c r="N192" i="1"/>
  <c r="M192" i="1"/>
  <c r="AJ191" i="1"/>
  <c r="X191" i="1"/>
  <c r="W191" i="1"/>
  <c r="P191" i="1"/>
  <c r="O191" i="1"/>
  <c r="N191" i="1"/>
  <c r="R191" i="1" s="1"/>
  <c r="M191" i="1"/>
  <c r="AJ190" i="1"/>
  <c r="Z190" i="1"/>
  <c r="AB190" i="1" s="1"/>
  <c r="X190" i="1"/>
  <c r="W190" i="1"/>
  <c r="V190" i="1"/>
  <c r="P190" i="1"/>
  <c r="O190" i="1"/>
  <c r="N190" i="1"/>
  <c r="M190" i="1"/>
  <c r="AJ189" i="1"/>
  <c r="X189" i="1"/>
  <c r="W189" i="1"/>
  <c r="P189" i="1"/>
  <c r="O189" i="1"/>
  <c r="N189" i="1"/>
  <c r="R189" i="1" s="1"/>
  <c r="M189" i="1"/>
  <c r="AJ188" i="1"/>
  <c r="Z188" i="1"/>
  <c r="AB188" i="1" s="1"/>
  <c r="X188" i="1"/>
  <c r="W188" i="1"/>
  <c r="V188" i="1"/>
  <c r="P188" i="1"/>
  <c r="O188" i="1"/>
  <c r="N188" i="1"/>
  <c r="M188" i="1"/>
  <c r="AJ187" i="1"/>
  <c r="Z187" i="1"/>
  <c r="AB187" i="1" s="1"/>
  <c r="X187" i="1"/>
  <c r="W187" i="1"/>
  <c r="V187" i="1"/>
  <c r="P187" i="1"/>
  <c r="O187" i="1"/>
  <c r="N187" i="1"/>
  <c r="M187" i="1"/>
  <c r="Q187" i="1" s="1"/>
  <c r="AJ186" i="1"/>
  <c r="Z186" i="1"/>
  <c r="AB186" i="1" s="1"/>
  <c r="X186" i="1"/>
  <c r="W186" i="1"/>
  <c r="V186" i="1"/>
  <c r="P186" i="1"/>
  <c r="O186" i="1"/>
  <c r="N186" i="1"/>
  <c r="R186" i="1" s="1"/>
  <c r="M186" i="1"/>
  <c r="Q186" i="1" s="1"/>
  <c r="AJ185" i="1"/>
  <c r="X185" i="1"/>
  <c r="W185" i="1"/>
  <c r="P185" i="1"/>
  <c r="O185" i="1"/>
  <c r="N185" i="1"/>
  <c r="M185" i="1"/>
  <c r="Q185" i="1" s="1"/>
  <c r="AJ184" i="1"/>
  <c r="Z184" i="1"/>
  <c r="AB184" i="1" s="1"/>
  <c r="X184" i="1"/>
  <c r="W184" i="1"/>
  <c r="V184" i="1"/>
  <c r="P184" i="1"/>
  <c r="O184" i="1"/>
  <c r="N184" i="1"/>
  <c r="R184" i="1" s="1"/>
  <c r="M184" i="1"/>
  <c r="Q184" i="1" s="1"/>
  <c r="AJ183" i="1"/>
  <c r="X183" i="1"/>
  <c r="W183" i="1"/>
  <c r="P183" i="1"/>
  <c r="O183" i="1"/>
  <c r="N183" i="1"/>
  <c r="M183" i="1"/>
  <c r="Q183" i="1" s="1"/>
  <c r="AJ182" i="1"/>
  <c r="Z182" i="1"/>
  <c r="AB182" i="1" s="1"/>
  <c r="X182" i="1"/>
  <c r="W182" i="1"/>
  <c r="V182" i="1"/>
  <c r="P182" i="1"/>
  <c r="O182" i="1"/>
  <c r="N182" i="1"/>
  <c r="R182" i="1" s="1"/>
  <c r="M182" i="1"/>
  <c r="Q182" i="1" s="1"/>
  <c r="AJ181" i="1"/>
  <c r="Z181" i="1"/>
  <c r="AB181" i="1" s="1"/>
  <c r="X181" i="1"/>
  <c r="W181" i="1"/>
  <c r="V181" i="1"/>
  <c r="P181" i="1"/>
  <c r="O181" i="1"/>
  <c r="N181" i="1"/>
  <c r="R181" i="1" s="1"/>
  <c r="M181" i="1"/>
  <c r="AJ180" i="1"/>
  <c r="Z180" i="1"/>
  <c r="AB180" i="1" s="1"/>
  <c r="X180" i="1"/>
  <c r="W180" i="1"/>
  <c r="V180" i="1"/>
  <c r="P180" i="1"/>
  <c r="O180" i="1"/>
  <c r="N180" i="1"/>
  <c r="M180" i="1"/>
  <c r="AJ179" i="1"/>
  <c r="Z179" i="1"/>
  <c r="AB179" i="1" s="1"/>
  <c r="X179" i="1"/>
  <c r="W179" i="1"/>
  <c r="V179" i="1"/>
  <c r="P179" i="1"/>
  <c r="O179" i="1"/>
  <c r="N179" i="1"/>
  <c r="M179" i="1"/>
  <c r="Q179" i="1" s="1"/>
  <c r="AJ178" i="1"/>
  <c r="Z178" i="1"/>
  <c r="AB178" i="1" s="1"/>
  <c r="X178" i="1"/>
  <c r="W178" i="1"/>
  <c r="V178" i="1"/>
  <c r="P178" i="1"/>
  <c r="O178" i="1"/>
  <c r="N178" i="1"/>
  <c r="R178" i="1" s="1"/>
  <c r="M178" i="1"/>
  <c r="Q178" i="1" s="1"/>
  <c r="AJ177" i="1"/>
  <c r="X177" i="1"/>
  <c r="W177" i="1"/>
  <c r="P177" i="1"/>
  <c r="O177" i="1"/>
  <c r="N177" i="1"/>
  <c r="M177" i="1"/>
  <c r="Q177" i="1" s="1"/>
  <c r="AJ176" i="1"/>
  <c r="Z176" i="1"/>
  <c r="AB176" i="1" s="1"/>
  <c r="X176" i="1"/>
  <c r="W176" i="1"/>
  <c r="V176" i="1"/>
  <c r="P176" i="1"/>
  <c r="O176" i="1"/>
  <c r="N176" i="1"/>
  <c r="R176" i="1" s="1"/>
  <c r="M176" i="1"/>
  <c r="Q176" i="1" s="1"/>
  <c r="AJ175" i="1"/>
  <c r="Z175" i="1"/>
  <c r="AB175" i="1" s="1"/>
  <c r="X175" i="1"/>
  <c r="W175" i="1"/>
  <c r="V175" i="1"/>
  <c r="P175" i="1"/>
  <c r="O175" i="1"/>
  <c r="N175" i="1"/>
  <c r="R175" i="1" s="1"/>
  <c r="M175" i="1"/>
  <c r="AJ174" i="1"/>
  <c r="Z174" i="1"/>
  <c r="AB174" i="1" s="1"/>
  <c r="X174" i="1"/>
  <c r="W174" i="1"/>
  <c r="V174" i="1"/>
  <c r="P174" i="1"/>
  <c r="O174" i="1"/>
  <c r="N174" i="1"/>
  <c r="M174" i="1"/>
  <c r="AJ173" i="1"/>
  <c r="Z173" i="1"/>
  <c r="AB173" i="1" s="1"/>
  <c r="X173" i="1"/>
  <c r="W173" i="1"/>
  <c r="V173" i="1"/>
  <c r="P173" i="1"/>
  <c r="O173" i="1"/>
  <c r="N173" i="1"/>
  <c r="M173" i="1"/>
  <c r="Q173" i="1" s="1"/>
  <c r="AJ172" i="1"/>
  <c r="Z172" i="1"/>
  <c r="AB172" i="1" s="1"/>
  <c r="X172" i="1"/>
  <c r="W172" i="1"/>
  <c r="V172" i="1"/>
  <c r="P172" i="1"/>
  <c r="O172" i="1"/>
  <c r="N172" i="1"/>
  <c r="R172" i="1" s="1"/>
  <c r="M172" i="1"/>
  <c r="Q172" i="1" s="1"/>
  <c r="AJ171" i="1"/>
  <c r="Z171" i="1"/>
  <c r="AB171" i="1" s="1"/>
  <c r="X171" i="1"/>
  <c r="W171" i="1"/>
  <c r="V171" i="1"/>
  <c r="P171" i="1"/>
  <c r="O171" i="1"/>
  <c r="N171" i="1"/>
  <c r="R171" i="1" s="1"/>
  <c r="M171" i="1"/>
  <c r="AJ170" i="1"/>
  <c r="X170" i="1"/>
  <c r="W170" i="1"/>
  <c r="P170" i="1"/>
  <c r="O170" i="1"/>
  <c r="N170" i="1"/>
  <c r="R170" i="1" s="1"/>
  <c r="M170" i="1"/>
  <c r="Q170" i="1" s="1"/>
  <c r="AJ169" i="1"/>
  <c r="Z169" i="1"/>
  <c r="AB169" i="1" s="1"/>
  <c r="X169" i="1"/>
  <c r="W169" i="1"/>
  <c r="V169" i="1"/>
  <c r="P169" i="1"/>
  <c r="O169" i="1"/>
  <c r="N169" i="1"/>
  <c r="R169" i="1" s="1"/>
  <c r="M169" i="1"/>
  <c r="AJ168" i="1"/>
  <c r="Z168" i="1"/>
  <c r="AB168" i="1" s="1"/>
  <c r="X168" i="1"/>
  <c r="W168" i="1"/>
  <c r="V168" i="1"/>
  <c r="P168" i="1"/>
  <c r="O168" i="1"/>
  <c r="N168" i="1"/>
  <c r="M168" i="1"/>
  <c r="AJ167" i="1"/>
  <c r="Z167" i="1"/>
  <c r="AB167" i="1" s="1"/>
  <c r="X167" i="1"/>
  <c r="W167" i="1"/>
  <c r="V167" i="1"/>
  <c r="P167" i="1"/>
  <c r="O167" i="1"/>
  <c r="N167" i="1"/>
  <c r="M167" i="1"/>
  <c r="Q167" i="1" s="1"/>
  <c r="AJ166" i="1"/>
  <c r="Z166" i="1"/>
  <c r="AB166" i="1" s="1"/>
  <c r="X166" i="1"/>
  <c r="W166" i="1"/>
  <c r="V166" i="1"/>
  <c r="P166" i="1"/>
  <c r="O166" i="1"/>
  <c r="N166" i="1"/>
  <c r="R166" i="1" s="1"/>
  <c r="M166" i="1"/>
  <c r="Q166" i="1" s="1"/>
  <c r="AJ165" i="1"/>
  <c r="Z165" i="1"/>
  <c r="AB165" i="1" s="1"/>
  <c r="X165" i="1"/>
  <c r="W165" i="1"/>
  <c r="V165" i="1"/>
  <c r="P165" i="1"/>
  <c r="O165" i="1"/>
  <c r="N165" i="1"/>
  <c r="R165" i="1" s="1"/>
  <c r="M165" i="1"/>
  <c r="AJ164" i="1"/>
  <c r="X164" i="1"/>
  <c r="W164" i="1"/>
  <c r="P164" i="1"/>
  <c r="O164" i="1"/>
  <c r="N164" i="1"/>
  <c r="R164" i="1" s="1"/>
  <c r="M164" i="1"/>
  <c r="Q164" i="1" s="1"/>
  <c r="AJ163" i="1"/>
  <c r="Z163" i="1"/>
  <c r="AB163" i="1" s="1"/>
  <c r="X163" i="1"/>
  <c r="W163" i="1"/>
  <c r="V163" i="1"/>
  <c r="P163" i="1"/>
  <c r="O163" i="1"/>
  <c r="N163" i="1"/>
  <c r="R163" i="1" s="1"/>
  <c r="M163" i="1"/>
  <c r="AJ162" i="1"/>
  <c r="Z162" i="1"/>
  <c r="AB162" i="1" s="1"/>
  <c r="X162" i="1"/>
  <c r="W162" i="1"/>
  <c r="V162" i="1"/>
  <c r="P162" i="1"/>
  <c r="O162" i="1"/>
  <c r="N162" i="1"/>
  <c r="M162" i="1"/>
  <c r="AJ161" i="1"/>
  <c r="X161" i="1"/>
  <c r="W161" i="1"/>
  <c r="P161" i="1"/>
  <c r="O161" i="1"/>
  <c r="N161" i="1"/>
  <c r="R161" i="1" s="1"/>
  <c r="M161" i="1"/>
  <c r="AJ160" i="1"/>
  <c r="X160" i="1"/>
  <c r="W160" i="1"/>
  <c r="P160" i="1"/>
  <c r="O160" i="1"/>
  <c r="N160" i="1"/>
  <c r="R160" i="1" s="1"/>
  <c r="M160" i="1"/>
  <c r="Q160" i="1" s="1"/>
  <c r="AJ159" i="1"/>
  <c r="X159" i="1"/>
  <c r="W159" i="1"/>
  <c r="P159" i="1"/>
  <c r="O159" i="1"/>
  <c r="N159" i="1"/>
  <c r="M159" i="1"/>
  <c r="Q159" i="1" s="1"/>
  <c r="AJ158" i="1"/>
  <c r="X158" i="1"/>
  <c r="W158" i="1"/>
  <c r="P158" i="1"/>
  <c r="O158" i="1"/>
  <c r="N158" i="1"/>
  <c r="M158" i="1"/>
  <c r="AJ157" i="1"/>
  <c r="Z157" i="1"/>
  <c r="AB157" i="1" s="1"/>
  <c r="X157" i="1"/>
  <c r="W157" i="1"/>
  <c r="V157" i="1"/>
  <c r="P157" i="1"/>
  <c r="O157" i="1"/>
  <c r="N157" i="1"/>
  <c r="M157" i="1"/>
  <c r="Q157" i="1" s="1"/>
  <c r="AJ156" i="1"/>
  <c r="Z156" i="1"/>
  <c r="AB156" i="1" s="1"/>
  <c r="X156" i="1"/>
  <c r="W156" i="1"/>
  <c r="V156" i="1"/>
  <c r="P156" i="1"/>
  <c r="O156" i="1"/>
  <c r="N156" i="1"/>
  <c r="R156" i="1" s="1"/>
  <c r="M156" i="1"/>
  <c r="Q156" i="1" s="1"/>
  <c r="AJ155" i="1"/>
  <c r="X155" i="1"/>
  <c r="W155" i="1"/>
  <c r="P155" i="1"/>
  <c r="O155" i="1"/>
  <c r="N155" i="1"/>
  <c r="M155" i="1"/>
  <c r="Q155" i="1" s="1"/>
  <c r="AJ154" i="1"/>
  <c r="X154" i="1"/>
  <c r="W154" i="1"/>
  <c r="P154" i="1"/>
  <c r="O154" i="1"/>
  <c r="N154" i="1"/>
  <c r="M154" i="1"/>
  <c r="AJ153" i="1"/>
  <c r="AB153" i="1"/>
  <c r="Z153" i="1"/>
  <c r="X153" i="1"/>
  <c r="W153" i="1"/>
  <c r="V153" i="1"/>
  <c r="P153" i="1"/>
  <c r="O153" i="1"/>
  <c r="N153" i="1"/>
  <c r="R153" i="1" s="1"/>
  <c r="M153" i="1"/>
  <c r="Q153" i="1" s="1"/>
  <c r="AJ152" i="1"/>
  <c r="Z152" i="1"/>
  <c r="AB152" i="1" s="1"/>
  <c r="X152" i="1"/>
  <c r="W152" i="1"/>
  <c r="V152" i="1"/>
  <c r="P152" i="1"/>
  <c r="O152" i="1"/>
  <c r="N152" i="1"/>
  <c r="M152" i="1"/>
  <c r="AJ151" i="1"/>
  <c r="AB151" i="1"/>
  <c r="Z151" i="1"/>
  <c r="X151" i="1"/>
  <c r="W151" i="1"/>
  <c r="V151" i="1"/>
  <c r="P151" i="1"/>
  <c r="O151" i="1"/>
  <c r="N151" i="1"/>
  <c r="R151" i="1" s="1"/>
  <c r="M151" i="1"/>
  <c r="Q151" i="1" s="1"/>
  <c r="AJ150" i="1"/>
  <c r="Z150" i="1"/>
  <c r="AB150" i="1" s="1"/>
  <c r="X150" i="1"/>
  <c r="W150" i="1"/>
  <c r="V150" i="1"/>
  <c r="P150" i="1"/>
  <c r="O150" i="1"/>
  <c r="N150" i="1"/>
  <c r="M150" i="1"/>
  <c r="AJ149" i="1"/>
  <c r="Z149" i="1"/>
  <c r="AB149" i="1" s="1"/>
  <c r="X149" i="1"/>
  <c r="W149" i="1"/>
  <c r="V149" i="1"/>
  <c r="P149" i="1"/>
  <c r="O149" i="1"/>
  <c r="N149" i="1"/>
  <c r="M149" i="1"/>
  <c r="Q149" i="1" s="1"/>
  <c r="AJ148" i="1"/>
  <c r="Z148" i="1"/>
  <c r="AB148" i="1" s="1"/>
  <c r="X148" i="1"/>
  <c r="W148" i="1"/>
  <c r="V148" i="1"/>
  <c r="P148" i="1"/>
  <c r="O148" i="1"/>
  <c r="N148" i="1"/>
  <c r="R148" i="1" s="1"/>
  <c r="M148" i="1"/>
  <c r="Q148" i="1" s="1"/>
  <c r="AJ147" i="1"/>
  <c r="Z147" i="1"/>
  <c r="AB147" i="1" s="1"/>
  <c r="X147" i="1"/>
  <c r="W147" i="1"/>
  <c r="V147" i="1"/>
  <c r="P147" i="1"/>
  <c r="O147" i="1"/>
  <c r="N147" i="1"/>
  <c r="R147" i="1" s="1"/>
  <c r="M147" i="1"/>
  <c r="AJ146" i="1"/>
  <c r="Z146" i="1"/>
  <c r="AB146" i="1" s="1"/>
  <c r="X146" i="1"/>
  <c r="W146" i="1"/>
  <c r="V146" i="1"/>
  <c r="P146" i="1"/>
  <c r="O146" i="1"/>
  <c r="N146" i="1"/>
  <c r="M146" i="1"/>
  <c r="AJ145" i="1"/>
  <c r="Z145" i="1"/>
  <c r="AB145" i="1" s="1"/>
  <c r="X145" i="1"/>
  <c r="W145" i="1"/>
  <c r="V145" i="1"/>
  <c r="P145" i="1"/>
  <c r="O145" i="1"/>
  <c r="N145" i="1"/>
  <c r="M145" i="1"/>
  <c r="Q145" i="1" s="1"/>
  <c r="AJ144" i="1"/>
  <c r="Z144" i="1"/>
  <c r="AB144" i="1" s="1"/>
  <c r="X144" i="1"/>
  <c r="W144" i="1"/>
  <c r="V144" i="1"/>
  <c r="P144" i="1"/>
  <c r="O144" i="1"/>
  <c r="N144" i="1"/>
  <c r="R144" i="1" s="1"/>
  <c r="M144" i="1"/>
  <c r="Q144" i="1" s="1"/>
  <c r="AJ143" i="1"/>
  <c r="Z143" i="1"/>
  <c r="AB143" i="1" s="1"/>
  <c r="X143" i="1"/>
  <c r="W143" i="1"/>
  <c r="V143" i="1"/>
  <c r="P143" i="1"/>
  <c r="O143" i="1"/>
  <c r="N143" i="1"/>
  <c r="R143" i="1" s="1"/>
  <c r="M143" i="1"/>
  <c r="AJ142" i="1"/>
  <c r="Z142" i="1"/>
  <c r="AB142" i="1" s="1"/>
  <c r="X142" i="1"/>
  <c r="W142" i="1"/>
  <c r="V142" i="1"/>
  <c r="P142" i="1"/>
  <c r="O142" i="1"/>
  <c r="N142" i="1"/>
  <c r="M142" i="1"/>
  <c r="AJ141" i="1"/>
  <c r="Z141" i="1"/>
  <c r="AB141" i="1" s="1"/>
  <c r="X141" i="1"/>
  <c r="W141" i="1"/>
  <c r="V141" i="1"/>
  <c r="P141" i="1"/>
  <c r="O141" i="1"/>
  <c r="N141" i="1"/>
  <c r="M141" i="1"/>
  <c r="Q141" i="1" s="1"/>
  <c r="AJ140" i="1"/>
  <c r="Z140" i="1"/>
  <c r="AB140" i="1" s="1"/>
  <c r="X140" i="1"/>
  <c r="W140" i="1"/>
  <c r="V140" i="1"/>
  <c r="P140" i="1"/>
  <c r="O140" i="1"/>
  <c r="N140" i="1"/>
  <c r="R140" i="1" s="1"/>
  <c r="M140" i="1"/>
  <c r="Q140" i="1" s="1"/>
  <c r="AJ139" i="1"/>
  <c r="Z139" i="1"/>
  <c r="AB139" i="1" s="1"/>
  <c r="X139" i="1"/>
  <c r="W139" i="1"/>
  <c r="V139" i="1"/>
  <c r="P139" i="1"/>
  <c r="O139" i="1"/>
  <c r="N139" i="1"/>
  <c r="R139" i="1" s="1"/>
  <c r="M139" i="1"/>
  <c r="AJ138" i="1"/>
  <c r="Z138" i="1"/>
  <c r="AB138" i="1" s="1"/>
  <c r="X138" i="1"/>
  <c r="W138" i="1"/>
  <c r="V138" i="1"/>
  <c r="P138" i="1"/>
  <c r="O138" i="1"/>
  <c r="N138" i="1"/>
  <c r="M138" i="1"/>
  <c r="AJ137" i="1"/>
  <c r="Z137" i="1"/>
  <c r="AB137" i="1" s="1"/>
  <c r="X137" i="1"/>
  <c r="W137" i="1"/>
  <c r="V137" i="1"/>
  <c r="P137" i="1"/>
  <c r="O137" i="1"/>
  <c r="N137" i="1"/>
  <c r="M137" i="1"/>
  <c r="Q137" i="1" s="1"/>
  <c r="AJ136" i="1"/>
  <c r="Z136" i="1"/>
  <c r="AB136" i="1" s="1"/>
  <c r="X136" i="1"/>
  <c r="W136" i="1"/>
  <c r="V136" i="1"/>
  <c r="P136" i="1"/>
  <c r="O136" i="1"/>
  <c r="N136" i="1"/>
  <c r="R136" i="1" s="1"/>
  <c r="M136" i="1"/>
  <c r="Q136" i="1" s="1"/>
  <c r="AJ135" i="1"/>
  <c r="Z135" i="1"/>
  <c r="AB135" i="1" s="1"/>
  <c r="X135" i="1"/>
  <c r="W135" i="1"/>
  <c r="V135" i="1"/>
  <c r="P135" i="1"/>
  <c r="O135" i="1"/>
  <c r="N135" i="1"/>
  <c r="R135" i="1" s="1"/>
  <c r="M135" i="1"/>
  <c r="AJ134" i="1"/>
  <c r="Y134" i="1"/>
  <c r="AA134" i="1" s="1"/>
  <c r="X134" i="1"/>
  <c r="W134" i="1"/>
  <c r="U134" i="1"/>
  <c r="P134" i="1"/>
  <c r="O134" i="1"/>
  <c r="N134" i="1"/>
  <c r="M134" i="1"/>
  <c r="AJ133" i="1"/>
  <c r="Y133" i="1"/>
  <c r="AA133" i="1" s="1"/>
  <c r="X133" i="1"/>
  <c r="W133" i="1"/>
  <c r="U133" i="1"/>
  <c r="P133" i="1"/>
  <c r="O133" i="1"/>
  <c r="N133" i="1"/>
  <c r="M133" i="1"/>
  <c r="Q133" i="1" s="1"/>
  <c r="AJ132" i="1"/>
  <c r="Y132" i="1"/>
  <c r="AA132" i="1" s="1"/>
  <c r="X132" i="1"/>
  <c r="W132" i="1"/>
  <c r="U132" i="1"/>
  <c r="P132" i="1"/>
  <c r="O132" i="1"/>
  <c r="N132" i="1"/>
  <c r="R132" i="1" s="1"/>
  <c r="M132" i="1"/>
  <c r="Q132" i="1" s="1"/>
  <c r="AJ131" i="1"/>
  <c r="Y131" i="1"/>
  <c r="AA131" i="1" s="1"/>
  <c r="X131" i="1"/>
  <c r="W131" i="1"/>
  <c r="U131" i="1"/>
  <c r="P131" i="1"/>
  <c r="O131" i="1"/>
  <c r="N131" i="1"/>
  <c r="R131" i="1" s="1"/>
  <c r="M131" i="1"/>
  <c r="AJ130" i="1"/>
  <c r="Y130" i="1"/>
  <c r="AA130" i="1" s="1"/>
  <c r="X130" i="1"/>
  <c r="W130" i="1"/>
  <c r="U130" i="1"/>
  <c r="P130" i="1"/>
  <c r="O130" i="1"/>
  <c r="N130" i="1"/>
  <c r="M130" i="1"/>
  <c r="AJ129" i="1"/>
  <c r="Y129" i="1"/>
  <c r="AA129" i="1" s="1"/>
  <c r="X129" i="1"/>
  <c r="W129" i="1"/>
  <c r="U129" i="1"/>
  <c r="P129" i="1"/>
  <c r="O129" i="1"/>
  <c r="N129" i="1"/>
  <c r="M129" i="1"/>
  <c r="Q129" i="1" s="1"/>
  <c r="AJ128" i="1"/>
  <c r="Z128" i="1"/>
  <c r="AB128" i="1" s="1"/>
  <c r="X128" i="1"/>
  <c r="W128" i="1"/>
  <c r="V128" i="1"/>
  <c r="P128" i="1"/>
  <c r="O128" i="1"/>
  <c r="N128" i="1"/>
  <c r="R128" i="1" s="1"/>
  <c r="M128" i="1"/>
  <c r="Q128" i="1" s="1"/>
  <c r="AJ127" i="1"/>
  <c r="Z127" i="1"/>
  <c r="AB127" i="1" s="1"/>
  <c r="X127" i="1"/>
  <c r="W127" i="1"/>
  <c r="V127" i="1"/>
  <c r="P127" i="1"/>
  <c r="O127" i="1"/>
  <c r="N127" i="1"/>
  <c r="R127" i="1" s="1"/>
  <c r="M127" i="1"/>
  <c r="AJ126" i="1"/>
  <c r="Y126" i="1"/>
  <c r="AA126" i="1" s="1"/>
  <c r="X126" i="1"/>
  <c r="W126" i="1"/>
  <c r="U126" i="1"/>
  <c r="P126" i="1"/>
  <c r="O126" i="1"/>
  <c r="N126" i="1"/>
  <c r="M126" i="1"/>
  <c r="AJ125" i="1"/>
  <c r="Z125" i="1"/>
  <c r="AB125" i="1" s="1"/>
  <c r="X125" i="1"/>
  <c r="W125" i="1"/>
  <c r="V125" i="1"/>
  <c r="P125" i="1"/>
  <c r="O125" i="1"/>
  <c r="N125" i="1"/>
  <c r="M125" i="1"/>
  <c r="Q125" i="1" s="1"/>
  <c r="AJ124" i="1"/>
  <c r="Z124" i="1"/>
  <c r="AB124" i="1" s="1"/>
  <c r="X124" i="1"/>
  <c r="W124" i="1"/>
  <c r="V124" i="1"/>
  <c r="P124" i="1"/>
  <c r="O124" i="1"/>
  <c r="N124" i="1"/>
  <c r="R124" i="1" s="1"/>
  <c r="M124" i="1"/>
  <c r="Q124" i="1" s="1"/>
  <c r="AJ123" i="1"/>
  <c r="Z123" i="1"/>
  <c r="AB123" i="1" s="1"/>
  <c r="X123" i="1"/>
  <c r="W123" i="1"/>
  <c r="V123" i="1"/>
  <c r="P123" i="1"/>
  <c r="O123" i="1"/>
  <c r="N123" i="1"/>
  <c r="R123" i="1" s="1"/>
  <c r="M123" i="1"/>
  <c r="AJ122" i="1"/>
  <c r="Z122" i="1"/>
  <c r="AB122" i="1" s="1"/>
  <c r="X122" i="1"/>
  <c r="W122" i="1"/>
  <c r="V122" i="1"/>
  <c r="P122" i="1"/>
  <c r="O122" i="1"/>
  <c r="N122" i="1"/>
  <c r="M122" i="1"/>
  <c r="AJ121" i="1"/>
  <c r="Z121" i="1"/>
  <c r="AB121" i="1" s="1"/>
  <c r="X121" i="1"/>
  <c r="W121" i="1"/>
  <c r="V121" i="1"/>
  <c r="P121" i="1"/>
  <c r="O121" i="1"/>
  <c r="N121" i="1"/>
  <c r="M121" i="1"/>
  <c r="Q121" i="1" s="1"/>
  <c r="AJ120" i="1"/>
  <c r="Z120" i="1"/>
  <c r="AB120" i="1" s="1"/>
  <c r="X120" i="1"/>
  <c r="W120" i="1"/>
  <c r="V120" i="1"/>
  <c r="P120" i="1"/>
  <c r="O120" i="1"/>
  <c r="N120" i="1"/>
  <c r="R120" i="1" s="1"/>
  <c r="M120" i="1"/>
  <c r="Q120" i="1" s="1"/>
  <c r="AJ119" i="1"/>
  <c r="Z119" i="1"/>
  <c r="AB119" i="1" s="1"/>
  <c r="X119" i="1"/>
  <c r="W119" i="1"/>
  <c r="V119" i="1"/>
  <c r="P119" i="1"/>
  <c r="O119" i="1"/>
  <c r="N119" i="1"/>
  <c r="R119" i="1" s="1"/>
  <c r="M119" i="1"/>
  <c r="AJ118" i="1"/>
  <c r="Z118" i="1"/>
  <c r="AB118" i="1" s="1"/>
  <c r="X118" i="1"/>
  <c r="W118" i="1"/>
  <c r="V118" i="1"/>
  <c r="P118" i="1"/>
  <c r="O118" i="1"/>
  <c r="N118" i="1"/>
  <c r="M118" i="1"/>
  <c r="AJ117" i="1"/>
  <c r="Z117" i="1"/>
  <c r="AB117" i="1" s="1"/>
  <c r="X117" i="1"/>
  <c r="W117" i="1"/>
  <c r="V117" i="1"/>
  <c r="P117" i="1"/>
  <c r="O117" i="1"/>
  <c r="N117" i="1"/>
  <c r="M117" i="1"/>
  <c r="Q117" i="1" s="1"/>
  <c r="AJ116" i="1"/>
  <c r="Z116" i="1"/>
  <c r="AB116" i="1" s="1"/>
  <c r="X116" i="1"/>
  <c r="W116" i="1"/>
  <c r="V116" i="1"/>
  <c r="P116" i="1"/>
  <c r="O116" i="1"/>
  <c r="N116" i="1"/>
  <c r="R116" i="1" s="1"/>
  <c r="M116" i="1"/>
  <c r="Q116" i="1" s="1"/>
  <c r="AJ115" i="1"/>
  <c r="Z115" i="1"/>
  <c r="AB115" i="1" s="1"/>
  <c r="X115" i="1"/>
  <c r="W115" i="1"/>
  <c r="V115" i="1"/>
  <c r="P115" i="1"/>
  <c r="O115" i="1"/>
  <c r="N115" i="1"/>
  <c r="R115" i="1" s="1"/>
  <c r="M115" i="1"/>
  <c r="AJ114" i="1"/>
  <c r="Z114" i="1"/>
  <c r="AB114" i="1" s="1"/>
  <c r="X114" i="1"/>
  <c r="W114" i="1"/>
  <c r="V114" i="1"/>
  <c r="P114" i="1"/>
  <c r="O114" i="1"/>
  <c r="N114" i="1"/>
  <c r="M114" i="1"/>
  <c r="AJ113" i="1"/>
  <c r="Z113" i="1"/>
  <c r="AB113" i="1" s="1"/>
  <c r="X113" i="1"/>
  <c r="W113" i="1"/>
  <c r="V113" i="1"/>
  <c r="P113" i="1"/>
  <c r="O113" i="1"/>
  <c r="N113" i="1"/>
  <c r="M113" i="1"/>
  <c r="Q113" i="1" s="1"/>
  <c r="AJ112" i="1"/>
  <c r="Z112" i="1"/>
  <c r="AB112" i="1" s="1"/>
  <c r="X112" i="1"/>
  <c r="W112" i="1"/>
  <c r="V112" i="1"/>
  <c r="P112" i="1"/>
  <c r="O112" i="1"/>
  <c r="N112" i="1"/>
  <c r="R112" i="1" s="1"/>
  <c r="M112" i="1"/>
  <c r="Q112" i="1" s="1"/>
  <c r="AJ111" i="1"/>
  <c r="Z111" i="1"/>
  <c r="AB111" i="1" s="1"/>
  <c r="X111" i="1"/>
  <c r="W111" i="1"/>
  <c r="V111" i="1"/>
  <c r="P111" i="1"/>
  <c r="O111" i="1"/>
  <c r="N111" i="1"/>
  <c r="R111" i="1" s="1"/>
  <c r="M111" i="1"/>
  <c r="AJ110" i="1"/>
  <c r="X110" i="1"/>
  <c r="W110" i="1"/>
  <c r="P110" i="1"/>
  <c r="O110" i="1"/>
  <c r="N110" i="1"/>
  <c r="R110" i="1" s="1"/>
  <c r="M110" i="1"/>
  <c r="Q110" i="1" s="1"/>
  <c r="AJ109" i="1"/>
  <c r="X109" i="1"/>
  <c r="W109" i="1"/>
  <c r="P109" i="1"/>
  <c r="O109" i="1"/>
  <c r="N109" i="1"/>
  <c r="M109" i="1"/>
  <c r="Q109" i="1" s="1"/>
  <c r="AJ108" i="1"/>
  <c r="X108" i="1"/>
  <c r="W108" i="1"/>
  <c r="P108" i="1"/>
  <c r="O108" i="1"/>
  <c r="N108" i="1"/>
  <c r="M108" i="1"/>
  <c r="AJ107" i="1"/>
  <c r="X107" i="1"/>
  <c r="W107" i="1"/>
  <c r="P107" i="1"/>
  <c r="O107" i="1"/>
  <c r="N107" i="1"/>
  <c r="R107" i="1" s="1"/>
  <c r="M107" i="1"/>
  <c r="AJ106" i="1"/>
  <c r="X106" i="1"/>
  <c r="W106" i="1"/>
  <c r="P106" i="1"/>
  <c r="O106" i="1"/>
  <c r="N106" i="1"/>
  <c r="R106" i="1" s="1"/>
  <c r="M106" i="1"/>
  <c r="Q106" i="1" s="1"/>
  <c r="AJ105" i="1"/>
  <c r="X105" i="1"/>
  <c r="W105" i="1"/>
  <c r="P105" i="1"/>
  <c r="O105" i="1"/>
  <c r="N105" i="1"/>
  <c r="M105" i="1"/>
  <c r="Q105" i="1" s="1"/>
  <c r="AJ104" i="1"/>
  <c r="X104" i="1"/>
  <c r="W104" i="1"/>
  <c r="P104" i="1"/>
  <c r="O104" i="1"/>
  <c r="N104" i="1"/>
  <c r="M104" i="1"/>
  <c r="AJ103" i="1"/>
  <c r="Z103" i="1"/>
  <c r="AB103" i="1" s="1"/>
  <c r="X103" i="1"/>
  <c r="W103" i="1"/>
  <c r="V103" i="1"/>
  <c r="P103" i="1"/>
  <c r="O103" i="1"/>
  <c r="N103" i="1"/>
  <c r="M103" i="1"/>
  <c r="Q103" i="1" s="1"/>
  <c r="AJ102" i="1"/>
  <c r="Z102" i="1"/>
  <c r="AB102" i="1" s="1"/>
  <c r="X102" i="1"/>
  <c r="W102" i="1"/>
  <c r="V102" i="1"/>
  <c r="P102" i="1"/>
  <c r="O102" i="1"/>
  <c r="N102" i="1"/>
  <c r="R102" i="1" s="1"/>
  <c r="M102" i="1"/>
  <c r="Q102" i="1" s="1"/>
  <c r="AJ101" i="1"/>
  <c r="Z101" i="1"/>
  <c r="AB101" i="1" s="1"/>
  <c r="X101" i="1"/>
  <c r="W101" i="1"/>
  <c r="V101" i="1"/>
  <c r="P101" i="1"/>
  <c r="O101" i="1"/>
  <c r="N101" i="1"/>
  <c r="R101" i="1" s="1"/>
  <c r="M101" i="1"/>
  <c r="AJ100" i="1"/>
  <c r="X100" i="1"/>
  <c r="W100" i="1"/>
  <c r="P100" i="1"/>
  <c r="O100" i="1"/>
  <c r="N100" i="1"/>
  <c r="R100" i="1" s="1"/>
  <c r="M100" i="1"/>
  <c r="Q100" i="1" s="1"/>
  <c r="AJ99" i="1"/>
  <c r="X99" i="1"/>
  <c r="W99" i="1"/>
  <c r="P99" i="1"/>
  <c r="O99" i="1"/>
  <c r="N99" i="1"/>
  <c r="M99" i="1"/>
  <c r="Q99" i="1" s="1"/>
  <c r="AJ98" i="1"/>
  <c r="X98" i="1"/>
  <c r="W98" i="1"/>
  <c r="P98" i="1"/>
  <c r="O98" i="1"/>
  <c r="N98" i="1"/>
  <c r="M98" i="1"/>
  <c r="AJ97" i="1"/>
  <c r="X97" i="1"/>
  <c r="W97" i="1"/>
  <c r="P97" i="1"/>
  <c r="O97" i="1"/>
  <c r="N97" i="1"/>
  <c r="R97" i="1" s="1"/>
  <c r="M97" i="1"/>
  <c r="AJ96" i="1"/>
  <c r="Y96" i="1"/>
  <c r="AA96" i="1" s="1"/>
  <c r="X96" i="1"/>
  <c r="W96" i="1"/>
  <c r="U96" i="1"/>
  <c r="P96" i="1"/>
  <c r="O96" i="1"/>
  <c r="N96" i="1"/>
  <c r="M96" i="1"/>
  <c r="AJ95" i="1"/>
  <c r="Z95" i="1"/>
  <c r="AB95" i="1" s="1"/>
  <c r="X95" i="1"/>
  <c r="W95" i="1"/>
  <c r="V95" i="1"/>
  <c r="P95" i="1"/>
  <c r="O95" i="1"/>
  <c r="N95" i="1"/>
  <c r="M95" i="1"/>
  <c r="Q95" i="1" s="1"/>
  <c r="AJ94" i="1"/>
  <c r="Z94" i="1"/>
  <c r="AB94" i="1" s="1"/>
  <c r="X94" i="1"/>
  <c r="W94" i="1"/>
  <c r="V94" i="1"/>
  <c r="P94" i="1"/>
  <c r="O94" i="1"/>
  <c r="N94" i="1"/>
  <c r="R94" i="1" s="1"/>
  <c r="M94" i="1"/>
  <c r="Q94" i="1" s="1"/>
  <c r="AJ93" i="1"/>
  <c r="Z93" i="1"/>
  <c r="AB93" i="1" s="1"/>
  <c r="X93" i="1"/>
  <c r="W93" i="1"/>
  <c r="V93" i="1"/>
  <c r="P93" i="1"/>
  <c r="O93" i="1"/>
  <c r="N93" i="1"/>
  <c r="R93" i="1" s="1"/>
  <c r="M93" i="1"/>
  <c r="AJ92" i="1"/>
  <c r="X92" i="1"/>
  <c r="W92" i="1"/>
  <c r="P92" i="1"/>
  <c r="O92" i="1"/>
  <c r="N92" i="1"/>
  <c r="R92" i="1" s="1"/>
  <c r="M92" i="1"/>
  <c r="Q92" i="1" s="1"/>
  <c r="AJ91" i="1"/>
  <c r="X91" i="1"/>
  <c r="W91" i="1"/>
  <c r="P91" i="1"/>
  <c r="O91" i="1"/>
  <c r="N91" i="1"/>
  <c r="M91" i="1"/>
  <c r="Q91" i="1" s="1"/>
  <c r="AJ90" i="1"/>
  <c r="X90" i="1"/>
  <c r="W90" i="1"/>
  <c r="P90" i="1"/>
  <c r="O90" i="1"/>
  <c r="N90" i="1"/>
  <c r="M90" i="1"/>
  <c r="AJ89" i="1"/>
  <c r="X89" i="1"/>
  <c r="W89" i="1"/>
  <c r="P89" i="1"/>
  <c r="O89" i="1"/>
  <c r="N89" i="1"/>
  <c r="R89" i="1" s="1"/>
  <c r="M89" i="1"/>
  <c r="AJ88" i="1"/>
  <c r="Z88" i="1"/>
  <c r="AB88" i="1" s="1"/>
  <c r="X88" i="1"/>
  <c r="W88" i="1"/>
  <c r="V88" i="1"/>
  <c r="P88" i="1"/>
  <c r="O88" i="1"/>
  <c r="N88" i="1"/>
  <c r="M88" i="1"/>
  <c r="AJ87" i="1"/>
  <c r="Z87" i="1"/>
  <c r="AB87" i="1" s="1"/>
  <c r="X87" i="1"/>
  <c r="W87" i="1"/>
  <c r="V87" i="1"/>
  <c r="P87" i="1"/>
  <c r="O87" i="1"/>
  <c r="N87" i="1"/>
  <c r="M87" i="1"/>
  <c r="Q87" i="1" s="1"/>
  <c r="AJ86" i="1"/>
  <c r="Z86" i="1"/>
  <c r="AB86" i="1" s="1"/>
  <c r="X86" i="1"/>
  <c r="W86" i="1"/>
  <c r="V86" i="1"/>
  <c r="P86" i="1"/>
  <c r="O86" i="1"/>
  <c r="N86" i="1"/>
  <c r="R86" i="1" s="1"/>
  <c r="M86" i="1"/>
  <c r="Q86" i="1" s="1"/>
  <c r="AJ85" i="1"/>
  <c r="Z85" i="1"/>
  <c r="AB85" i="1" s="1"/>
  <c r="X85" i="1"/>
  <c r="W85" i="1"/>
  <c r="V85" i="1"/>
  <c r="P85" i="1"/>
  <c r="O85" i="1"/>
  <c r="N85" i="1"/>
  <c r="R85" i="1" s="1"/>
  <c r="M85" i="1"/>
  <c r="AJ84" i="1"/>
  <c r="Z84" i="1"/>
  <c r="AB84" i="1" s="1"/>
  <c r="X84" i="1"/>
  <c r="W84" i="1"/>
  <c r="V84" i="1"/>
  <c r="P84" i="1"/>
  <c r="O84" i="1"/>
  <c r="N84" i="1"/>
  <c r="M84" i="1"/>
  <c r="AJ83" i="1"/>
  <c r="Z83" i="1"/>
  <c r="AB83" i="1" s="1"/>
  <c r="X83" i="1"/>
  <c r="W83" i="1"/>
  <c r="V83" i="1"/>
  <c r="P83" i="1"/>
  <c r="O83" i="1"/>
  <c r="N83" i="1"/>
  <c r="M83" i="1"/>
  <c r="Q83" i="1" s="1"/>
  <c r="AJ82" i="1"/>
  <c r="Z82" i="1"/>
  <c r="AB82" i="1" s="1"/>
  <c r="X82" i="1"/>
  <c r="W82" i="1"/>
  <c r="V82" i="1"/>
  <c r="P82" i="1"/>
  <c r="O82" i="1"/>
  <c r="N82" i="1"/>
  <c r="R82" i="1" s="1"/>
  <c r="M82" i="1"/>
  <c r="Q82" i="1" s="1"/>
  <c r="AJ81" i="1"/>
  <c r="Z81" i="1"/>
  <c r="AB81" i="1" s="1"/>
  <c r="X81" i="1"/>
  <c r="W81" i="1"/>
  <c r="V81" i="1"/>
  <c r="P81" i="1"/>
  <c r="O81" i="1"/>
  <c r="N81" i="1"/>
  <c r="R81" i="1" s="1"/>
  <c r="M81" i="1"/>
  <c r="AJ80" i="1"/>
  <c r="Z80" i="1"/>
  <c r="AB80" i="1" s="1"/>
  <c r="X80" i="1"/>
  <c r="W80" i="1"/>
  <c r="V80" i="1"/>
  <c r="P80" i="1"/>
  <c r="O80" i="1"/>
  <c r="N80" i="1"/>
  <c r="M80" i="1"/>
  <c r="AJ79" i="1"/>
  <c r="Z79" i="1"/>
  <c r="AB79" i="1" s="1"/>
  <c r="X79" i="1"/>
  <c r="W79" i="1"/>
  <c r="V79" i="1"/>
  <c r="P79" i="1"/>
  <c r="O79" i="1"/>
  <c r="N79" i="1"/>
  <c r="M79" i="1"/>
  <c r="Q79" i="1" s="1"/>
  <c r="AJ78" i="1"/>
  <c r="Z78" i="1"/>
  <c r="AB78" i="1" s="1"/>
  <c r="X78" i="1"/>
  <c r="W78" i="1"/>
  <c r="V78" i="1"/>
  <c r="P78" i="1"/>
  <c r="O78" i="1"/>
  <c r="N78" i="1"/>
  <c r="R78" i="1" s="1"/>
  <c r="M78" i="1"/>
  <c r="Q78" i="1" s="1"/>
  <c r="AJ77" i="1"/>
  <c r="Z77" i="1"/>
  <c r="AB77" i="1" s="1"/>
  <c r="X77" i="1"/>
  <c r="W77" i="1"/>
  <c r="V77" i="1"/>
  <c r="P77" i="1"/>
  <c r="O77" i="1"/>
  <c r="N77" i="1"/>
  <c r="R77" i="1" s="1"/>
  <c r="M77" i="1"/>
  <c r="AJ76" i="1"/>
  <c r="X76" i="1"/>
  <c r="W76" i="1"/>
  <c r="P76" i="1"/>
  <c r="O76" i="1"/>
  <c r="N76" i="1"/>
  <c r="R76" i="1" s="1"/>
  <c r="M76" i="1"/>
  <c r="Q76" i="1" s="1"/>
  <c r="AJ75" i="1"/>
  <c r="X75" i="1"/>
  <c r="W75" i="1"/>
  <c r="P75" i="1"/>
  <c r="O75" i="1"/>
  <c r="N75" i="1"/>
  <c r="M75" i="1"/>
  <c r="Q75" i="1" s="1"/>
  <c r="AJ74" i="1"/>
  <c r="X74" i="1"/>
  <c r="W74" i="1"/>
  <c r="P74" i="1"/>
  <c r="O74" i="1"/>
  <c r="N74" i="1"/>
  <c r="M74" i="1"/>
  <c r="AJ73" i="1"/>
  <c r="X73" i="1"/>
  <c r="W73" i="1"/>
  <c r="P73" i="1"/>
  <c r="O73" i="1"/>
  <c r="N73" i="1"/>
  <c r="R73" i="1" s="1"/>
  <c r="M73" i="1"/>
  <c r="AJ72" i="1"/>
  <c r="X72" i="1"/>
  <c r="W72" i="1"/>
  <c r="P72" i="1"/>
  <c r="O72" i="1"/>
  <c r="N72" i="1"/>
  <c r="R72" i="1" s="1"/>
  <c r="M72" i="1"/>
  <c r="Q72" i="1" s="1"/>
  <c r="AJ71" i="1"/>
  <c r="X71" i="1"/>
  <c r="W71" i="1"/>
  <c r="P71" i="1"/>
  <c r="O71" i="1"/>
  <c r="N71" i="1"/>
  <c r="M71" i="1"/>
  <c r="Q71" i="1" s="1"/>
  <c r="AJ70" i="1"/>
  <c r="Z70" i="1"/>
  <c r="AB70" i="1" s="1"/>
  <c r="X70" i="1"/>
  <c r="W70" i="1"/>
  <c r="V70" i="1"/>
  <c r="P70" i="1"/>
  <c r="O70" i="1"/>
  <c r="N70" i="1"/>
  <c r="R70" i="1" s="1"/>
  <c r="M70" i="1"/>
  <c r="Q70" i="1" s="1"/>
  <c r="AJ69" i="1"/>
  <c r="Y69" i="1"/>
  <c r="AA69" i="1" s="1"/>
  <c r="X69" i="1"/>
  <c r="W69" i="1"/>
  <c r="U69" i="1"/>
  <c r="P69" i="1"/>
  <c r="O69" i="1"/>
  <c r="N69" i="1"/>
  <c r="R69" i="1" s="1"/>
  <c r="M69" i="1"/>
  <c r="AJ68" i="1"/>
  <c r="X68" i="1"/>
  <c r="W68" i="1"/>
  <c r="P68" i="1"/>
  <c r="O68" i="1"/>
  <c r="N68" i="1"/>
  <c r="R68" i="1" s="1"/>
  <c r="M68" i="1"/>
  <c r="Q68" i="1" s="1"/>
  <c r="AJ67" i="1"/>
  <c r="X67" i="1"/>
  <c r="W67" i="1"/>
  <c r="P67" i="1"/>
  <c r="O67" i="1"/>
  <c r="N67" i="1"/>
  <c r="M67" i="1"/>
  <c r="Q67" i="1" s="1"/>
  <c r="AJ66" i="1"/>
  <c r="Z66" i="1"/>
  <c r="AB66" i="1" s="1"/>
  <c r="X66" i="1"/>
  <c r="W66" i="1"/>
  <c r="V66" i="1"/>
  <c r="P66" i="1"/>
  <c r="O66" i="1"/>
  <c r="N66" i="1"/>
  <c r="R66" i="1" s="1"/>
  <c r="M66" i="1"/>
  <c r="Q66" i="1" s="1"/>
  <c r="AJ65" i="1"/>
  <c r="Z65" i="1"/>
  <c r="AB65" i="1" s="1"/>
  <c r="X65" i="1"/>
  <c r="W65" i="1"/>
  <c r="V65" i="1"/>
  <c r="P65" i="1"/>
  <c r="O65" i="1"/>
  <c r="N65" i="1"/>
  <c r="R65" i="1" s="1"/>
  <c r="M65" i="1"/>
  <c r="AJ64" i="1"/>
  <c r="Z64" i="1"/>
  <c r="AB64" i="1" s="1"/>
  <c r="X64" i="1"/>
  <c r="W64" i="1"/>
  <c r="V64" i="1"/>
  <c r="P64" i="1"/>
  <c r="O64" i="1"/>
  <c r="N64" i="1"/>
  <c r="M64" i="1"/>
  <c r="AJ63" i="1"/>
  <c r="Z63" i="1"/>
  <c r="AB63" i="1" s="1"/>
  <c r="X63" i="1"/>
  <c r="W63" i="1"/>
  <c r="V63" i="1"/>
  <c r="P63" i="1"/>
  <c r="O63" i="1"/>
  <c r="N63" i="1"/>
  <c r="M63" i="1"/>
  <c r="Q63" i="1" s="1"/>
  <c r="AJ62" i="1"/>
  <c r="Z62" i="1"/>
  <c r="AB62" i="1" s="1"/>
  <c r="X62" i="1"/>
  <c r="W62" i="1"/>
  <c r="V62" i="1"/>
  <c r="P62" i="1"/>
  <c r="O62" i="1"/>
  <c r="N62" i="1"/>
  <c r="R62" i="1" s="1"/>
  <c r="M62" i="1"/>
  <c r="Q62" i="1" s="1"/>
  <c r="AJ61" i="1"/>
  <c r="Z61" i="1"/>
  <c r="AB61" i="1" s="1"/>
  <c r="X61" i="1"/>
  <c r="W61" i="1"/>
  <c r="V61" i="1"/>
  <c r="P61" i="1"/>
  <c r="O61" i="1"/>
  <c r="N61" i="1"/>
  <c r="R61" i="1" s="1"/>
  <c r="M61" i="1"/>
  <c r="AJ60" i="1"/>
  <c r="X60" i="1"/>
  <c r="W60" i="1"/>
  <c r="P60" i="1"/>
  <c r="O60" i="1"/>
  <c r="N60" i="1"/>
  <c r="R60" i="1" s="1"/>
  <c r="M60" i="1"/>
  <c r="Q60" i="1" s="1"/>
  <c r="AJ59" i="1"/>
  <c r="Z59" i="1"/>
  <c r="AB59" i="1" s="1"/>
  <c r="X59" i="1"/>
  <c r="W59" i="1"/>
  <c r="V59" i="1"/>
  <c r="P59" i="1"/>
  <c r="O59" i="1"/>
  <c r="N59" i="1"/>
  <c r="R59" i="1" s="1"/>
  <c r="M59" i="1"/>
  <c r="AJ58" i="1"/>
  <c r="Z58" i="1"/>
  <c r="AB58" i="1" s="1"/>
  <c r="X58" i="1"/>
  <c r="W58" i="1"/>
  <c r="V58" i="1"/>
  <c r="P58" i="1"/>
  <c r="O58" i="1"/>
  <c r="N58" i="1"/>
  <c r="M58" i="1"/>
  <c r="AJ57" i="1"/>
  <c r="Z57" i="1"/>
  <c r="AB57" i="1" s="1"/>
  <c r="X57" i="1"/>
  <c r="W57" i="1"/>
  <c r="V57" i="1"/>
  <c r="P57" i="1"/>
  <c r="O57" i="1"/>
  <c r="N57" i="1"/>
  <c r="M57" i="1"/>
  <c r="Q57" i="1" s="1"/>
  <c r="AJ56" i="1"/>
  <c r="Z56" i="1"/>
  <c r="AB56" i="1" s="1"/>
  <c r="X56" i="1"/>
  <c r="W56" i="1"/>
  <c r="V56" i="1"/>
  <c r="P56" i="1"/>
  <c r="O56" i="1"/>
  <c r="N56" i="1"/>
  <c r="R56" i="1" s="1"/>
  <c r="M56" i="1"/>
  <c r="Q56" i="1" s="1"/>
  <c r="AJ55" i="1"/>
  <c r="Z55" i="1"/>
  <c r="AB55" i="1" s="1"/>
  <c r="X55" i="1"/>
  <c r="W55" i="1"/>
  <c r="V55" i="1"/>
  <c r="P55" i="1"/>
  <c r="O55" i="1"/>
  <c r="N55" i="1"/>
  <c r="R55" i="1" s="1"/>
  <c r="M55" i="1"/>
  <c r="AJ54" i="1"/>
  <c r="Z54" i="1"/>
  <c r="AB54" i="1" s="1"/>
  <c r="X54" i="1"/>
  <c r="W54" i="1"/>
  <c r="V54" i="1"/>
  <c r="P54" i="1"/>
  <c r="O54" i="1"/>
  <c r="N54" i="1"/>
  <c r="M54" i="1"/>
  <c r="AJ53" i="1"/>
  <c r="X53" i="1"/>
  <c r="W53" i="1"/>
  <c r="P53" i="1"/>
  <c r="O53" i="1"/>
  <c r="N53" i="1"/>
  <c r="R53" i="1" s="1"/>
  <c r="M53" i="1"/>
  <c r="AJ52" i="1"/>
  <c r="X52" i="1"/>
  <c r="W52" i="1"/>
  <c r="P52" i="1"/>
  <c r="O52" i="1"/>
  <c r="N52" i="1"/>
  <c r="R52" i="1" s="1"/>
  <c r="M52" i="1"/>
  <c r="Q52" i="1" s="1"/>
  <c r="AJ51" i="1"/>
  <c r="Z51" i="1"/>
  <c r="AB51" i="1" s="1"/>
  <c r="X51" i="1"/>
  <c r="W51" i="1"/>
  <c r="V51" i="1"/>
  <c r="P51" i="1"/>
  <c r="O51" i="1"/>
  <c r="N51" i="1"/>
  <c r="R51" i="1" s="1"/>
  <c r="M51" i="1"/>
  <c r="AJ50" i="1"/>
  <c r="Z50" i="1"/>
  <c r="AB50" i="1" s="1"/>
  <c r="X50" i="1"/>
  <c r="W50" i="1"/>
  <c r="V50" i="1"/>
  <c r="P50" i="1"/>
  <c r="O50" i="1"/>
  <c r="N50" i="1"/>
  <c r="M50" i="1"/>
  <c r="AJ49" i="1"/>
  <c r="Z49" i="1"/>
  <c r="AB49" i="1" s="1"/>
  <c r="X49" i="1"/>
  <c r="W49" i="1"/>
  <c r="V49" i="1"/>
  <c r="P49" i="1"/>
  <c r="O49" i="1"/>
  <c r="N49" i="1"/>
  <c r="M49" i="1"/>
  <c r="Q49" i="1" s="1"/>
  <c r="AJ48" i="1"/>
  <c r="X48" i="1"/>
  <c r="W48" i="1"/>
  <c r="P48" i="1"/>
  <c r="O48" i="1"/>
  <c r="N48" i="1"/>
  <c r="M48" i="1"/>
  <c r="AJ47" i="1"/>
  <c r="Z47" i="1"/>
  <c r="AB47" i="1" s="1"/>
  <c r="X47" i="1"/>
  <c r="W47" i="1"/>
  <c r="V47" i="1"/>
  <c r="P47" i="1"/>
  <c r="O47" i="1"/>
  <c r="N47" i="1"/>
  <c r="M47" i="1"/>
  <c r="Q47" i="1" s="1"/>
  <c r="AJ46" i="1"/>
  <c r="Z46" i="1"/>
  <c r="AB46" i="1" s="1"/>
  <c r="X46" i="1"/>
  <c r="W46" i="1"/>
  <c r="V46" i="1"/>
  <c r="P46" i="1"/>
  <c r="O46" i="1"/>
  <c r="N46" i="1"/>
  <c r="R46" i="1" s="1"/>
  <c r="M46" i="1"/>
  <c r="Q46" i="1" s="1"/>
  <c r="AJ45" i="1"/>
  <c r="Z45" i="1"/>
  <c r="AB45" i="1" s="1"/>
  <c r="X45" i="1"/>
  <c r="W45" i="1"/>
  <c r="V45" i="1"/>
  <c r="P45" i="1"/>
  <c r="O45" i="1"/>
  <c r="N45" i="1"/>
  <c r="R45" i="1" s="1"/>
  <c r="M45" i="1"/>
  <c r="AJ44" i="1"/>
  <c r="Z44" i="1"/>
  <c r="AB44" i="1" s="1"/>
  <c r="X44" i="1"/>
  <c r="W44" i="1"/>
  <c r="V44" i="1"/>
  <c r="P44" i="1"/>
  <c r="O44" i="1"/>
  <c r="N44" i="1"/>
  <c r="M44" i="1"/>
  <c r="AJ43" i="1"/>
  <c r="X43" i="1"/>
  <c r="W43" i="1"/>
  <c r="P43" i="1"/>
  <c r="O43" i="1"/>
  <c r="N43" i="1"/>
  <c r="R43" i="1" s="1"/>
  <c r="M43" i="1"/>
  <c r="AJ42" i="1"/>
  <c r="X42" i="1"/>
  <c r="W42" i="1"/>
  <c r="P42" i="1"/>
  <c r="O42" i="1"/>
  <c r="N42" i="1"/>
  <c r="R42" i="1" s="1"/>
  <c r="M42" i="1"/>
  <c r="Q42" i="1" s="1"/>
  <c r="AJ41" i="1"/>
  <c r="Z41" i="1"/>
  <c r="AB41" i="1" s="1"/>
  <c r="X41" i="1"/>
  <c r="W41" i="1"/>
  <c r="V41" i="1"/>
  <c r="P41" i="1"/>
  <c r="O41" i="1"/>
  <c r="N41" i="1"/>
  <c r="R41" i="1" s="1"/>
  <c r="M41" i="1"/>
  <c r="AJ40" i="1"/>
  <c r="Z40" i="1"/>
  <c r="AB40" i="1" s="1"/>
  <c r="X40" i="1"/>
  <c r="W40" i="1"/>
  <c r="V40" i="1"/>
  <c r="P40" i="1"/>
  <c r="O40" i="1"/>
  <c r="N40" i="1"/>
  <c r="M40" i="1"/>
  <c r="AJ39" i="1"/>
  <c r="Z39" i="1"/>
  <c r="AB39" i="1" s="1"/>
  <c r="X39" i="1"/>
  <c r="W39" i="1"/>
  <c r="V39" i="1"/>
  <c r="P39" i="1"/>
  <c r="O39" i="1"/>
  <c r="N39" i="1"/>
  <c r="M39" i="1"/>
  <c r="Q39" i="1" s="1"/>
  <c r="AJ38" i="1"/>
  <c r="Z38" i="1"/>
  <c r="AB38" i="1" s="1"/>
  <c r="X38" i="1"/>
  <c r="W38" i="1"/>
  <c r="V38" i="1"/>
  <c r="P38" i="1"/>
  <c r="O38" i="1"/>
  <c r="N38" i="1"/>
  <c r="R38" i="1" s="1"/>
  <c r="M38" i="1"/>
  <c r="Q38" i="1" s="1"/>
  <c r="AJ37" i="1"/>
  <c r="Z37" i="1"/>
  <c r="AB37" i="1" s="1"/>
  <c r="X37" i="1"/>
  <c r="W37" i="1"/>
  <c r="V37" i="1"/>
  <c r="P37" i="1"/>
  <c r="O37" i="1"/>
  <c r="N37" i="1"/>
  <c r="R37" i="1" s="1"/>
  <c r="M37" i="1"/>
  <c r="AJ36" i="1"/>
  <c r="Z36" i="1"/>
  <c r="AB36" i="1" s="1"/>
  <c r="X36" i="1"/>
  <c r="W36" i="1"/>
  <c r="V36" i="1"/>
  <c r="P36" i="1"/>
  <c r="O36" i="1"/>
  <c r="N36" i="1"/>
  <c r="M36" i="1"/>
  <c r="AJ35" i="1"/>
  <c r="Z35" i="1"/>
  <c r="AB35" i="1" s="1"/>
  <c r="X35" i="1"/>
  <c r="W35" i="1"/>
  <c r="V35" i="1"/>
  <c r="P35" i="1"/>
  <c r="O35" i="1"/>
  <c r="N35" i="1"/>
  <c r="M35" i="1"/>
  <c r="Q35" i="1" s="1"/>
  <c r="AJ34" i="1"/>
  <c r="Z34" i="1"/>
  <c r="AB34" i="1" s="1"/>
  <c r="X34" i="1"/>
  <c r="W34" i="1"/>
  <c r="V34" i="1"/>
  <c r="P34" i="1"/>
  <c r="O34" i="1"/>
  <c r="N34" i="1"/>
  <c r="R34" i="1" s="1"/>
  <c r="M34" i="1"/>
  <c r="Q34" i="1" s="1"/>
  <c r="AJ33" i="1"/>
  <c r="Z33" i="1"/>
  <c r="AB33" i="1" s="1"/>
  <c r="X33" i="1"/>
  <c r="W33" i="1"/>
  <c r="V33" i="1"/>
  <c r="P33" i="1"/>
  <c r="O33" i="1"/>
  <c r="N33" i="1"/>
  <c r="R33" i="1" s="1"/>
  <c r="M33" i="1"/>
  <c r="AJ32" i="1"/>
  <c r="Z32" i="1"/>
  <c r="AB32" i="1" s="1"/>
  <c r="X32" i="1"/>
  <c r="W32" i="1"/>
  <c r="V32" i="1"/>
  <c r="P32" i="1"/>
  <c r="O32" i="1"/>
  <c r="N32" i="1"/>
  <c r="M32" i="1"/>
  <c r="AJ31" i="1"/>
  <c r="Z31" i="1"/>
  <c r="AB31" i="1" s="1"/>
  <c r="X31" i="1"/>
  <c r="W31" i="1"/>
  <c r="V31" i="1"/>
  <c r="P31" i="1"/>
  <c r="O31" i="1"/>
  <c r="N31" i="1"/>
  <c r="M31" i="1"/>
  <c r="Q31" i="1" s="1"/>
  <c r="AJ30" i="1"/>
  <c r="Z30" i="1"/>
  <c r="AB30" i="1" s="1"/>
  <c r="X30" i="1"/>
  <c r="W30" i="1"/>
  <c r="V30" i="1"/>
  <c r="P30" i="1"/>
  <c r="O30" i="1"/>
  <c r="N30" i="1"/>
  <c r="R30" i="1" s="1"/>
  <c r="M30" i="1"/>
  <c r="Q30" i="1" s="1"/>
  <c r="AJ29" i="1"/>
  <c r="Z29" i="1"/>
  <c r="AB29" i="1" s="1"/>
  <c r="X29" i="1"/>
  <c r="W29" i="1"/>
  <c r="V29" i="1"/>
  <c r="P29" i="1"/>
  <c r="O29" i="1"/>
  <c r="N29" i="1"/>
  <c r="R29" i="1" s="1"/>
  <c r="M29" i="1"/>
  <c r="AJ28" i="1"/>
  <c r="Z28" i="1"/>
  <c r="AB28" i="1" s="1"/>
  <c r="X28" i="1"/>
  <c r="W28" i="1"/>
  <c r="V28" i="1"/>
  <c r="P28" i="1"/>
  <c r="O28" i="1"/>
  <c r="N28" i="1"/>
  <c r="M28" i="1"/>
  <c r="AJ27" i="1"/>
  <c r="Z27" i="1"/>
  <c r="AB27" i="1" s="1"/>
  <c r="X27" i="1"/>
  <c r="W27" i="1"/>
  <c r="V27" i="1"/>
  <c r="P27" i="1"/>
  <c r="O27" i="1"/>
  <c r="N27" i="1"/>
  <c r="M27" i="1"/>
  <c r="Q27" i="1" s="1"/>
  <c r="AJ26" i="1"/>
  <c r="AB26" i="1"/>
  <c r="Z26" i="1"/>
  <c r="X26" i="1"/>
  <c r="W26" i="1"/>
  <c r="V26" i="1"/>
  <c r="P26" i="1"/>
  <c r="O26" i="1"/>
  <c r="N26" i="1"/>
  <c r="R26" i="1" s="1"/>
  <c r="M26" i="1"/>
  <c r="AJ25" i="1"/>
  <c r="Z25" i="1"/>
  <c r="AB25" i="1" s="1"/>
  <c r="X25" i="1"/>
  <c r="W25" i="1"/>
  <c r="V25" i="1"/>
  <c r="P25" i="1"/>
  <c r="O25" i="1"/>
  <c r="N25" i="1"/>
  <c r="M25" i="1"/>
  <c r="Q25" i="1" s="1"/>
  <c r="AJ24" i="1"/>
  <c r="X24" i="1"/>
  <c r="W24" i="1"/>
  <c r="P24" i="1"/>
  <c r="O24" i="1"/>
  <c r="N24" i="1"/>
  <c r="M24" i="1"/>
  <c r="AJ23" i="1"/>
  <c r="X23" i="1"/>
  <c r="W23" i="1"/>
  <c r="P23" i="1"/>
  <c r="O23" i="1"/>
  <c r="N23" i="1"/>
  <c r="R23" i="1" s="1"/>
  <c r="M23" i="1"/>
  <c r="AJ22" i="1"/>
  <c r="X22" i="1"/>
  <c r="W22" i="1"/>
  <c r="P22" i="1"/>
  <c r="O22" i="1"/>
  <c r="N22" i="1"/>
  <c r="R22" i="1" s="1"/>
  <c r="M22" i="1"/>
  <c r="Q22" i="1" s="1"/>
  <c r="AJ21" i="1"/>
  <c r="X21" i="1"/>
  <c r="W21" i="1"/>
  <c r="P21" i="1"/>
  <c r="O21" i="1"/>
  <c r="N21" i="1"/>
  <c r="M21" i="1"/>
  <c r="Q21" i="1" s="1"/>
  <c r="BJ20" i="1"/>
  <c r="BI20" i="1"/>
  <c r="BH20" i="1"/>
  <c r="AJ20" i="1"/>
  <c r="X20" i="1"/>
  <c r="W20" i="1"/>
  <c r="P20" i="1"/>
  <c r="O20" i="1"/>
  <c r="N20" i="1"/>
  <c r="R20" i="1" s="1"/>
  <c r="M20" i="1"/>
  <c r="BJ19" i="1"/>
  <c r="BI19" i="1"/>
  <c r="BH19" i="1"/>
  <c r="AJ19" i="1"/>
  <c r="X19" i="1"/>
  <c r="W19" i="1"/>
  <c r="P19" i="1"/>
  <c r="O19" i="1"/>
  <c r="N19" i="1"/>
  <c r="M19" i="1"/>
  <c r="Q19" i="1" s="1"/>
  <c r="BJ18" i="1"/>
  <c r="BI18" i="1"/>
  <c r="BH18" i="1"/>
  <c r="AJ18" i="1"/>
  <c r="Z18" i="1"/>
  <c r="AB18" i="1" s="1"/>
  <c r="X18" i="1"/>
  <c r="W18" i="1"/>
  <c r="V18" i="1"/>
  <c r="P18" i="1"/>
  <c r="O18" i="1"/>
  <c r="N18" i="1"/>
  <c r="M18" i="1"/>
  <c r="Q18" i="1" s="1"/>
  <c r="BJ17" i="1"/>
  <c r="BI17" i="1"/>
  <c r="BH17" i="1"/>
  <c r="AJ17" i="1"/>
  <c r="AB17" i="1"/>
  <c r="Z17" i="1"/>
  <c r="X17" i="1"/>
  <c r="W17" i="1"/>
  <c r="V17" i="1"/>
  <c r="P17" i="1"/>
  <c r="O17" i="1"/>
  <c r="N17" i="1"/>
  <c r="R17" i="1" s="1"/>
  <c r="M17" i="1"/>
  <c r="Q17" i="1" s="1"/>
  <c r="BJ16" i="1"/>
  <c r="BI16" i="1"/>
  <c r="BH16" i="1"/>
  <c r="AJ16" i="1"/>
  <c r="Y16" i="1"/>
  <c r="AA16" i="1" s="1"/>
  <c r="X16" i="1"/>
  <c r="W16" i="1"/>
  <c r="U16" i="1"/>
  <c r="P16" i="1"/>
  <c r="O16" i="1"/>
  <c r="N16" i="1"/>
  <c r="R16" i="1" s="1"/>
  <c r="M16" i="1"/>
  <c r="Q16" i="1" s="1"/>
  <c r="BJ15" i="1"/>
  <c r="BI15" i="1"/>
  <c r="BH15" i="1"/>
  <c r="AJ15" i="1"/>
  <c r="AA15" i="1"/>
  <c r="Y15" i="1"/>
  <c r="X15" i="1"/>
  <c r="W15" i="1"/>
  <c r="U15" i="1"/>
  <c r="P15" i="1"/>
  <c r="O15" i="1"/>
  <c r="N15" i="1"/>
  <c r="R15" i="1" s="1"/>
  <c r="M15" i="1"/>
  <c r="BJ14" i="1"/>
  <c r="BI14" i="1"/>
  <c r="AJ14" i="1"/>
  <c r="Y14" i="1"/>
  <c r="AA14" i="1" s="1"/>
  <c r="X14" i="1"/>
  <c r="W14" i="1"/>
  <c r="U14" i="1"/>
  <c r="P14" i="1"/>
  <c r="O14" i="1"/>
  <c r="N14" i="1"/>
  <c r="R14" i="1" s="1"/>
  <c r="M14" i="1"/>
  <c r="BJ13" i="1"/>
  <c r="BI13" i="1"/>
  <c r="BH13" i="1"/>
  <c r="AJ13" i="1"/>
  <c r="Z13" i="1"/>
  <c r="AB13" i="1" s="1"/>
  <c r="X13" i="1"/>
  <c r="W13" i="1"/>
  <c r="V13" i="1"/>
  <c r="P13" i="1"/>
  <c r="O13" i="1"/>
  <c r="N13" i="1"/>
  <c r="M13" i="1"/>
  <c r="BJ12" i="1"/>
  <c r="BI12" i="1"/>
  <c r="BH12" i="1"/>
  <c r="AJ12" i="1"/>
  <c r="Z12" i="1"/>
  <c r="AB12" i="1" s="1"/>
  <c r="X12" i="1"/>
  <c r="W12" i="1"/>
  <c r="V12" i="1"/>
  <c r="P12" i="1"/>
  <c r="O12" i="1"/>
  <c r="N12" i="1"/>
  <c r="M12" i="1"/>
  <c r="BJ11" i="1"/>
  <c r="BI11" i="1"/>
  <c r="BH11" i="1"/>
  <c r="AJ11" i="1"/>
  <c r="AB11" i="1"/>
  <c r="Z11" i="1"/>
  <c r="X11" i="1"/>
  <c r="W11" i="1"/>
  <c r="V11" i="1"/>
  <c r="P11" i="1"/>
  <c r="O11" i="1"/>
  <c r="N11" i="1"/>
  <c r="M11" i="1"/>
  <c r="Q11" i="1" s="1"/>
  <c r="BJ10" i="1"/>
  <c r="BI10" i="1"/>
  <c r="BH10" i="1"/>
  <c r="AJ10" i="1"/>
  <c r="Z10" i="1"/>
  <c r="AB10" i="1" s="1"/>
  <c r="X10" i="1"/>
  <c r="W10" i="1"/>
  <c r="V10" i="1"/>
  <c r="P10" i="1"/>
  <c r="O10" i="1"/>
  <c r="N10" i="1"/>
  <c r="M10" i="1"/>
  <c r="Q10" i="1" s="1"/>
  <c r="BJ9" i="1"/>
  <c r="BI9" i="1"/>
  <c r="BH9" i="1"/>
  <c r="AJ9" i="1"/>
  <c r="X9" i="1"/>
  <c r="W9" i="1"/>
  <c r="P9" i="1"/>
  <c r="O9" i="1"/>
  <c r="N9" i="1"/>
  <c r="R9" i="1" s="1"/>
  <c r="M9" i="1"/>
  <c r="Q9" i="1" s="1"/>
  <c r="BJ8" i="1"/>
  <c r="BI8" i="1"/>
  <c r="BH8" i="1"/>
  <c r="AJ8" i="1"/>
  <c r="Z8" i="1"/>
  <c r="AB8" i="1" s="1"/>
  <c r="X8" i="1"/>
  <c r="W8" i="1"/>
  <c r="V8" i="1"/>
  <c r="P8" i="1"/>
  <c r="O8" i="1"/>
  <c r="N8" i="1"/>
  <c r="R8" i="1" s="1"/>
  <c r="M8" i="1"/>
  <c r="Q8" i="1" s="1"/>
  <c r="AH298" i="2" l="1"/>
  <c r="AJ293" i="2"/>
  <c r="AZ293" i="2" s="1"/>
  <c r="AH293" i="2"/>
  <c r="AJ296" i="2"/>
  <c r="AZ296" i="2" s="1"/>
  <c r="AH296" i="2"/>
  <c r="AL295" i="2"/>
  <c r="AZ295" i="2" s="1"/>
  <c r="AH295" i="2"/>
  <c r="R301" i="2"/>
  <c r="AJ301" i="2" s="1"/>
  <c r="X301" i="2"/>
  <c r="AP301" i="2" s="1"/>
  <c r="AF301" i="2"/>
  <c r="AX301" i="2" s="1"/>
  <c r="AD301" i="2"/>
  <c r="AV301" i="2" s="1"/>
  <c r="T301" i="2"/>
  <c r="AL301" i="2" s="1"/>
  <c r="AB301" i="2"/>
  <c r="AT301" i="2" s="1"/>
  <c r="Z301" i="2"/>
  <c r="AR301" i="2" s="1"/>
  <c r="BB301" i="2"/>
  <c r="BC301" i="2" s="1"/>
  <c r="V301" i="2"/>
  <c r="AN301" i="2" s="1"/>
  <c r="R285" i="2"/>
  <c r="AJ285" i="2" s="1"/>
  <c r="V285" i="2"/>
  <c r="AN285" i="2" s="1"/>
  <c r="Z285" i="2"/>
  <c r="AR285" i="2" s="1"/>
  <c r="AD285" i="2"/>
  <c r="AV285" i="2" s="1"/>
  <c r="X285" i="2"/>
  <c r="AP285" i="2" s="1"/>
  <c r="AF285" i="2"/>
  <c r="AX285" i="2" s="1"/>
  <c r="T285" i="2"/>
  <c r="AL285" i="2" s="1"/>
  <c r="AB285" i="2"/>
  <c r="AT285" i="2" s="1"/>
  <c r="BB285" i="2"/>
  <c r="BC285" i="2" s="1"/>
  <c r="R10" i="1"/>
  <c r="X284" i="2"/>
  <c r="AP284" i="2" s="1"/>
  <c r="R284" i="2"/>
  <c r="AJ284" i="2" s="1"/>
  <c r="T284" i="2"/>
  <c r="AL284" i="2" s="1"/>
  <c r="AD284" i="2"/>
  <c r="AV284" i="2" s="1"/>
  <c r="V284" i="2"/>
  <c r="AN284" i="2" s="1"/>
  <c r="AB284" i="2"/>
  <c r="AT284" i="2" s="1"/>
  <c r="AF284" i="2"/>
  <c r="AX284" i="2" s="1"/>
  <c r="Z284" i="2"/>
  <c r="AR284" i="2" s="1"/>
  <c r="BB284" i="2"/>
  <c r="BC284" i="2" s="1"/>
  <c r="T287" i="2"/>
  <c r="AL287" i="2" s="1"/>
  <c r="AB287" i="2"/>
  <c r="AT287" i="2" s="1"/>
  <c r="X287" i="2"/>
  <c r="AP287" i="2" s="1"/>
  <c r="V287" i="2"/>
  <c r="AN287" i="2" s="1"/>
  <c r="BB287" i="2"/>
  <c r="BC287" i="2" s="1"/>
  <c r="AD287" i="2"/>
  <c r="AV287" i="2" s="1"/>
  <c r="AF287" i="2"/>
  <c r="AX287" i="2" s="1"/>
  <c r="Z287" i="2"/>
  <c r="R287" i="2"/>
  <c r="AJ287" i="2" s="1"/>
  <c r="AJ300" i="2"/>
  <c r="AZ300" i="2" s="1"/>
  <c r="AH300" i="2"/>
  <c r="AJ294" i="2"/>
  <c r="AZ294" i="2" s="1"/>
  <c r="AH294" i="2"/>
  <c r="T289" i="2"/>
  <c r="AL289" i="2" s="1"/>
  <c r="V289" i="2"/>
  <c r="AN289" i="2" s="1"/>
  <c r="AD289" i="2"/>
  <c r="AV289" i="2" s="1"/>
  <c r="X289" i="2"/>
  <c r="AP289" i="2" s="1"/>
  <c r="AF289" i="2"/>
  <c r="AX289" i="2" s="1"/>
  <c r="Z289" i="2"/>
  <c r="AR289" i="2" s="1"/>
  <c r="BB289" i="2"/>
  <c r="BC289" i="2" s="1"/>
  <c r="AB289" i="2"/>
  <c r="AT289" i="2" s="1"/>
  <c r="R289" i="2"/>
  <c r="AJ289" i="2" s="1"/>
  <c r="AD299" i="2"/>
  <c r="AV299" i="2" s="1"/>
  <c r="Z299" i="2"/>
  <c r="AR299" i="2" s="1"/>
  <c r="AB299" i="2"/>
  <c r="AT299" i="2" s="1"/>
  <c r="R299" i="2"/>
  <c r="AJ299" i="2" s="1"/>
  <c r="X299" i="2"/>
  <c r="AP299" i="2" s="1"/>
  <c r="AF299" i="2"/>
  <c r="AX299" i="2" s="1"/>
  <c r="T299" i="2"/>
  <c r="AL299" i="2" s="1"/>
  <c r="V299" i="2"/>
  <c r="AN299" i="2" s="1"/>
  <c r="BB299" i="2"/>
  <c r="BC299" i="2" s="1"/>
  <c r="T288" i="2"/>
  <c r="AL288" i="2" s="1"/>
  <c r="V288" i="2"/>
  <c r="AN288" i="2" s="1"/>
  <c r="X288" i="2"/>
  <c r="AP288" i="2" s="1"/>
  <c r="AB288" i="2"/>
  <c r="AT288" i="2" s="1"/>
  <c r="R288" i="2"/>
  <c r="AJ288" i="2" s="1"/>
  <c r="AD288" i="2"/>
  <c r="AV288" i="2" s="1"/>
  <c r="AF288" i="2"/>
  <c r="AX288" i="2" s="1"/>
  <c r="BB288" i="2"/>
  <c r="BC288" i="2" s="1"/>
  <c r="Z288" i="2"/>
  <c r="AR288" i="2" s="1"/>
  <c r="AF292" i="2"/>
  <c r="AX292" i="2" s="1"/>
  <c r="AB292" i="2"/>
  <c r="AT292" i="2" s="1"/>
  <c r="Z292" i="2"/>
  <c r="AR292" i="2" s="1"/>
  <c r="AD292" i="2"/>
  <c r="AV292" i="2" s="1"/>
  <c r="X292" i="2"/>
  <c r="AP292" i="2" s="1"/>
  <c r="V292" i="2"/>
  <c r="AN292" i="2" s="1"/>
  <c r="T292" i="2"/>
  <c r="AL292" i="2" s="1"/>
  <c r="R292" i="2"/>
  <c r="AJ292" i="2" s="1"/>
  <c r="BB292" i="2"/>
  <c r="BC292" i="2" s="1"/>
  <c r="AJ286" i="2"/>
  <c r="AZ286" i="2" s="1"/>
  <c r="AH286" i="2"/>
  <c r="AZ298" i="2"/>
  <c r="R11" i="1"/>
  <c r="Q12" i="1"/>
  <c r="Q13" i="1"/>
  <c r="R18" i="1"/>
  <c r="T18" i="1" s="1"/>
  <c r="AD18" i="1" s="1"/>
  <c r="AF18" i="1" s="1"/>
  <c r="R19" i="1"/>
  <c r="R21" i="1"/>
  <c r="Q24" i="1"/>
  <c r="R25" i="1"/>
  <c r="AF25" i="1" s="1"/>
  <c r="R27" i="1"/>
  <c r="Q28" i="1"/>
  <c r="S28" i="1" s="1"/>
  <c r="R31" i="1"/>
  <c r="Q32" i="1"/>
  <c r="R35" i="1"/>
  <c r="Q36" i="1"/>
  <c r="S36" i="1" s="1"/>
  <c r="R39" i="1"/>
  <c r="Q40" i="1"/>
  <c r="Q44" i="1"/>
  <c r="R47" i="1"/>
  <c r="T47" i="1" s="1"/>
  <c r="AD47" i="1" s="1"/>
  <c r="AF47" i="1" s="1"/>
  <c r="Q48" i="1"/>
  <c r="R49" i="1"/>
  <c r="T49" i="1" s="1"/>
  <c r="AD49" i="1" s="1"/>
  <c r="AF49" i="1" s="1"/>
  <c r="Q50" i="1"/>
  <c r="Q54" i="1"/>
  <c r="S54" i="1" s="1"/>
  <c r="R57" i="1"/>
  <c r="Q58" i="1"/>
  <c r="R63" i="1"/>
  <c r="Q64" i="1"/>
  <c r="S64" i="1" s="1"/>
  <c r="R67" i="1"/>
  <c r="R71" i="1"/>
  <c r="T71" i="1" s="1"/>
  <c r="Q74" i="1"/>
  <c r="R75" i="1"/>
  <c r="T75" i="1" s="1"/>
  <c r="R79" i="1"/>
  <c r="Q80" i="1"/>
  <c r="R83" i="1"/>
  <c r="Q84" i="1"/>
  <c r="S84" i="1" s="1"/>
  <c r="R87" i="1"/>
  <c r="Q88" i="1"/>
  <c r="Q90" i="1"/>
  <c r="R91" i="1"/>
  <c r="R95" i="1"/>
  <c r="Q96" i="1"/>
  <c r="AE96" i="1" s="1"/>
  <c r="Q98" i="1"/>
  <c r="R99" i="1"/>
  <c r="R103" i="1"/>
  <c r="Q104" i="1"/>
  <c r="S104" i="1" s="1"/>
  <c r="R105" i="1"/>
  <c r="Q108" i="1"/>
  <c r="S108" i="1" s="1"/>
  <c r="R109" i="1"/>
  <c r="R113" i="1"/>
  <c r="AF113" i="1" s="1"/>
  <c r="Q114" i="1"/>
  <c r="R117" i="1"/>
  <c r="T117" i="1" s="1"/>
  <c r="AD117" i="1" s="1"/>
  <c r="AF117" i="1" s="1"/>
  <c r="Q118" i="1"/>
  <c r="R121" i="1"/>
  <c r="AF121" i="1" s="1"/>
  <c r="Q122" i="1"/>
  <c r="R125" i="1"/>
  <c r="T125" i="1" s="1"/>
  <c r="AD125" i="1" s="1"/>
  <c r="AF125" i="1" s="1"/>
  <c r="Q126" i="1"/>
  <c r="R129" i="1"/>
  <c r="Q130" i="1"/>
  <c r="R133" i="1"/>
  <c r="T133" i="1" s="1"/>
  <c r="Q134" i="1"/>
  <c r="R137" i="1"/>
  <c r="T137" i="1" s="1"/>
  <c r="AD137" i="1" s="1"/>
  <c r="AF137" i="1" s="1"/>
  <c r="Q138" i="1"/>
  <c r="R141" i="1"/>
  <c r="AF141" i="1" s="1"/>
  <c r="Q142" i="1"/>
  <c r="R145" i="1"/>
  <c r="T145" i="1" s="1"/>
  <c r="AD145" i="1" s="1"/>
  <c r="AF145" i="1" s="1"/>
  <c r="Q146" i="1"/>
  <c r="R149" i="1"/>
  <c r="T149" i="1" s="1"/>
  <c r="AD149" i="1" s="1"/>
  <c r="AF149" i="1" s="1"/>
  <c r="Q150" i="1"/>
  <c r="Q152" i="1"/>
  <c r="S152" i="1" s="1"/>
  <c r="Q154" i="1"/>
  <c r="R155" i="1"/>
  <c r="T155" i="1" s="1"/>
  <c r="R157" i="1"/>
  <c r="Q158" i="1"/>
  <c r="R159" i="1"/>
  <c r="Q162" i="1"/>
  <c r="R167" i="1"/>
  <c r="Q168" i="1"/>
  <c r="S168" i="1" s="1"/>
  <c r="R173" i="1"/>
  <c r="Q174" i="1"/>
  <c r="R177" i="1"/>
  <c r="R179" i="1"/>
  <c r="T179" i="1" s="1"/>
  <c r="AD179" i="1" s="1"/>
  <c r="AF179" i="1" s="1"/>
  <c r="Q180" i="1"/>
  <c r="R183" i="1"/>
  <c r="T183" i="1" s="1"/>
  <c r="R185" i="1"/>
  <c r="R187" i="1"/>
  <c r="AF187" i="1" s="1"/>
  <c r="Q188" i="1"/>
  <c r="Q190" i="1"/>
  <c r="Q192" i="1"/>
  <c r="R195" i="1"/>
  <c r="R197" i="1"/>
  <c r="Q198" i="1"/>
  <c r="R199" i="1"/>
  <c r="Q200" i="1"/>
  <c r="Q202" i="1"/>
  <c r="R207" i="1"/>
  <c r="T207" i="1" s="1"/>
  <c r="AD207" i="1" s="1"/>
  <c r="AF207" i="1" s="1"/>
  <c r="Q208" i="1"/>
  <c r="R209" i="1"/>
  <c r="AF209" i="1" s="1"/>
  <c r="Q210" i="1"/>
  <c r="R211" i="1"/>
  <c r="Q213" i="1"/>
  <c r="Q215" i="1"/>
  <c r="Q217" i="1"/>
  <c r="R220" i="1"/>
  <c r="R223" i="1"/>
  <c r="R225" i="1"/>
  <c r="T225" i="1" s="1"/>
  <c r="AD225" i="1" s="1"/>
  <c r="AF225" i="1" s="1"/>
  <c r="R227" i="1"/>
  <c r="Q229" i="1"/>
  <c r="Q231" i="1"/>
  <c r="R232" i="1"/>
  <c r="AF232" i="1" s="1"/>
  <c r="R234" i="1"/>
  <c r="R236" i="1"/>
  <c r="T236" i="1" s="1"/>
  <c r="AD236" i="1" s="1"/>
  <c r="AF236" i="1" s="1"/>
  <c r="R238" i="1"/>
  <c r="R240" i="1"/>
  <c r="AF240" i="1" s="1"/>
  <c r="Q244" i="1"/>
  <c r="Q246" i="1"/>
  <c r="Q248" i="1"/>
  <c r="Q250" i="1"/>
  <c r="Q252" i="1"/>
  <c r="Q254" i="1"/>
  <c r="Q256" i="1"/>
  <c r="Q258" i="1"/>
  <c r="Q260" i="1"/>
  <c r="Q262" i="1"/>
  <c r="R263" i="1"/>
  <c r="Q266" i="1"/>
  <c r="R267" i="1"/>
  <c r="Q268" i="1"/>
  <c r="R269" i="1"/>
  <c r="R273" i="1"/>
  <c r="T273" i="1" s="1"/>
  <c r="AD273" i="1" s="1"/>
  <c r="AF273" i="1" s="1"/>
  <c r="Q274" i="1"/>
  <c r="R277" i="1"/>
  <c r="AF277" i="1" s="1"/>
  <c r="Q278" i="1"/>
  <c r="R281" i="1"/>
  <c r="T281" i="1" s="1"/>
  <c r="AD281" i="1" s="1"/>
  <c r="AF281" i="1" s="1"/>
  <c r="Q282" i="1"/>
  <c r="Q286" i="1"/>
  <c r="S286" i="1" s="1"/>
  <c r="R287" i="1"/>
  <c r="R292" i="1"/>
  <c r="T292" i="1" s="1"/>
  <c r="R294" i="1"/>
  <c r="R296" i="1"/>
  <c r="T296" i="1" s="1"/>
  <c r="R300" i="1"/>
  <c r="Q301" i="1"/>
  <c r="R306" i="1"/>
  <c r="R310" i="1"/>
  <c r="T310" i="1" s="1"/>
  <c r="AD310" i="1" s="1"/>
  <c r="AF310" i="1" s="1"/>
  <c r="Q311" i="1"/>
  <c r="R312" i="1"/>
  <c r="T312" i="1" s="1"/>
  <c r="R314" i="1"/>
  <c r="Q317" i="1"/>
  <c r="S317" i="1" s="1"/>
  <c r="R319" i="1"/>
  <c r="AF297" i="2"/>
  <c r="AX297" i="2" s="1"/>
  <c r="V297" i="2"/>
  <c r="AN297" i="2" s="1"/>
  <c r="R297" i="2"/>
  <c r="AJ297" i="2" s="1"/>
  <c r="BB297" i="2"/>
  <c r="BC297" i="2" s="1"/>
  <c r="AB297" i="2"/>
  <c r="AT297" i="2" s="1"/>
  <c r="T297" i="2"/>
  <c r="AL297" i="2" s="1"/>
  <c r="X297" i="2"/>
  <c r="AP297" i="2" s="1"/>
  <c r="AD297" i="2"/>
  <c r="AV297" i="2" s="1"/>
  <c r="Z297" i="2"/>
  <c r="AR297" i="2" s="1"/>
  <c r="X290" i="2"/>
  <c r="AP290" i="2" s="1"/>
  <c r="Z290" i="2"/>
  <c r="AR290" i="2" s="1"/>
  <c r="V290" i="2"/>
  <c r="AN290" i="2" s="1"/>
  <c r="T290" i="2"/>
  <c r="AL290" i="2" s="1"/>
  <c r="BB290" i="2"/>
  <c r="BC290" i="2" s="1"/>
  <c r="R290" i="2"/>
  <c r="AJ290" i="2" s="1"/>
  <c r="AD290" i="2"/>
  <c r="AV290" i="2" s="1"/>
  <c r="AB290" i="2"/>
  <c r="AT290" i="2" s="1"/>
  <c r="AF290" i="2"/>
  <c r="AX290" i="2" s="1"/>
  <c r="AD291" i="2"/>
  <c r="AV291" i="2" s="1"/>
  <c r="X291" i="2"/>
  <c r="AP291" i="2" s="1"/>
  <c r="R291" i="2"/>
  <c r="AJ291" i="2" s="1"/>
  <c r="BB291" i="2"/>
  <c r="BC291" i="2" s="1"/>
  <c r="AF291" i="2"/>
  <c r="AX291" i="2" s="1"/>
  <c r="AB291" i="2"/>
  <c r="AT291" i="2" s="1"/>
  <c r="V291" i="2"/>
  <c r="AN291" i="2" s="1"/>
  <c r="Z291" i="2"/>
  <c r="AR291" i="2" s="1"/>
  <c r="T291" i="2"/>
  <c r="AL291" i="2" s="1"/>
  <c r="AA283" i="2"/>
  <c r="AS283" i="2" s="1"/>
  <c r="W283" i="2"/>
  <c r="AO283" i="2" s="1"/>
  <c r="BA283" i="2"/>
  <c r="BC283" i="2" s="1"/>
  <c r="U283" i="2"/>
  <c r="AM283" i="2" s="1"/>
  <c r="Y283" i="2"/>
  <c r="AQ283" i="2" s="1"/>
  <c r="S283" i="2"/>
  <c r="AK283" i="2" s="1"/>
  <c r="Q283" i="2"/>
  <c r="AI283" i="2" s="1"/>
  <c r="AC283" i="2"/>
  <c r="AU283" i="2" s="1"/>
  <c r="AE283" i="2"/>
  <c r="AW283" i="2" s="1"/>
  <c r="R12" i="1"/>
  <c r="R13" i="1"/>
  <c r="T13" i="1" s="1"/>
  <c r="AD13" i="1" s="1"/>
  <c r="AF13" i="1" s="1"/>
  <c r="Q14" i="1"/>
  <c r="Q15" i="1"/>
  <c r="S15" i="1" s="1"/>
  <c r="AC15" i="1" s="1"/>
  <c r="AE15" i="1" s="1"/>
  <c r="Q20" i="1"/>
  <c r="Q23" i="1"/>
  <c r="S23" i="1" s="1"/>
  <c r="R24" i="1"/>
  <c r="Q26" i="1"/>
  <c r="S26" i="1" s="1"/>
  <c r="R28" i="1"/>
  <c r="Q29" i="1"/>
  <c r="S29" i="1" s="1"/>
  <c r="R32" i="1"/>
  <c r="Q33" i="1"/>
  <c r="S33" i="1" s="1"/>
  <c r="R36" i="1"/>
  <c r="Q37" i="1"/>
  <c r="S37" i="1" s="1"/>
  <c r="R40" i="1"/>
  <c r="Q41" i="1"/>
  <c r="S41" i="1" s="1"/>
  <c r="Q43" i="1"/>
  <c r="R44" i="1"/>
  <c r="AF44" i="1" s="1"/>
  <c r="Q45" i="1"/>
  <c r="R48" i="1"/>
  <c r="R50" i="1"/>
  <c r="Q51" i="1"/>
  <c r="S51" i="1" s="1"/>
  <c r="Q53" i="1"/>
  <c r="R54" i="1"/>
  <c r="T54" i="1" s="1"/>
  <c r="AD54" i="1" s="1"/>
  <c r="AF54" i="1" s="1"/>
  <c r="Q55" i="1"/>
  <c r="R58" i="1"/>
  <c r="AF58" i="1" s="1"/>
  <c r="Q59" i="1"/>
  <c r="Q61" i="1"/>
  <c r="R64" i="1"/>
  <c r="Q65" i="1"/>
  <c r="S65" i="1" s="1"/>
  <c r="Q69" i="1"/>
  <c r="Q73" i="1"/>
  <c r="R74" i="1"/>
  <c r="Q77" i="1"/>
  <c r="R80" i="1"/>
  <c r="Q81" i="1"/>
  <c r="S81" i="1" s="1"/>
  <c r="R84" i="1"/>
  <c r="Q85" i="1"/>
  <c r="R88" i="1"/>
  <c r="Q89" i="1"/>
  <c r="S89" i="1" s="1"/>
  <c r="R90" i="1"/>
  <c r="Q93" i="1"/>
  <c r="S93" i="1" s="1"/>
  <c r="R96" i="1"/>
  <c r="Q97" i="1"/>
  <c r="S97" i="1" s="1"/>
  <c r="R98" i="1"/>
  <c r="Q101" i="1"/>
  <c r="S101" i="1" s="1"/>
  <c r="R104" i="1"/>
  <c r="Q107" i="1"/>
  <c r="S107" i="1" s="1"/>
  <c r="R108" i="1"/>
  <c r="Q111" i="1"/>
  <c r="S111" i="1" s="1"/>
  <c r="R114" i="1"/>
  <c r="Q115" i="1"/>
  <c r="R118" i="1"/>
  <c r="Q119" i="1"/>
  <c r="S119" i="1" s="1"/>
  <c r="R122" i="1"/>
  <c r="Q123" i="1"/>
  <c r="R126" i="1"/>
  <c r="Q127" i="1"/>
  <c r="R130" i="1"/>
  <c r="Q131" i="1"/>
  <c r="S131" i="1" s="1"/>
  <c r="AC131" i="1" s="1"/>
  <c r="AE131" i="1" s="1"/>
  <c r="R134" i="1"/>
  <c r="Q135" i="1"/>
  <c r="S135" i="1" s="1"/>
  <c r="R138" i="1"/>
  <c r="Q139" i="1"/>
  <c r="S139" i="1" s="1"/>
  <c r="R142" i="1"/>
  <c r="Q143" i="1"/>
  <c r="S143" i="1" s="1"/>
  <c r="R146" i="1"/>
  <c r="Q147" i="1"/>
  <c r="S147" i="1" s="1"/>
  <c r="R150" i="1"/>
  <c r="R152" i="1"/>
  <c r="R154" i="1"/>
  <c r="R158" i="1"/>
  <c r="Q161" i="1"/>
  <c r="R162" i="1"/>
  <c r="T162" i="1" s="1"/>
  <c r="AD162" i="1" s="1"/>
  <c r="AF162" i="1" s="1"/>
  <c r="Q163" i="1"/>
  <c r="Q165" i="1"/>
  <c r="S165" i="1" s="1"/>
  <c r="R168" i="1"/>
  <c r="Q169" i="1"/>
  <c r="Q171" i="1"/>
  <c r="R174" i="1"/>
  <c r="AF174" i="1" s="1"/>
  <c r="Q175" i="1"/>
  <c r="R180" i="1"/>
  <c r="T180" i="1" s="1"/>
  <c r="AD180" i="1" s="1"/>
  <c r="AF180" i="1" s="1"/>
  <c r="Q181" i="1"/>
  <c r="R188" i="1"/>
  <c r="AF188" i="1" s="1"/>
  <c r="Q189" i="1"/>
  <c r="R190" i="1"/>
  <c r="T190" i="1" s="1"/>
  <c r="AD190" i="1" s="1"/>
  <c r="AF190" i="1" s="1"/>
  <c r="Q191" i="1"/>
  <c r="R192" i="1"/>
  <c r="AF192" i="1" s="1"/>
  <c r="Q193" i="1"/>
  <c r="R198" i="1"/>
  <c r="R200" i="1"/>
  <c r="Q201" i="1"/>
  <c r="R202" i="1"/>
  <c r="Q203" i="1"/>
  <c r="Q205" i="1"/>
  <c r="R208" i="1"/>
  <c r="R210" i="1"/>
  <c r="R213" i="1"/>
  <c r="T213" i="1" s="1"/>
  <c r="AD213" i="1" s="1"/>
  <c r="AF213" i="1" s="1"/>
  <c r="R215" i="1"/>
  <c r="R217" i="1"/>
  <c r="AF217" i="1" s="1"/>
  <c r="Q219" i="1"/>
  <c r="Q222" i="1"/>
  <c r="Q224" i="1"/>
  <c r="Q226" i="1"/>
  <c r="R231" i="1"/>
  <c r="Q233" i="1"/>
  <c r="S233" i="1" s="1"/>
  <c r="Q235" i="1"/>
  <c r="Q237" i="1"/>
  <c r="S237" i="1" s="1"/>
  <c r="Q239" i="1"/>
  <c r="Q241" i="1"/>
  <c r="S241" i="1" s="1"/>
  <c r="Q243" i="1"/>
  <c r="R244" i="1"/>
  <c r="T244" i="1" s="1"/>
  <c r="AD244" i="1" s="1"/>
  <c r="AF244" i="1" s="1"/>
  <c r="R246" i="1"/>
  <c r="R248" i="1"/>
  <c r="R250" i="1"/>
  <c r="R252" i="1"/>
  <c r="T252" i="1" s="1"/>
  <c r="AD252" i="1" s="1"/>
  <c r="AF252" i="1" s="1"/>
  <c r="R254" i="1"/>
  <c r="R256" i="1"/>
  <c r="R258" i="1"/>
  <c r="R260" i="1"/>
  <c r="T260" i="1" s="1"/>
  <c r="AD260" i="1" s="1"/>
  <c r="AF260" i="1" s="1"/>
  <c r="R262" i="1"/>
  <c r="Q265" i="1"/>
  <c r="S265" i="1" s="1"/>
  <c r="R266" i="1"/>
  <c r="R268" i="1"/>
  <c r="T268" i="1" s="1"/>
  <c r="Q271" i="1"/>
  <c r="R274" i="1"/>
  <c r="T274" i="1" s="1"/>
  <c r="Q275" i="1"/>
  <c r="R278" i="1"/>
  <c r="AF278" i="1" s="1"/>
  <c r="Q279" i="1"/>
  <c r="R282" i="1"/>
  <c r="Q283" i="1"/>
  <c r="Q285" i="1"/>
  <c r="R286" i="1"/>
  <c r="Q289" i="1"/>
  <c r="R290" i="1"/>
  <c r="Q295" i="1"/>
  <c r="S295" i="1" s="1"/>
  <c r="AC295" i="1" s="1"/>
  <c r="AE295" i="1" s="1"/>
  <c r="Q298" i="1"/>
  <c r="R301" i="1"/>
  <c r="AF301" i="1" s="1"/>
  <c r="Q302" i="1"/>
  <c r="Q304" i="1"/>
  <c r="Q308" i="1"/>
  <c r="R311" i="1"/>
  <c r="Q316" i="1"/>
  <c r="R317" i="1"/>
  <c r="X302" i="2"/>
  <c r="AP302" i="2" s="1"/>
  <c r="V302" i="2"/>
  <c r="AN302" i="2" s="1"/>
  <c r="AD302" i="2"/>
  <c r="AV302" i="2" s="1"/>
  <c r="Z302" i="2"/>
  <c r="AR302" i="2" s="1"/>
  <c r="T302" i="2"/>
  <c r="AL302" i="2" s="1"/>
  <c r="AF302" i="2"/>
  <c r="AX302" i="2" s="1"/>
  <c r="R302" i="2"/>
  <c r="AJ302" i="2" s="1"/>
  <c r="AB302" i="2"/>
  <c r="AT302" i="2" s="1"/>
  <c r="BB302" i="2"/>
  <c r="BC302" i="2" s="1"/>
  <c r="AW324" i="1"/>
  <c r="AW325" i="1"/>
  <c r="AW329" i="1"/>
  <c r="AW334" i="1"/>
  <c r="AW326" i="1"/>
  <c r="AW328" i="1"/>
  <c r="AW339" i="1"/>
  <c r="AW336" i="1"/>
  <c r="AW338" i="1"/>
  <c r="BE339" i="1"/>
  <c r="BG339" i="1" s="1"/>
  <c r="BH339" i="1"/>
  <c r="BK339" i="1" s="1"/>
  <c r="BE336" i="1"/>
  <c r="BG336" i="1" s="1"/>
  <c r="BH336" i="1"/>
  <c r="BK336" i="1" s="1"/>
  <c r="BE338" i="1"/>
  <c r="BG338" i="1" s="1"/>
  <c r="BH338" i="1"/>
  <c r="BK338" i="1" s="1"/>
  <c r="BE334" i="1"/>
  <c r="BG334" i="1" s="1"/>
  <c r="BH334" i="1"/>
  <c r="BK334" i="1" s="1"/>
  <c r="BE325" i="1"/>
  <c r="BG325" i="1" s="1"/>
  <c r="BH325" i="1"/>
  <c r="BK325" i="1" s="1"/>
  <c r="BE328" i="1"/>
  <c r="BG328" i="1" s="1"/>
  <c r="BH328" i="1"/>
  <c r="BE329" i="1"/>
  <c r="BG329" i="1" s="1"/>
  <c r="BH329" i="1"/>
  <c r="BK329" i="1" s="1"/>
  <c r="BE327" i="1"/>
  <c r="BG327" i="1" s="1"/>
  <c r="BH327" i="1"/>
  <c r="BK327" i="1" s="1"/>
  <c r="BE326" i="1"/>
  <c r="BG326" i="1" s="1"/>
  <c r="BH326" i="1"/>
  <c r="BK326" i="1" s="1"/>
  <c r="BK328" i="1"/>
  <c r="BE324" i="1"/>
  <c r="BG324" i="1" s="1"/>
  <c r="BH324" i="1"/>
  <c r="BK324" i="1" s="1"/>
  <c r="AW322" i="1"/>
  <c r="BE322" i="1"/>
  <c r="BG322" i="1" s="1"/>
  <c r="BH322" i="1"/>
  <c r="BK322" i="1" s="1"/>
  <c r="BE321" i="1"/>
  <c r="BG321" i="1" s="1"/>
  <c r="BH321" i="1"/>
  <c r="BK321" i="1" s="1"/>
  <c r="AW321" i="1"/>
  <c r="BH320" i="1"/>
  <c r="BK320" i="1" s="1"/>
  <c r="BD320" i="1"/>
  <c r="BF320" i="1" s="1"/>
  <c r="AW320" i="1"/>
  <c r="T14" i="1"/>
  <c r="T15" i="1"/>
  <c r="S16" i="1"/>
  <c r="AC16" i="1" s="1"/>
  <c r="AE16" i="1" s="1"/>
  <c r="S17" i="1"/>
  <c r="T20" i="1"/>
  <c r="S22" i="1"/>
  <c r="T26" i="1"/>
  <c r="AD26" i="1" s="1"/>
  <c r="AF26" i="1" s="1"/>
  <c r="T29" i="1"/>
  <c r="AD29" i="1" s="1"/>
  <c r="AF29" i="1" s="1"/>
  <c r="AF33" i="1"/>
  <c r="T33" i="1"/>
  <c r="AD33" i="1" s="1"/>
  <c r="S34" i="1"/>
  <c r="T37" i="1"/>
  <c r="AD37" i="1" s="1"/>
  <c r="AF37" i="1" s="1"/>
  <c r="S38" i="1"/>
  <c r="S42" i="1"/>
  <c r="T43" i="1"/>
  <c r="AF45" i="1"/>
  <c r="T45" i="1"/>
  <c r="AD45" i="1" s="1"/>
  <c r="S46" i="1"/>
  <c r="S52" i="1"/>
  <c r="S56" i="1"/>
  <c r="S10" i="1"/>
  <c r="S11" i="1"/>
  <c r="T16" i="1"/>
  <c r="T17" i="1"/>
  <c r="AD17" i="1" s="1"/>
  <c r="AF17" i="1" s="1"/>
  <c r="S18" i="1"/>
  <c r="S19" i="1"/>
  <c r="S21" i="1"/>
  <c r="T22" i="1"/>
  <c r="S25" i="1"/>
  <c r="S27" i="1"/>
  <c r="T30" i="1"/>
  <c r="AD30" i="1" s="1"/>
  <c r="AF30" i="1" s="1"/>
  <c r="S31" i="1"/>
  <c r="T34" i="1"/>
  <c r="AD34" i="1" s="1"/>
  <c r="AF34" i="1" s="1"/>
  <c r="S35" i="1"/>
  <c r="T38" i="1"/>
  <c r="AD38" i="1" s="1"/>
  <c r="AF38" i="1" s="1"/>
  <c r="S39" i="1"/>
  <c r="T42" i="1"/>
  <c r="T46" i="1"/>
  <c r="AD46" i="1" s="1"/>
  <c r="AF46" i="1" s="1"/>
  <c r="S47" i="1"/>
  <c r="S49" i="1"/>
  <c r="T19" i="1"/>
  <c r="T21" i="1"/>
  <c r="T35" i="1"/>
  <c r="AD35" i="1" s="1"/>
  <c r="AF35" i="1" s="1"/>
  <c r="S40" i="1"/>
  <c r="T8" i="1"/>
  <c r="AD8" i="1" s="1"/>
  <c r="AF8" i="1" s="1"/>
  <c r="T10" i="1"/>
  <c r="AD10" i="1" s="1"/>
  <c r="AF10" i="1" s="1"/>
  <c r="T11" i="1"/>
  <c r="AD11" i="1" s="1"/>
  <c r="AF11" i="1" s="1"/>
  <c r="S12" i="1"/>
  <c r="S13" i="1"/>
  <c r="S24" i="1"/>
  <c r="T25" i="1"/>
  <c r="AD25" i="1" s="1"/>
  <c r="T27" i="1"/>
  <c r="AD27" i="1" s="1"/>
  <c r="AF27" i="1" s="1"/>
  <c r="AF31" i="1"/>
  <c r="T31" i="1"/>
  <c r="AD31" i="1" s="1"/>
  <c r="S32" i="1"/>
  <c r="AF39" i="1"/>
  <c r="T39" i="1"/>
  <c r="AD39" i="1" s="1"/>
  <c r="S44" i="1"/>
  <c r="S48" i="1"/>
  <c r="S50" i="1"/>
  <c r="S8" i="1"/>
  <c r="S9" i="1"/>
  <c r="AF12" i="1"/>
  <c r="T12" i="1"/>
  <c r="AD12" i="1" s="1"/>
  <c r="S14" i="1"/>
  <c r="AC14" i="1" s="1"/>
  <c r="AE14" i="1" s="1"/>
  <c r="S20" i="1"/>
  <c r="T24" i="1"/>
  <c r="T28" i="1"/>
  <c r="AD28" i="1" s="1"/>
  <c r="AF28" i="1" s="1"/>
  <c r="T32" i="1"/>
  <c r="AD32" i="1" s="1"/>
  <c r="AF32" i="1" s="1"/>
  <c r="T36" i="1"/>
  <c r="AD36" i="1" s="1"/>
  <c r="AF36" i="1" s="1"/>
  <c r="T40" i="1"/>
  <c r="AD40" i="1" s="1"/>
  <c r="AF40" i="1" s="1"/>
  <c r="S43" i="1"/>
  <c r="T44" i="1"/>
  <c r="AD44" i="1" s="1"/>
  <c r="S45" i="1"/>
  <c r="T48" i="1"/>
  <c r="T50" i="1"/>
  <c r="AD50" i="1" s="1"/>
  <c r="AF50" i="1" s="1"/>
  <c r="S53" i="1"/>
  <c r="S55" i="1"/>
  <c r="T9" i="1"/>
  <c r="T23" i="1"/>
  <c r="S30" i="1"/>
  <c r="T41" i="1"/>
  <c r="AD41" i="1" s="1"/>
  <c r="AF41" i="1" s="1"/>
  <c r="S57" i="1"/>
  <c r="T60" i="1"/>
  <c r="AF62" i="1"/>
  <c r="T62" i="1"/>
  <c r="AD62" i="1" s="1"/>
  <c r="S63" i="1"/>
  <c r="T66" i="1"/>
  <c r="AD66" i="1" s="1"/>
  <c r="AF66" i="1" s="1"/>
  <c r="S67" i="1"/>
  <c r="T68" i="1"/>
  <c r="T70" i="1"/>
  <c r="AD70" i="1" s="1"/>
  <c r="AF70" i="1" s="1"/>
  <c r="S71" i="1"/>
  <c r="T72" i="1"/>
  <c r="S75" i="1"/>
  <c r="T76" i="1"/>
  <c r="T78" i="1"/>
  <c r="AD78" i="1" s="1"/>
  <c r="AF78" i="1" s="1"/>
  <c r="S79" i="1"/>
  <c r="AF82" i="1"/>
  <c r="T82" i="1"/>
  <c r="AD82" i="1" s="1"/>
  <c r="S83" i="1"/>
  <c r="T86" i="1"/>
  <c r="AD86" i="1" s="1"/>
  <c r="AF86" i="1" s="1"/>
  <c r="S87" i="1"/>
  <c r="S91" i="1"/>
  <c r="T92" i="1"/>
  <c r="AF94" i="1"/>
  <c r="T94" i="1"/>
  <c r="AD94" i="1" s="1"/>
  <c r="S95" i="1"/>
  <c r="S99" i="1"/>
  <c r="T100" i="1"/>
  <c r="T102" i="1"/>
  <c r="AD102" i="1" s="1"/>
  <c r="AF102" i="1" s="1"/>
  <c r="S103" i="1"/>
  <c r="S105" i="1"/>
  <c r="T106" i="1"/>
  <c r="S109" i="1"/>
  <c r="T110" i="1"/>
  <c r="AF112" i="1"/>
  <c r="T112" i="1"/>
  <c r="AD112" i="1" s="1"/>
  <c r="S113" i="1"/>
  <c r="T116" i="1"/>
  <c r="AD116" i="1" s="1"/>
  <c r="AF116" i="1" s="1"/>
  <c r="S117" i="1"/>
  <c r="AF120" i="1"/>
  <c r="T120" i="1"/>
  <c r="AD120" i="1" s="1"/>
  <c r="S121" i="1"/>
  <c r="T124" i="1"/>
  <c r="AD124" i="1" s="1"/>
  <c r="AF124" i="1" s="1"/>
  <c r="S125" i="1"/>
  <c r="AF128" i="1"/>
  <c r="T128" i="1"/>
  <c r="AD128" i="1" s="1"/>
  <c r="AE129" i="1"/>
  <c r="S129" i="1"/>
  <c r="AC129" i="1" s="1"/>
  <c r="T132" i="1"/>
  <c r="S133" i="1"/>
  <c r="AC133" i="1" s="1"/>
  <c r="AE133" i="1" s="1"/>
  <c r="T136" i="1"/>
  <c r="AD136" i="1" s="1"/>
  <c r="AF136" i="1" s="1"/>
  <c r="S137" i="1"/>
  <c r="AF140" i="1"/>
  <c r="T140" i="1"/>
  <c r="AD140" i="1" s="1"/>
  <c r="S141" i="1"/>
  <c r="T144" i="1"/>
  <c r="AD144" i="1" s="1"/>
  <c r="AF144" i="1" s="1"/>
  <c r="S145" i="1"/>
  <c r="AF148" i="1"/>
  <c r="T148" i="1"/>
  <c r="AD148" i="1" s="1"/>
  <c r="S149" i="1"/>
  <c r="T151" i="1"/>
  <c r="AD151" i="1" s="1"/>
  <c r="AF151" i="1" s="1"/>
  <c r="AF153" i="1"/>
  <c r="T153" i="1"/>
  <c r="AD153" i="1" s="1"/>
  <c r="S155" i="1"/>
  <c r="T156" i="1"/>
  <c r="AD156" i="1" s="1"/>
  <c r="AF156" i="1" s="1"/>
  <c r="S157" i="1"/>
  <c r="S159" i="1"/>
  <c r="T160" i="1"/>
  <c r="T164" i="1"/>
  <c r="T166" i="1"/>
  <c r="AD166" i="1" s="1"/>
  <c r="AF166" i="1" s="1"/>
  <c r="S167" i="1"/>
  <c r="AF57" i="1"/>
  <c r="T57" i="1"/>
  <c r="AD57" i="1" s="1"/>
  <c r="S58" i="1"/>
  <c r="T63" i="1"/>
  <c r="AD63" i="1" s="1"/>
  <c r="AF63" i="1" s="1"/>
  <c r="T67" i="1"/>
  <c r="S74" i="1"/>
  <c r="AF79" i="1"/>
  <c r="T79" i="1"/>
  <c r="AD79" i="1" s="1"/>
  <c r="S80" i="1"/>
  <c r="T83" i="1"/>
  <c r="AD83" i="1" s="1"/>
  <c r="AF83" i="1" s="1"/>
  <c r="AF87" i="1"/>
  <c r="T87" i="1"/>
  <c r="AD87" i="1" s="1"/>
  <c r="S88" i="1"/>
  <c r="S90" i="1"/>
  <c r="T91" i="1"/>
  <c r="T95" i="1"/>
  <c r="AD95" i="1" s="1"/>
  <c r="AF95" i="1" s="1"/>
  <c r="S96" i="1"/>
  <c r="AC96" i="1" s="1"/>
  <c r="S98" i="1"/>
  <c r="T99" i="1"/>
  <c r="T103" i="1"/>
  <c r="AD103" i="1" s="1"/>
  <c r="AF103" i="1" s="1"/>
  <c r="T105" i="1"/>
  <c r="T109" i="1"/>
  <c r="T113" i="1"/>
  <c r="AD113" i="1" s="1"/>
  <c r="S114" i="1"/>
  <c r="S118" i="1"/>
  <c r="T121" i="1"/>
  <c r="AD121" i="1" s="1"/>
  <c r="S122" i="1"/>
  <c r="AE126" i="1"/>
  <c r="S126" i="1"/>
  <c r="AC126" i="1" s="1"/>
  <c r="T129" i="1"/>
  <c r="S130" i="1"/>
  <c r="AC130" i="1" s="1"/>
  <c r="AE130" i="1" s="1"/>
  <c r="AE134" i="1"/>
  <c r="S134" i="1"/>
  <c r="AC134" i="1" s="1"/>
  <c r="S138" i="1"/>
  <c r="T141" i="1"/>
  <c r="AD141" i="1" s="1"/>
  <c r="S142" i="1"/>
  <c r="S146" i="1"/>
  <c r="S150" i="1"/>
  <c r="S154" i="1"/>
  <c r="AF157" i="1"/>
  <c r="T157" i="1"/>
  <c r="AD157" i="1" s="1"/>
  <c r="S158" i="1"/>
  <c r="T159" i="1"/>
  <c r="S162" i="1"/>
  <c r="T167" i="1"/>
  <c r="AD167" i="1" s="1"/>
  <c r="AF167" i="1" s="1"/>
  <c r="T52" i="1"/>
  <c r="T56" i="1"/>
  <c r="AD56" i="1" s="1"/>
  <c r="AF56" i="1" s="1"/>
  <c r="T58" i="1"/>
  <c r="AD58" i="1" s="1"/>
  <c r="S59" i="1"/>
  <c r="S61" i="1"/>
  <c r="T64" i="1"/>
  <c r="AD64" i="1" s="1"/>
  <c r="AF64" i="1" s="1"/>
  <c r="AE69" i="1"/>
  <c r="S69" i="1"/>
  <c r="AC69" i="1" s="1"/>
  <c r="S73" i="1"/>
  <c r="T74" i="1"/>
  <c r="S77" i="1"/>
  <c r="T80" i="1"/>
  <c r="AD80" i="1" s="1"/>
  <c r="AF80" i="1" s="1"/>
  <c r="AF84" i="1"/>
  <c r="T84" i="1"/>
  <c r="AD84" i="1" s="1"/>
  <c r="S85" i="1"/>
  <c r="T88" i="1"/>
  <c r="AD88" i="1" s="1"/>
  <c r="AF88" i="1" s="1"/>
  <c r="T90" i="1"/>
  <c r="T96" i="1"/>
  <c r="T98" i="1"/>
  <c r="T104" i="1"/>
  <c r="T108" i="1"/>
  <c r="AF114" i="1"/>
  <c r="T114" i="1"/>
  <c r="AD114" i="1" s="1"/>
  <c r="S115" i="1"/>
  <c r="T118" i="1"/>
  <c r="AD118" i="1" s="1"/>
  <c r="AF118" i="1" s="1"/>
  <c r="AF122" i="1"/>
  <c r="T122" i="1"/>
  <c r="AD122" i="1" s="1"/>
  <c r="S123" i="1"/>
  <c r="T126" i="1"/>
  <c r="S127" i="1"/>
  <c r="T130" i="1"/>
  <c r="T134" i="1"/>
  <c r="T138" i="1"/>
  <c r="AD138" i="1" s="1"/>
  <c r="AF138" i="1" s="1"/>
  <c r="T142" i="1"/>
  <c r="AD142" i="1" s="1"/>
  <c r="AF142" i="1" s="1"/>
  <c r="T146" i="1"/>
  <c r="AD146" i="1" s="1"/>
  <c r="AF146" i="1" s="1"/>
  <c r="AF150" i="1"/>
  <c r="T150" i="1"/>
  <c r="AD150" i="1" s="1"/>
  <c r="T152" i="1"/>
  <c r="AD152" i="1" s="1"/>
  <c r="AF152" i="1" s="1"/>
  <c r="T154" i="1"/>
  <c r="T158" i="1"/>
  <c r="S161" i="1"/>
  <c r="S163" i="1"/>
  <c r="S169" i="1"/>
  <c r="T51" i="1"/>
  <c r="AD51" i="1" s="1"/>
  <c r="AF51" i="1" s="1"/>
  <c r="T53" i="1"/>
  <c r="AF55" i="1"/>
  <c r="T55" i="1"/>
  <c r="AD55" i="1" s="1"/>
  <c r="T59" i="1"/>
  <c r="AD59" i="1" s="1"/>
  <c r="AF59" i="1" s="1"/>
  <c r="S60" i="1"/>
  <c r="T61" i="1"/>
  <c r="AD61" i="1" s="1"/>
  <c r="AF61" i="1" s="1"/>
  <c r="S62" i="1"/>
  <c r="T65" i="1"/>
  <c r="AD65" i="1" s="1"/>
  <c r="AF65" i="1" s="1"/>
  <c r="S66" i="1"/>
  <c r="S68" i="1"/>
  <c r="T69" i="1"/>
  <c r="S70" i="1"/>
  <c r="S72" i="1"/>
  <c r="T73" i="1"/>
  <c r="S76" i="1"/>
  <c r="T77" i="1"/>
  <c r="AD77" i="1" s="1"/>
  <c r="AF77" i="1" s="1"/>
  <c r="S78" i="1"/>
  <c r="T81" i="1"/>
  <c r="AD81" i="1" s="1"/>
  <c r="AF81" i="1" s="1"/>
  <c r="S82" i="1"/>
  <c r="T85" i="1"/>
  <c r="AD85" i="1" s="1"/>
  <c r="AF85" i="1" s="1"/>
  <c r="S86" i="1"/>
  <c r="T89" i="1"/>
  <c r="S92" i="1"/>
  <c r="T93" i="1"/>
  <c r="AD93" i="1" s="1"/>
  <c r="AF93" i="1" s="1"/>
  <c r="S94" i="1"/>
  <c r="T97" i="1"/>
  <c r="S100" i="1"/>
  <c r="T101" i="1"/>
  <c r="AD101" i="1" s="1"/>
  <c r="AF101" i="1" s="1"/>
  <c r="S102" i="1"/>
  <c r="S106" i="1"/>
  <c r="T107" i="1"/>
  <c r="S110" i="1"/>
  <c r="T111" i="1"/>
  <c r="AD111" i="1" s="1"/>
  <c r="AF111" i="1" s="1"/>
  <c r="S112" i="1"/>
  <c r="AF115" i="1"/>
  <c r="T115" i="1"/>
  <c r="AD115" i="1" s="1"/>
  <c r="S116" i="1"/>
  <c r="T119" i="1"/>
  <c r="AD119" i="1" s="1"/>
  <c r="AF119" i="1" s="1"/>
  <c r="S120" i="1"/>
  <c r="AF123" i="1"/>
  <c r="T123" i="1"/>
  <c r="AD123" i="1" s="1"/>
  <c r="S124" i="1"/>
  <c r="T127" i="1"/>
  <c r="AD127" i="1" s="1"/>
  <c r="AF127" i="1" s="1"/>
  <c r="S128" i="1"/>
  <c r="T131" i="1"/>
  <c r="S132" i="1"/>
  <c r="AC132" i="1" s="1"/>
  <c r="AE132" i="1" s="1"/>
  <c r="AF135" i="1"/>
  <c r="T135" i="1"/>
  <c r="AD135" i="1" s="1"/>
  <c r="S136" i="1"/>
  <c r="T139" i="1"/>
  <c r="AD139" i="1" s="1"/>
  <c r="AF139" i="1" s="1"/>
  <c r="S140" i="1"/>
  <c r="T143" i="1"/>
  <c r="AD143" i="1" s="1"/>
  <c r="AF143" i="1" s="1"/>
  <c r="S144" i="1"/>
  <c r="T147" i="1"/>
  <c r="AD147" i="1" s="1"/>
  <c r="AF147" i="1" s="1"/>
  <c r="S148" i="1"/>
  <c r="S151" i="1"/>
  <c r="S153" i="1"/>
  <c r="S156" i="1"/>
  <c r="S160" i="1"/>
  <c r="T161" i="1"/>
  <c r="AF163" i="1"/>
  <c r="T163" i="1"/>
  <c r="AD163" i="1" s="1"/>
  <c r="S164" i="1"/>
  <c r="T165" i="1"/>
  <c r="AD165" i="1" s="1"/>
  <c r="AF165" i="1" s="1"/>
  <c r="S166" i="1"/>
  <c r="S170" i="1"/>
  <c r="T168" i="1"/>
  <c r="AD168" i="1" s="1"/>
  <c r="AF168" i="1" s="1"/>
  <c r="T172" i="1"/>
  <c r="AD172" i="1" s="1"/>
  <c r="AF172" i="1" s="1"/>
  <c r="S173" i="1"/>
  <c r="AF176" i="1"/>
  <c r="T176" i="1"/>
  <c r="AD176" i="1" s="1"/>
  <c r="S177" i="1"/>
  <c r="T178" i="1"/>
  <c r="AD178" i="1" s="1"/>
  <c r="AF178" i="1" s="1"/>
  <c r="S179" i="1"/>
  <c r="T182" i="1"/>
  <c r="AD182" i="1" s="1"/>
  <c r="AF182" i="1" s="1"/>
  <c r="S183" i="1"/>
  <c r="T184" i="1"/>
  <c r="AD184" i="1" s="1"/>
  <c r="AF184" i="1" s="1"/>
  <c r="S185" i="1"/>
  <c r="T186" i="1"/>
  <c r="AD186" i="1" s="1"/>
  <c r="AF186" i="1" s="1"/>
  <c r="S187" i="1"/>
  <c r="T194" i="1"/>
  <c r="AD194" i="1" s="1"/>
  <c r="AF194" i="1" s="1"/>
  <c r="S195" i="1"/>
  <c r="T196" i="1"/>
  <c r="AD196" i="1" s="1"/>
  <c r="AF196" i="1" s="1"/>
  <c r="S197" i="1"/>
  <c r="S199" i="1"/>
  <c r="T204" i="1"/>
  <c r="T206" i="1"/>
  <c r="AD206" i="1" s="1"/>
  <c r="AF206" i="1" s="1"/>
  <c r="S207" i="1"/>
  <c r="S209" i="1"/>
  <c r="S211" i="1"/>
  <c r="T212" i="1"/>
  <c r="AD212" i="1" s="1"/>
  <c r="AF212" i="1" s="1"/>
  <c r="T214" i="1"/>
  <c r="AD214" i="1" s="1"/>
  <c r="AF214" i="1" s="1"/>
  <c r="T216" i="1"/>
  <c r="AD216" i="1" s="1"/>
  <c r="AF216" i="1"/>
  <c r="T218" i="1"/>
  <c r="S220" i="1"/>
  <c r="T221" i="1"/>
  <c r="S223" i="1"/>
  <c r="S225" i="1"/>
  <c r="AR228" i="1"/>
  <c r="BA228" i="1" s="1"/>
  <c r="AT228" i="1"/>
  <c r="BC228" i="1" s="1"/>
  <c r="AP228" i="1"/>
  <c r="T173" i="1"/>
  <c r="AD173" i="1" s="1"/>
  <c r="AF173" i="1" s="1"/>
  <c r="S174" i="1"/>
  <c r="T177" i="1"/>
  <c r="S180" i="1"/>
  <c r="T185" i="1"/>
  <c r="T187" i="1"/>
  <c r="AD187" i="1" s="1"/>
  <c r="S188" i="1"/>
  <c r="S190" i="1"/>
  <c r="S192" i="1"/>
  <c r="T195" i="1"/>
  <c r="T197" i="1"/>
  <c r="AD197" i="1" s="1"/>
  <c r="AF197" i="1" s="1"/>
  <c r="S198" i="1"/>
  <c r="T199" i="1"/>
  <c r="AD199" i="1" s="1"/>
  <c r="AF199" i="1" s="1"/>
  <c r="S200" i="1"/>
  <c r="S202" i="1"/>
  <c r="S208" i="1"/>
  <c r="T209" i="1"/>
  <c r="AD209" i="1" s="1"/>
  <c r="S210" i="1"/>
  <c r="T211" i="1"/>
  <c r="S213" i="1"/>
  <c r="S215" i="1"/>
  <c r="S217" i="1"/>
  <c r="T220" i="1"/>
  <c r="T223" i="1"/>
  <c r="AD223" i="1" s="1"/>
  <c r="AF223" i="1" s="1"/>
  <c r="T227" i="1"/>
  <c r="T170" i="1"/>
  <c r="S171" i="1"/>
  <c r="T174" i="1"/>
  <c r="AD174" i="1" s="1"/>
  <c r="S175" i="1"/>
  <c r="S181" i="1"/>
  <c r="T188" i="1"/>
  <c r="AD188" i="1" s="1"/>
  <c r="S189" i="1"/>
  <c r="S191" i="1"/>
  <c r="T192" i="1"/>
  <c r="AD192" i="1" s="1"/>
  <c r="S193" i="1"/>
  <c r="T198" i="1"/>
  <c r="T200" i="1"/>
  <c r="AD200" i="1" s="1"/>
  <c r="AF200" i="1" s="1"/>
  <c r="S201" i="1"/>
  <c r="T202" i="1"/>
  <c r="AD202" i="1" s="1"/>
  <c r="AF202" i="1" s="1"/>
  <c r="S203" i="1"/>
  <c r="S205" i="1"/>
  <c r="T208" i="1"/>
  <c r="T210" i="1"/>
  <c r="T215" i="1"/>
  <c r="AD215" i="1" s="1"/>
  <c r="AF215" i="1" s="1"/>
  <c r="T217" i="1"/>
  <c r="AD217" i="1" s="1"/>
  <c r="S219" i="1"/>
  <c r="S222" i="1"/>
  <c r="S224" i="1"/>
  <c r="S226" i="1"/>
  <c r="T169" i="1"/>
  <c r="AD169" i="1" s="1"/>
  <c r="AF169" i="1" s="1"/>
  <c r="AF171" i="1"/>
  <c r="T171" i="1"/>
  <c r="AD171" i="1" s="1"/>
  <c r="S172" i="1"/>
  <c r="T175" i="1"/>
  <c r="AD175" i="1" s="1"/>
  <c r="AF175" i="1" s="1"/>
  <c r="S176" i="1"/>
  <c r="S178" i="1"/>
  <c r="T181" i="1"/>
  <c r="AD181" i="1" s="1"/>
  <c r="AF181" i="1" s="1"/>
  <c r="S182" i="1"/>
  <c r="S184" i="1"/>
  <c r="S186" i="1"/>
  <c r="T189" i="1"/>
  <c r="T191" i="1"/>
  <c r="T193" i="1"/>
  <c r="AD193" i="1" s="1"/>
  <c r="AF193" i="1" s="1"/>
  <c r="S194" i="1"/>
  <c r="S196" i="1"/>
  <c r="T201" i="1"/>
  <c r="T203" i="1"/>
  <c r="AD203" i="1" s="1"/>
  <c r="AF203" i="1" s="1"/>
  <c r="S204" i="1"/>
  <c r="T205" i="1"/>
  <c r="AD205" i="1" s="1"/>
  <c r="AF205" i="1" s="1"/>
  <c r="S206" i="1"/>
  <c r="S212" i="1"/>
  <c r="S214" i="1"/>
  <c r="S216" i="1"/>
  <c r="S218" i="1"/>
  <c r="T219" i="1"/>
  <c r="AD219" i="1" s="1"/>
  <c r="AF219" i="1" s="1"/>
  <c r="S221" i="1"/>
  <c r="T222" i="1"/>
  <c r="AD222" i="1" s="1"/>
  <c r="AF222" i="1"/>
  <c r="T224" i="1"/>
  <c r="AD224" i="1" s="1"/>
  <c r="AF224" i="1" s="1"/>
  <c r="T226" i="1"/>
  <c r="AD226" i="1" s="1"/>
  <c r="AF226" i="1" s="1"/>
  <c r="S227" i="1"/>
  <c r="S228" i="1"/>
  <c r="R229" i="1"/>
  <c r="S232" i="1"/>
  <c r="S234" i="1"/>
  <c r="S236" i="1"/>
  <c r="S238" i="1"/>
  <c r="S240" i="1"/>
  <c r="T242" i="1"/>
  <c r="T245" i="1"/>
  <c r="AD245" i="1" s="1"/>
  <c r="AF245" i="1" s="1"/>
  <c r="AF247" i="1"/>
  <c r="T247" i="1"/>
  <c r="AD247" i="1" s="1"/>
  <c r="T249" i="1"/>
  <c r="AD249" i="1" s="1"/>
  <c r="AF249" i="1" s="1"/>
  <c r="T251" i="1"/>
  <c r="AD251" i="1" s="1"/>
  <c r="AF251" i="1" s="1"/>
  <c r="T253" i="1"/>
  <c r="AD253" i="1" s="1"/>
  <c r="AF253" i="1" s="1"/>
  <c r="AF255" i="1"/>
  <c r="T255" i="1"/>
  <c r="AD255" i="1" s="1"/>
  <c r="T257" i="1"/>
  <c r="AD257" i="1" s="1"/>
  <c r="AF257" i="1" s="1"/>
  <c r="T259" i="1"/>
  <c r="AD259" i="1" s="1"/>
  <c r="AF259" i="1" s="1"/>
  <c r="T261" i="1"/>
  <c r="AD261" i="1" s="1"/>
  <c r="AF261" i="1" s="1"/>
  <c r="S263" i="1"/>
  <c r="T264" i="1"/>
  <c r="S267" i="1"/>
  <c r="S269" i="1"/>
  <c r="T270" i="1"/>
  <c r="T272" i="1"/>
  <c r="S273" i="1"/>
  <c r="T276" i="1"/>
  <c r="AD276" i="1" s="1"/>
  <c r="AF276" i="1" s="1"/>
  <c r="S277" i="1"/>
  <c r="AF280" i="1"/>
  <c r="T280" i="1"/>
  <c r="AD280" i="1" s="1"/>
  <c r="S281" i="1"/>
  <c r="T284" i="1"/>
  <c r="S287" i="1"/>
  <c r="T288" i="1"/>
  <c r="S231" i="1"/>
  <c r="T232" i="1"/>
  <c r="AD232" i="1" s="1"/>
  <c r="T234" i="1"/>
  <c r="AD234" i="1" s="1"/>
  <c r="AF234" i="1" s="1"/>
  <c r="T238" i="1"/>
  <c r="AD238" i="1" s="1"/>
  <c r="AF238" i="1" s="1"/>
  <c r="T240" i="1"/>
  <c r="AD240" i="1" s="1"/>
  <c r="S244" i="1"/>
  <c r="S246" i="1"/>
  <c r="S248" i="1"/>
  <c r="S250" i="1"/>
  <c r="S252" i="1"/>
  <c r="S254" i="1"/>
  <c r="S256" i="1"/>
  <c r="S258" i="1"/>
  <c r="S260" i="1"/>
  <c r="S262" i="1"/>
  <c r="T263" i="1"/>
  <c r="S266" i="1"/>
  <c r="T267" i="1"/>
  <c r="AD267" i="1" s="1"/>
  <c r="AF267" i="1" s="1"/>
  <c r="S268" i="1"/>
  <c r="T269" i="1"/>
  <c r="S274" i="1"/>
  <c r="AC274" i="1" s="1"/>
  <c r="AE274" i="1" s="1"/>
  <c r="T277" i="1"/>
  <c r="AD277" i="1" s="1"/>
  <c r="S278" i="1"/>
  <c r="S282" i="1"/>
  <c r="AC282" i="1" s="1"/>
  <c r="AE282" i="1" s="1"/>
  <c r="T287" i="1"/>
  <c r="S230" i="1"/>
  <c r="T231" i="1"/>
  <c r="S235" i="1"/>
  <c r="S239" i="1"/>
  <c r="S243" i="1"/>
  <c r="AF246" i="1"/>
  <c r="T246" i="1"/>
  <c r="AD246" i="1" s="1"/>
  <c r="T248" i="1"/>
  <c r="AD248" i="1" s="1"/>
  <c r="AF248" i="1" s="1"/>
  <c r="T250" i="1"/>
  <c r="AD250" i="1" s="1"/>
  <c r="AF250" i="1" s="1"/>
  <c r="AF254" i="1"/>
  <c r="T254" i="1"/>
  <c r="AD254" i="1" s="1"/>
  <c r="T256" i="1"/>
  <c r="AD256" i="1" s="1"/>
  <c r="AF256" i="1" s="1"/>
  <c r="T258" i="1"/>
  <c r="AD258" i="1" s="1"/>
  <c r="AF258" i="1" s="1"/>
  <c r="T262" i="1"/>
  <c r="T266" i="1"/>
  <c r="S271" i="1"/>
  <c r="S275" i="1"/>
  <c r="T278" i="1"/>
  <c r="AD278" i="1" s="1"/>
  <c r="S279" i="1"/>
  <c r="T282" i="1"/>
  <c r="S283" i="1"/>
  <c r="AC283" i="1" s="1"/>
  <c r="AE283" i="1" s="1"/>
  <c r="S285" i="1"/>
  <c r="T286" i="1"/>
  <c r="S289" i="1"/>
  <c r="T290" i="1"/>
  <c r="S229" i="1"/>
  <c r="R230" i="1"/>
  <c r="AF233" i="1"/>
  <c r="T233" i="1"/>
  <c r="AD233" i="1" s="1"/>
  <c r="T235" i="1"/>
  <c r="AD235" i="1" s="1"/>
  <c r="AF235" i="1" s="1"/>
  <c r="T237" i="1"/>
  <c r="AD237" i="1" s="1"/>
  <c r="AF237" i="1" s="1"/>
  <c r="T239" i="1"/>
  <c r="AD239" i="1" s="1"/>
  <c r="AF239" i="1" s="1"/>
  <c r="AF241" i="1"/>
  <c r="T241" i="1"/>
  <c r="AD241" i="1" s="1"/>
  <c r="S242" i="1"/>
  <c r="T243" i="1"/>
  <c r="S245" i="1"/>
  <c r="S247" i="1"/>
  <c r="S249" i="1"/>
  <c r="S251" i="1"/>
  <c r="S253" i="1"/>
  <c r="S255" i="1"/>
  <c r="S257" i="1"/>
  <c r="S259" i="1"/>
  <c r="S261" i="1"/>
  <c r="S264" i="1"/>
  <c r="T265" i="1"/>
  <c r="S270" i="1"/>
  <c r="AF271" i="1"/>
  <c r="T271" i="1"/>
  <c r="AD271" i="1" s="1"/>
  <c r="S272" i="1"/>
  <c r="AC272" i="1" s="1"/>
  <c r="AE272" i="1" s="1"/>
  <c r="T275" i="1"/>
  <c r="AD275" i="1" s="1"/>
  <c r="AF275" i="1" s="1"/>
  <c r="S276" i="1"/>
  <c r="AF279" i="1"/>
  <c r="T279" i="1"/>
  <c r="AD279" i="1" s="1"/>
  <c r="S280" i="1"/>
  <c r="T283" i="1"/>
  <c r="S284" i="1"/>
  <c r="T285" i="1"/>
  <c r="S288" i="1"/>
  <c r="T289" i="1"/>
  <c r="Q290" i="1"/>
  <c r="Q293" i="1"/>
  <c r="T294" i="1"/>
  <c r="S296" i="1"/>
  <c r="T297" i="1"/>
  <c r="T299" i="1"/>
  <c r="AD299" i="1" s="1"/>
  <c r="AF299" i="1" s="1"/>
  <c r="S300" i="1"/>
  <c r="T303" i="1"/>
  <c r="T305" i="1"/>
  <c r="AD305" i="1" s="1"/>
  <c r="AF305" i="1" s="1"/>
  <c r="S306" i="1"/>
  <c r="T307" i="1"/>
  <c r="T309" i="1"/>
  <c r="AD309" i="1" s="1"/>
  <c r="AF309" i="1" s="1"/>
  <c r="S310" i="1"/>
  <c r="S312" i="1"/>
  <c r="T313" i="1"/>
  <c r="AD313" i="1" s="1"/>
  <c r="AF313" i="1" s="1"/>
  <c r="S314" i="1"/>
  <c r="T315" i="1"/>
  <c r="S319" i="1"/>
  <c r="Q291" i="1"/>
  <c r="T291" i="1"/>
  <c r="Q292" i="1"/>
  <c r="T293" i="1"/>
  <c r="AE294" i="1"/>
  <c r="AF300" i="1"/>
  <c r="T300" i="1"/>
  <c r="AD300" i="1" s="1"/>
  <c r="S301" i="1"/>
  <c r="T306" i="1"/>
  <c r="S311" i="1"/>
  <c r="T314" i="1"/>
  <c r="T319" i="1"/>
  <c r="S298" i="1"/>
  <c r="T301" i="1"/>
  <c r="AD301" i="1" s="1"/>
  <c r="S302" i="1"/>
  <c r="S304" i="1"/>
  <c r="S308" i="1"/>
  <c r="T311" i="1"/>
  <c r="S316" i="1"/>
  <c r="T317" i="1"/>
  <c r="T295" i="1"/>
  <c r="S297" i="1"/>
  <c r="T298" i="1"/>
  <c r="AD298" i="1" s="1"/>
  <c r="AF298" i="1" s="1"/>
  <c r="S299" i="1"/>
  <c r="AF302" i="1"/>
  <c r="T302" i="1"/>
  <c r="AD302" i="1" s="1"/>
  <c r="S303" i="1"/>
  <c r="T304" i="1"/>
  <c r="AD304" i="1" s="1"/>
  <c r="AF304" i="1" s="1"/>
  <c r="S305" i="1"/>
  <c r="S307" i="1"/>
  <c r="T308" i="1"/>
  <c r="AD308" i="1" s="1"/>
  <c r="AF308" i="1" s="1"/>
  <c r="S309" i="1"/>
  <c r="S313" i="1"/>
  <c r="S315" i="1"/>
  <c r="T316" i="1"/>
  <c r="AZ288" i="2" l="1"/>
  <c r="AH284" i="2"/>
  <c r="AY283" i="2"/>
  <c r="AZ289" i="2"/>
  <c r="AH297" i="2"/>
  <c r="AZ284" i="2"/>
  <c r="AZ301" i="2"/>
  <c r="AZ297" i="2"/>
  <c r="AZ299" i="2"/>
  <c r="AZ285" i="2"/>
  <c r="AZ302" i="2"/>
  <c r="AH291" i="2"/>
  <c r="AZ291" i="2"/>
  <c r="AZ292" i="2"/>
  <c r="AH292" i="2"/>
  <c r="AH288" i="2"/>
  <c r="AH299" i="2"/>
  <c r="AH285" i="2"/>
  <c r="AH302" i="2"/>
  <c r="AH290" i="2"/>
  <c r="AZ290" i="2"/>
  <c r="AG283" i="2"/>
  <c r="AH289" i="2"/>
  <c r="AH287" i="2"/>
  <c r="AR287" i="2"/>
  <c r="AZ287" i="2" s="1"/>
  <c r="AH301" i="2"/>
  <c r="AS272" i="1"/>
  <c r="BB272" i="1" s="1"/>
  <c r="AO272" i="1"/>
  <c r="AQ272" i="1"/>
  <c r="AZ272" i="1" s="1"/>
  <c r="AR252" i="1"/>
  <c r="BA252" i="1" s="1"/>
  <c r="H215" i="2" s="1"/>
  <c r="AT252" i="1"/>
  <c r="BC252" i="1" s="1"/>
  <c r="AP252" i="1"/>
  <c r="AR267" i="1"/>
  <c r="BA267" i="1" s="1"/>
  <c r="H230" i="2" s="1"/>
  <c r="AT267" i="1"/>
  <c r="BC267" i="1" s="1"/>
  <c r="AP267" i="1"/>
  <c r="AR257" i="1"/>
  <c r="BA257" i="1" s="1"/>
  <c r="H220" i="2" s="1"/>
  <c r="AT257" i="1"/>
  <c r="BC257" i="1" s="1"/>
  <c r="AP257" i="1"/>
  <c r="AT206" i="1"/>
  <c r="BC206" i="1" s="1"/>
  <c r="AP206" i="1"/>
  <c r="AR206" i="1"/>
  <c r="BA206" i="1" s="1"/>
  <c r="H204" i="2" s="1"/>
  <c r="AT186" i="1"/>
  <c r="BC186" i="1" s="1"/>
  <c r="AP186" i="1"/>
  <c r="AR186" i="1"/>
  <c r="BA186" i="1" s="1"/>
  <c r="H184" i="2" s="1"/>
  <c r="AT304" i="1"/>
  <c r="BC304" i="1" s="1"/>
  <c r="AP304" i="1"/>
  <c r="AR304" i="1"/>
  <c r="BA304" i="1" s="1"/>
  <c r="H267" i="2" s="1"/>
  <c r="AS282" i="1"/>
  <c r="BB282" i="1" s="1"/>
  <c r="AO282" i="1"/>
  <c r="AQ282" i="1"/>
  <c r="AZ282" i="1" s="1"/>
  <c r="AR234" i="1"/>
  <c r="BA234" i="1" s="1"/>
  <c r="AT234" i="1"/>
  <c r="BC234" i="1" s="1"/>
  <c r="AP234" i="1"/>
  <c r="AR261" i="1"/>
  <c r="BA261" i="1" s="1"/>
  <c r="H224" i="2" s="1"/>
  <c r="AT261" i="1"/>
  <c r="BC261" i="1" s="1"/>
  <c r="AP261" i="1"/>
  <c r="AR245" i="1"/>
  <c r="BA245" i="1" s="1"/>
  <c r="H208" i="2" s="1"/>
  <c r="AT245" i="1"/>
  <c r="BC245" i="1" s="1"/>
  <c r="AP245" i="1"/>
  <c r="AT224" i="1"/>
  <c r="BC224" i="1" s="1"/>
  <c r="AP224" i="1"/>
  <c r="AR224" i="1"/>
  <c r="BA224" i="1" s="1"/>
  <c r="AT219" i="1"/>
  <c r="BC219" i="1" s="1"/>
  <c r="AP219" i="1"/>
  <c r="AR219" i="1"/>
  <c r="BA219" i="1" s="1"/>
  <c r="AT203" i="1"/>
  <c r="BC203" i="1" s="1"/>
  <c r="AP203" i="1"/>
  <c r="AR203" i="1"/>
  <c r="BA203" i="1" s="1"/>
  <c r="H201" i="2" s="1"/>
  <c r="AT193" i="1"/>
  <c r="BC193" i="1" s="1"/>
  <c r="AP193" i="1"/>
  <c r="AR193" i="1"/>
  <c r="BA193" i="1" s="1"/>
  <c r="H191" i="2" s="1"/>
  <c r="AT202" i="1"/>
  <c r="BC202" i="1" s="1"/>
  <c r="AP202" i="1"/>
  <c r="AR202" i="1"/>
  <c r="BA202" i="1" s="1"/>
  <c r="H200" i="2" s="1"/>
  <c r="AT223" i="1"/>
  <c r="BC223" i="1" s="1"/>
  <c r="AP223" i="1"/>
  <c r="AR223" i="1"/>
  <c r="BA223" i="1" s="1"/>
  <c r="AT197" i="1"/>
  <c r="BC197" i="1" s="1"/>
  <c r="AP197" i="1"/>
  <c r="AR197" i="1"/>
  <c r="BA197" i="1" s="1"/>
  <c r="H195" i="2" s="1"/>
  <c r="AT147" i="1"/>
  <c r="BC147" i="1" s="1"/>
  <c r="AP147" i="1"/>
  <c r="AR147" i="1"/>
  <c r="BA147" i="1" s="1"/>
  <c r="H145" i="2" s="1"/>
  <c r="AT139" i="1"/>
  <c r="BC139" i="1" s="1"/>
  <c r="AP139" i="1"/>
  <c r="AR139" i="1"/>
  <c r="BA139" i="1" s="1"/>
  <c r="H137" i="2" s="1"/>
  <c r="AS132" i="1"/>
  <c r="BB132" i="1" s="1"/>
  <c r="AO132" i="1"/>
  <c r="AQ132" i="1"/>
  <c r="AZ132" i="1" s="1"/>
  <c r="AT151" i="1"/>
  <c r="BC151" i="1" s="1"/>
  <c r="AP151" i="1"/>
  <c r="AR151" i="1"/>
  <c r="BA151" i="1" s="1"/>
  <c r="H149" i="2" s="1"/>
  <c r="AT41" i="1"/>
  <c r="BC41" i="1" s="1"/>
  <c r="AR41" i="1"/>
  <c r="BA41" i="1" s="1"/>
  <c r="H39" i="2" s="1"/>
  <c r="AP41" i="1"/>
  <c r="AT49" i="1"/>
  <c r="BC49" i="1" s="1"/>
  <c r="AP49" i="1"/>
  <c r="AR49" i="1"/>
  <c r="BA49" i="1" s="1"/>
  <c r="H47" i="2" s="1"/>
  <c r="AT11" i="1"/>
  <c r="BC11" i="1" s="1"/>
  <c r="AP11" i="1"/>
  <c r="AR11" i="1"/>
  <c r="BA11" i="1" s="1"/>
  <c r="H9" i="2" s="1"/>
  <c r="AT35" i="1"/>
  <c r="BC35" i="1" s="1"/>
  <c r="AR35" i="1"/>
  <c r="BA35" i="1" s="1"/>
  <c r="H33" i="2" s="1"/>
  <c r="AP35" i="1"/>
  <c r="AR38" i="1"/>
  <c r="BA38" i="1" s="1"/>
  <c r="H36" i="2" s="1"/>
  <c r="AP38" i="1"/>
  <c r="AT38" i="1"/>
  <c r="BC38" i="1" s="1"/>
  <c r="AR30" i="1"/>
  <c r="BA30" i="1" s="1"/>
  <c r="H28" i="2" s="1"/>
  <c r="AP30" i="1"/>
  <c r="AT30" i="1"/>
  <c r="BC30" i="1" s="1"/>
  <c r="AT29" i="1"/>
  <c r="BC29" i="1" s="1"/>
  <c r="AR29" i="1"/>
  <c r="BA29" i="1" s="1"/>
  <c r="H27" i="2" s="1"/>
  <c r="AP29" i="1"/>
  <c r="AT215" i="1"/>
  <c r="BC215" i="1" s="1"/>
  <c r="AP215" i="1"/>
  <c r="AR215" i="1"/>
  <c r="BA215" i="1" s="1"/>
  <c r="AT184" i="1"/>
  <c r="BC184" i="1" s="1"/>
  <c r="AP184" i="1"/>
  <c r="AR184" i="1"/>
  <c r="BA184" i="1" s="1"/>
  <c r="H182" i="2" s="1"/>
  <c r="AT85" i="1"/>
  <c r="BC85" i="1" s="1"/>
  <c r="AP85" i="1"/>
  <c r="AR85" i="1"/>
  <c r="BA85" i="1" s="1"/>
  <c r="H83" i="2" s="1"/>
  <c r="AR36" i="1"/>
  <c r="BA36" i="1" s="1"/>
  <c r="H34" i="2" s="1"/>
  <c r="AP36" i="1"/>
  <c r="AT36" i="1"/>
  <c r="BC36" i="1" s="1"/>
  <c r="AR28" i="1"/>
  <c r="BA28" i="1" s="1"/>
  <c r="H26" i="2" s="1"/>
  <c r="AP28" i="1"/>
  <c r="AT28" i="1"/>
  <c r="BC28" i="1" s="1"/>
  <c r="AR10" i="1"/>
  <c r="BA10" i="1" s="1"/>
  <c r="H8" i="2" s="1"/>
  <c r="AT10" i="1"/>
  <c r="BC10" i="1" s="1"/>
  <c r="AP10" i="1"/>
  <c r="AT46" i="1"/>
  <c r="BC46" i="1" s="1"/>
  <c r="AP46" i="1"/>
  <c r="AR46" i="1"/>
  <c r="BA46" i="1" s="1"/>
  <c r="H44" i="2" s="1"/>
  <c r="AS16" i="1"/>
  <c r="BB16" i="1" s="1"/>
  <c r="AO16" i="1"/>
  <c r="AQ16" i="1"/>
  <c r="AZ16" i="1" s="1"/>
  <c r="G14" i="2" s="1"/>
  <c r="AT308" i="1"/>
  <c r="BC308" i="1" s="1"/>
  <c r="AP308" i="1"/>
  <c r="AR308" i="1"/>
  <c r="BA308" i="1" s="1"/>
  <c r="H271" i="2" s="1"/>
  <c r="AR235" i="1"/>
  <c r="BA235" i="1" s="1"/>
  <c r="AT235" i="1"/>
  <c r="BC235" i="1" s="1"/>
  <c r="AP235" i="1"/>
  <c r="AR256" i="1"/>
  <c r="BA256" i="1" s="1"/>
  <c r="H219" i="2" s="1"/>
  <c r="AT256" i="1"/>
  <c r="BC256" i="1" s="1"/>
  <c r="AP256" i="1"/>
  <c r="AR244" i="1"/>
  <c r="BA244" i="1" s="1"/>
  <c r="H207" i="2" s="1"/>
  <c r="AT244" i="1"/>
  <c r="BC244" i="1" s="1"/>
  <c r="AP244" i="1"/>
  <c r="AR238" i="1"/>
  <c r="BA238" i="1" s="1"/>
  <c r="AT238" i="1"/>
  <c r="BC238" i="1" s="1"/>
  <c r="AP238" i="1"/>
  <c r="AR249" i="1"/>
  <c r="BA249" i="1" s="1"/>
  <c r="H212" i="2" s="1"/>
  <c r="AT249" i="1"/>
  <c r="BC249" i="1" s="1"/>
  <c r="AP249" i="1"/>
  <c r="AT214" i="1"/>
  <c r="BC214" i="1" s="1"/>
  <c r="AP214" i="1"/>
  <c r="AR214" i="1"/>
  <c r="BA214" i="1" s="1"/>
  <c r="AT194" i="1"/>
  <c r="BC194" i="1" s="1"/>
  <c r="AP194" i="1"/>
  <c r="AR194" i="1"/>
  <c r="BA194" i="1" s="1"/>
  <c r="H192" i="2" s="1"/>
  <c r="AT101" i="1"/>
  <c r="BC101" i="1" s="1"/>
  <c r="AP101" i="1"/>
  <c r="AR101" i="1"/>
  <c r="BA101" i="1" s="1"/>
  <c r="H99" i="2" s="1"/>
  <c r="AT93" i="1"/>
  <c r="BC93" i="1" s="1"/>
  <c r="AP93" i="1"/>
  <c r="AR93" i="1"/>
  <c r="BA93" i="1" s="1"/>
  <c r="H91" i="2" s="1"/>
  <c r="AT77" i="1"/>
  <c r="BC77" i="1" s="1"/>
  <c r="AP77" i="1"/>
  <c r="AR77" i="1"/>
  <c r="BA77" i="1" s="1"/>
  <c r="H75" i="2" s="1"/>
  <c r="AT65" i="1"/>
  <c r="BC65" i="1" s="1"/>
  <c r="AP65" i="1"/>
  <c r="AR65" i="1"/>
  <c r="BA65" i="1" s="1"/>
  <c r="H63" i="2" s="1"/>
  <c r="AT59" i="1"/>
  <c r="BC59" i="1" s="1"/>
  <c r="AP59" i="1"/>
  <c r="AR59" i="1"/>
  <c r="BA59" i="1" s="1"/>
  <c r="H57" i="2" s="1"/>
  <c r="AT142" i="1"/>
  <c r="BC142" i="1" s="1"/>
  <c r="AP142" i="1"/>
  <c r="AR142" i="1"/>
  <c r="BA142" i="1" s="1"/>
  <c r="H140" i="2" s="1"/>
  <c r="AR26" i="1"/>
  <c r="BA26" i="1" s="1"/>
  <c r="H24" i="2" s="1"/>
  <c r="AT26" i="1"/>
  <c r="BC26" i="1" s="1"/>
  <c r="AP26" i="1"/>
  <c r="AR239" i="1"/>
  <c r="BA239" i="1" s="1"/>
  <c r="AT239" i="1"/>
  <c r="BC239" i="1" s="1"/>
  <c r="AP239" i="1"/>
  <c r="AS283" i="1"/>
  <c r="BB283" i="1" s="1"/>
  <c r="AO283" i="1"/>
  <c r="AQ283" i="1"/>
  <c r="AZ283" i="1" s="1"/>
  <c r="AR260" i="1"/>
  <c r="BA260" i="1" s="1"/>
  <c r="H223" i="2" s="1"/>
  <c r="AT260" i="1"/>
  <c r="BC260" i="1" s="1"/>
  <c r="AP260" i="1"/>
  <c r="AR248" i="1"/>
  <c r="BA248" i="1" s="1"/>
  <c r="H211" i="2" s="1"/>
  <c r="AT248" i="1"/>
  <c r="BC248" i="1" s="1"/>
  <c r="AP248" i="1"/>
  <c r="AS274" i="1"/>
  <c r="BB274" i="1" s="1"/>
  <c r="AO274" i="1"/>
  <c r="AQ274" i="1"/>
  <c r="AZ274" i="1" s="1"/>
  <c r="AR253" i="1"/>
  <c r="BA253" i="1" s="1"/>
  <c r="H216" i="2" s="1"/>
  <c r="AT253" i="1"/>
  <c r="BC253" i="1" s="1"/>
  <c r="AP253" i="1"/>
  <c r="AT205" i="1"/>
  <c r="BC205" i="1" s="1"/>
  <c r="AP205" i="1"/>
  <c r="AR205" i="1"/>
  <c r="BA205" i="1" s="1"/>
  <c r="H203" i="2" s="1"/>
  <c r="AT181" i="1"/>
  <c r="BC181" i="1" s="1"/>
  <c r="AP181" i="1"/>
  <c r="AR181" i="1"/>
  <c r="BA181" i="1" s="1"/>
  <c r="H179" i="2" s="1"/>
  <c r="AT169" i="1"/>
  <c r="BC169" i="1" s="1"/>
  <c r="AP169" i="1"/>
  <c r="AR169" i="1"/>
  <c r="BA169" i="1" s="1"/>
  <c r="H167" i="2" s="1"/>
  <c r="AT200" i="1"/>
  <c r="BC200" i="1" s="1"/>
  <c r="AP200" i="1"/>
  <c r="AR200" i="1"/>
  <c r="BA200" i="1" s="1"/>
  <c r="H198" i="2" s="1"/>
  <c r="AT199" i="1"/>
  <c r="BC199" i="1" s="1"/>
  <c r="AP199" i="1"/>
  <c r="AR199" i="1"/>
  <c r="BA199" i="1" s="1"/>
  <c r="H197" i="2" s="1"/>
  <c r="AT173" i="1"/>
  <c r="BC173" i="1" s="1"/>
  <c r="AP173" i="1"/>
  <c r="AR173" i="1"/>
  <c r="BA173" i="1" s="1"/>
  <c r="H171" i="2" s="1"/>
  <c r="AT143" i="1"/>
  <c r="BC143" i="1" s="1"/>
  <c r="AP143" i="1"/>
  <c r="AR143" i="1"/>
  <c r="BA143" i="1" s="1"/>
  <c r="H141" i="2" s="1"/>
  <c r="AT149" i="1"/>
  <c r="BC149" i="1" s="1"/>
  <c r="AP149" i="1"/>
  <c r="AR149" i="1"/>
  <c r="BA149" i="1" s="1"/>
  <c r="H147" i="2" s="1"/>
  <c r="AQ15" i="1"/>
  <c r="AZ15" i="1" s="1"/>
  <c r="G13" i="2" s="1"/>
  <c r="AS15" i="1"/>
  <c r="BB15" i="1" s="1"/>
  <c r="AO15" i="1"/>
  <c r="AT47" i="1"/>
  <c r="BC47" i="1" s="1"/>
  <c r="AP47" i="1"/>
  <c r="AR47" i="1"/>
  <c r="BA47" i="1" s="1"/>
  <c r="H45" i="2" s="1"/>
  <c r="AT8" i="1"/>
  <c r="BC8" i="1" s="1"/>
  <c r="AR8" i="1"/>
  <c r="BA8" i="1" s="1"/>
  <c r="H6" i="2" s="1"/>
  <c r="AP8" i="1"/>
  <c r="AR34" i="1"/>
  <c r="BA34" i="1" s="1"/>
  <c r="H32" i="2" s="1"/>
  <c r="AP34" i="1"/>
  <c r="AT34" i="1"/>
  <c r="BC34" i="1" s="1"/>
  <c r="AT196" i="1"/>
  <c r="BC196" i="1" s="1"/>
  <c r="AP196" i="1"/>
  <c r="AR196" i="1"/>
  <c r="BA196" i="1" s="1"/>
  <c r="H194" i="2" s="1"/>
  <c r="AT182" i="1"/>
  <c r="BC182" i="1" s="1"/>
  <c r="AP182" i="1"/>
  <c r="AR182" i="1"/>
  <c r="BA182" i="1" s="1"/>
  <c r="H180" i="2" s="1"/>
  <c r="AT81" i="1"/>
  <c r="BC81" i="1" s="1"/>
  <c r="AP81" i="1"/>
  <c r="AR81" i="1"/>
  <c r="BA81" i="1" s="1"/>
  <c r="H79" i="2" s="1"/>
  <c r="AT61" i="1"/>
  <c r="BC61" i="1" s="1"/>
  <c r="AP61" i="1"/>
  <c r="AR61" i="1"/>
  <c r="BA61" i="1" s="1"/>
  <c r="H59" i="2" s="1"/>
  <c r="AT152" i="1"/>
  <c r="BC152" i="1" s="1"/>
  <c r="AP152" i="1"/>
  <c r="AR152" i="1"/>
  <c r="BA152" i="1" s="1"/>
  <c r="H150" i="2" s="1"/>
  <c r="AT146" i="1"/>
  <c r="BC146" i="1" s="1"/>
  <c r="AP146" i="1"/>
  <c r="AR146" i="1"/>
  <c r="BA146" i="1" s="1"/>
  <c r="H144" i="2" s="1"/>
  <c r="AT138" i="1"/>
  <c r="BC138" i="1" s="1"/>
  <c r="AP138" i="1"/>
  <c r="AR138" i="1"/>
  <c r="BA138" i="1" s="1"/>
  <c r="H136" i="2" s="1"/>
  <c r="AR40" i="1"/>
  <c r="BA40" i="1" s="1"/>
  <c r="H38" i="2" s="1"/>
  <c r="AP40" i="1"/>
  <c r="AT40" i="1"/>
  <c r="BC40" i="1" s="1"/>
  <c r="AR32" i="1"/>
  <c r="BA32" i="1" s="1"/>
  <c r="H30" i="2" s="1"/>
  <c r="AP32" i="1"/>
  <c r="AT32" i="1"/>
  <c r="BC32" i="1" s="1"/>
  <c r="AS14" i="1"/>
  <c r="BB14" i="1" s="1"/>
  <c r="AO14" i="1"/>
  <c r="AQ14" i="1"/>
  <c r="AZ14" i="1" s="1"/>
  <c r="G12" i="2" s="1"/>
  <c r="AT17" i="1"/>
  <c r="BC17" i="1" s="1"/>
  <c r="AP17" i="1"/>
  <c r="AR17" i="1"/>
  <c r="BA17" i="1" s="1"/>
  <c r="H15" i="2" s="1"/>
  <c r="V316" i="1"/>
  <c r="Z316" i="1" s="1"/>
  <c r="AB316" i="1" s="1"/>
  <c r="U297" i="1"/>
  <c r="Y297" i="1" s="1"/>
  <c r="AA297" i="1" s="1"/>
  <c r="V319" i="1"/>
  <c r="Z319" i="1" s="1"/>
  <c r="AB319" i="1" s="1"/>
  <c r="AQ294" i="1"/>
  <c r="AZ294" i="1" s="1"/>
  <c r="AS294" i="1"/>
  <c r="BB294" i="1" s="1"/>
  <c r="AO294" i="1"/>
  <c r="V291" i="1"/>
  <c r="Z291" i="1" s="1"/>
  <c r="AB291" i="1" s="1"/>
  <c r="U312" i="1"/>
  <c r="Y312" i="1" s="1"/>
  <c r="AA312" i="1" s="1"/>
  <c r="S290" i="1"/>
  <c r="AC264" i="1"/>
  <c r="AE264" i="1" s="1"/>
  <c r="U264" i="1"/>
  <c r="Y264" i="1" s="1"/>
  <c r="AA264" i="1" s="1"/>
  <c r="U259" i="1"/>
  <c r="Y259" i="1" s="1"/>
  <c r="AA259" i="1" s="1"/>
  <c r="AC255" i="1"/>
  <c r="AE255" i="1" s="1"/>
  <c r="U255" i="1"/>
  <c r="Y255" i="1" s="1"/>
  <c r="AA255" i="1" s="1"/>
  <c r="U251" i="1"/>
  <c r="Y251" i="1" s="1"/>
  <c r="AA251" i="1" s="1"/>
  <c r="AC247" i="1"/>
  <c r="AE247" i="1" s="1"/>
  <c r="U247" i="1"/>
  <c r="Y247" i="1" s="1"/>
  <c r="AA247" i="1" s="1"/>
  <c r="U229" i="1"/>
  <c r="Y229" i="1" s="1"/>
  <c r="AA229" i="1" s="1"/>
  <c r="AD266" i="1"/>
  <c r="AF266" i="1" s="1"/>
  <c r="V266" i="1"/>
  <c r="Z266" i="1" s="1"/>
  <c r="AB266" i="1" s="1"/>
  <c r="U230" i="1"/>
  <c r="Y230" i="1" s="1"/>
  <c r="AA230" i="1" s="1"/>
  <c r="AC286" i="1"/>
  <c r="AE286" i="1" s="1"/>
  <c r="U286" i="1"/>
  <c r="Y286" i="1" s="1"/>
  <c r="AA286" i="1" s="1"/>
  <c r="U268" i="1"/>
  <c r="Y268" i="1" s="1"/>
  <c r="AA268" i="1" s="1"/>
  <c r="AC266" i="1"/>
  <c r="AE266" i="1" s="1"/>
  <c r="U266" i="1"/>
  <c r="Y266" i="1" s="1"/>
  <c r="AA266" i="1" s="1"/>
  <c r="U263" i="1"/>
  <c r="Y263" i="1" s="1"/>
  <c r="AA263" i="1" s="1"/>
  <c r="AC227" i="1"/>
  <c r="AE227" i="1" s="1"/>
  <c r="U227" i="1"/>
  <c r="Y227" i="1" s="1"/>
  <c r="AA227" i="1" s="1"/>
  <c r="U221" i="1"/>
  <c r="Y221" i="1" s="1"/>
  <c r="AA221" i="1" s="1"/>
  <c r="U218" i="1"/>
  <c r="Y218" i="1" s="1"/>
  <c r="AA218" i="1" s="1"/>
  <c r="AC214" i="1"/>
  <c r="AE214" i="1" s="1"/>
  <c r="U214" i="1"/>
  <c r="Y214" i="1" s="1"/>
  <c r="AA214" i="1" s="1"/>
  <c r="U206" i="1"/>
  <c r="Y206" i="1" s="1"/>
  <c r="AA206" i="1" s="1"/>
  <c r="AC204" i="1"/>
  <c r="AE204" i="1" s="1"/>
  <c r="U204" i="1"/>
  <c r="Y204" i="1" s="1"/>
  <c r="AA204" i="1" s="1"/>
  <c r="V201" i="1"/>
  <c r="Z201" i="1" s="1"/>
  <c r="AB201" i="1" s="1"/>
  <c r="AC194" i="1"/>
  <c r="AE194" i="1" s="1"/>
  <c r="U194" i="1"/>
  <c r="Y194" i="1" s="1"/>
  <c r="AA194" i="1" s="1"/>
  <c r="V191" i="1"/>
  <c r="Z191" i="1" s="1"/>
  <c r="AB191" i="1" s="1"/>
  <c r="AC186" i="1"/>
  <c r="AE186" i="1" s="1"/>
  <c r="U186" i="1"/>
  <c r="Y186" i="1" s="1"/>
  <c r="AA186" i="1" s="1"/>
  <c r="U182" i="1"/>
  <c r="Y182" i="1" s="1"/>
  <c r="AA182" i="1" s="1"/>
  <c r="AC178" i="1"/>
  <c r="AE178" i="1" s="1"/>
  <c r="U178" i="1"/>
  <c r="Y178" i="1" s="1"/>
  <c r="AA178" i="1" s="1"/>
  <c r="U226" i="1"/>
  <c r="Y226" i="1" s="1"/>
  <c r="AA226" i="1" s="1"/>
  <c r="AC222" i="1"/>
  <c r="AE222" i="1" s="1"/>
  <c r="U222" i="1"/>
  <c r="Y222" i="1" s="1"/>
  <c r="AA222" i="1" s="1"/>
  <c r="V208" i="1"/>
  <c r="Z208" i="1" s="1"/>
  <c r="AB208" i="1" s="1"/>
  <c r="AC203" i="1"/>
  <c r="AE203" i="1" s="1"/>
  <c r="U203" i="1"/>
  <c r="Y203" i="1" s="1"/>
  <c r="AA203" i="1" s="1"/>
  <c r="U201" i="1"/>
  <c r="Y201" i="1" s="1"/>
  <c r="AA201" i="1" s="1"/>
  <c r="AD198" i="1"/>
  <c r="AF198" i="1" s="1"/>
  <c r="V198" i="1"/>
  <c r="Z198" i="1" s="1"/>
  <c r="AB198" i="1" s="1"/>
  <c r="V170" i="1"/>
  <c r="Z170" i="1" s="1"/>
  <c r="AB170" i="1" s="1"/>
  <c r="U215" i="1"/>
  <c r="Y215" i="1" s="1"/>
  <c r="AA215" i="1" s="1"/>
  <c r="V211" i="1"/>
  <c r="Z211" i="1" s="1"/>
  <c r="AB211" i="1" s="1"/>
  <c r="AC200" i="1"/>
  <c r="AE200" i="1" s="1"/>
  <c r="U200" i="1"/>
  <c r="Y200" i="1" s="1"/>
  <c r="AA200" i="1" s="1"/>
  <c r="U198" i="1"/>
  <c r="Y198" i="1" s="1"/>
  <c r="AA198" i="1" s="1"/>
  <c r="AD195" i="1"/>
  <c r="AF195" i="1" s="1"/>
  <c r="V195" i="1"/>
  <c r="Z195" i="1" s="1"/>
  <c r="AB195" i="1" s="1"/>
  <c r="U190" i="1"/>
  <c r="Y190" i="1" s="1"/>
  <c r="AA190" i="1" s="1"/>
  <c r="AD183" i="1"/>
  <c r="AF183" i="1" s="1"/>
  <c r="V183" i="1"/>
  <c r="Z183" i="1" s="1"/>
  <c r="AB183" i="1" s="1"/>
  <c r="U174" i="1"/>
  <c r="Y174" i="1" s="1"/>
  <c r="AA174" i="1" s="1"/>
  <c r="AV228" i="1"/>
  <c r="AY228" i="1"/>
  <c r="BE228" i="1" s="1"/>
  <c r="BG228" i="1" s="1"/>
  <c r="V221" i="1"/>
  <c r="Z221" i="1" s="1"/>
  <c r="AB221" i="1" s="1"/>
  <c r="U211" i="1"/>
  <c r="Y211" i="1" s="1"/>
  <c r="AA211" i="1" s="1"/>
  <c r="AC207" i="1"/>
  <c r="AE207" i="1" s="1"/>
  <c r="U207" i="1"/>
  <c r="Y207" i="1" s="1"/>
  <c r="AA207" i="1" s="1"/>
  <c r="V204" i="1"/>
  <c r="Z204" i="1" s="1"/>
  <c r="AB204" i="1" s="1"/>
  <c r="AC197" i="1"/>
  <c r="AE197" i="1" s="1"/>
  <c r="U197" i="1"/>
  <c r="Y197" i="1" s="1"/>
  <c r="AA197" i="1" s="1"/>
  <c r="U195" i="1"/>
  <c r="Y195" i="1" s="1"/>
  <c r="AA195" i="1" s="1"/>
  <c r="AC187" i="1"/>
  <c r="AE187" i="1" s="1"/>
  <c r="U187" i="1"/>
  <c r="Y187" i="1" s="1"/>
  <c r="AA187" i="1" s="1"/>
  <c r="U185" i="1"/>
  <c r="Y185" i="1" s="1"/>
  <c r="AA185" i="1" s="1"/>
  <c r="AC183" i="1"/>
  <c r="AE183" i="1" s="1"/>
  <c r="U183" i="1"/>
  <c r="Y183" i="1" s="1"/>
  <c r="AA183" i="1" s="1"/>
  <c r="U179" i="1"/>
  <c r="Y179" i="1" s="1"/>
  <c r="AA179" i="1" s="1"/>
  <c r="AC177" i="1"/>
  <c r="AE177" i="1" s="1"/>
  <c r="U177" i="1"/>
  <c r="Y177" i="1" s="1"/>
  <c r="AA177" i="1" s="1"/>
  <c r="U173" i="1"/>
  <c r="Y173" i="1" s="1"/>
  <c r="AA173" i="1" s="1"/>
  <c r="AC166" i="1"/>
  <c r="AE166" i="1" s="1"/>
  <c r="U166" i="1"/>
  <c r="Y166" i="1" s="1"/>
  <c r="AA166" i="1" s="1"/>
  <c r="U164" i="1"/>
  <c r="Y164" i="1" s="1"/>
  <c r="AA164" i="1" s="1"/>
  <c r="V161" i="1"/>
  <c r="Z161" i="1" s="1"/>
  <c r="AB161" i="1" s="1"/>
  <c r="U151" i="1"/>
  <c r="Y151" i="1" s="1"/>
  <c r="AA151" i="1" s="1"/>
  <c r="AC143" i="1"/>
  <c r="AE143" i="1" s="1"/>
  <c r="U143" i="1"/>
  <c r="Y143" i="1" s="1"/>
  <c r="AA143" i="1" s="1"/>
  <c r="U139" i="1"/>
  <c r="Y139" i="1" s="1"/>
  <c r="AA139" i="1" s="1"/>
  <c r="AC135" i="1"/>
  <c r="AE135" i="1" s="1"/>
  <c r="U135" i="1"/>
  <c r="Y135" i="1" s="1"/>
  <c r="AA135" i="1" s="1"/>
  <c r="U127" i="1"/>
  <c r="Y127" i="1" s="1"/>
  <c r="AA127" i="1" s="1"/>
  <c r="AC123" i="1"/>
  <c r="AE123" i="1" s="1"/>
  <c r="U123" i="1"/>
  <c r="Y123" i="1" s="1"/>
  <c r="AA123" i="1" s="1"/>
  <c r="U119" i="1"/>
  <c r="Y119" i="1" s="1"/>
  <c r="AA119" i="1" s="1"/>
  <c r="AC115" i="1"/>
  <c r="AE115" i="1" s="1"/>
  <c r="U115" i="1"/>
  <c r="Y115" i="1" s="1"/>
  <c r="AA115" i="1" s="1"/>
  <c r="U111" i="1"/>
  <c r="Y111" i="1" s="1"/>
  <c r="AA111" i="1" s="1"/>
  <c r="AC107" i="1"/>
  <c r="AE107" i="1" s="1"/>
  <c r="U107" i="1"/>
  <c r="Y107" i="1" s="1"/>
  <c r="AA107" i="1" s="1"/>
  <c r="U101" i="1"/>
  <c r="Y101" i="1" s="1"/>
  <c r="AA101" i="1" s="1"/>
  <c r="AC97" i="1"/>
  <c r="AE97" i="1" s="1"/>
  <c r="U97" i="1"/>
  <c r="Y97" i="1" s="1"/>
  <c r="AA97" i="1" s="1"/>
  <c r="U93" i="1"/>
  <c r="Y93" i="1" s="1"/>
  <c r="AA93" i="1" s="1"/>
  <c r="AC89" i="1"/>
  <c r="AE89" i="1" s="1"/>
  <c r="U89" i="1"/>
  <c r="Y89" i="1" s="1"/>
  <c r="AA89" i="1" s="1"/>
  <c r="U85" i="1"/>
  <c r="Y85" i="1" s="1"/>
  <c r="AA85" i="1" s="1"/>
  <c r="AC81" i="1"/>
  <c r="AE81" i="1" s="1"/>
  <c r="U81" i="1"/>
  <c r="Y81" i="1" s="1"/>
  <c r="AA81" i="1" s="1"/>
  <c r="U77" i="1"/>
  <c r="Y77" i="1" s="1"/>
  <c r="AA77" i="1" s="1"/>
  <c r="AC73" i="1"/>
  <c r="AE73" i="1" s="1"/>
  <c r="U73" i="1"/>
  <c r="Y73" i="1" s="1"/>
  <c r="AA73" i="1" s="1"/>
  <c r="U65" i="1"/>
  <c r="Y65" i="1" s="1"/>
  <c r="AA65" i="1" s="1"/>
  <c r="AC61" i="1"/>
  <c r="AE61" i="1" s="1"/>
  <c r="U61" i="1"/>
  <c r="Y61" i="1" s="1"/>
  <c r="AA61" i="1" s="1"/>
  <c r="V52" i="1"/>
  <c r="Z52" i="1" s="1"/>
  <c r="AB52" i="1" s="1"/>
  <c r="V159" i="1"/>
  <c r="Z159" i="1" s="1"/>
  <c r="AB159" i="1" s="1"/>
  <c r="AC150" i="1"/>
  <c r="AE150" i="1" s="1"/>
  <c r="U150" i="1"/>
  <c r="Y150" i="1" s="1"/>
  <c r="AA150" i="1" s="1"/>
  <c r="V133" i="1"/>
  <c r="Z133" i="1" s="1"/>
  <c r="AB133" i="1" s="1"/>
  <c r="AD129" i="1"/>
  <c r="AF129" i="1" s="1"/>
  <c r="V129" i="1"/>
  <c r="Z129" i="1" s="1"/>
  <c r="AB129" i="1" s="1"/>
  <c r="U108" i="1"/>
  <c r="Y108" i="1" s="1"/>
  <c r="AA108" i="1" s="1"/>
  <c r="AC104" i="1"/>
  <c r="AE104" i="1" s="1"/>
  <c r="U104" i="1"/>
  <c r="Y104" i="1" s="1"/>
  <c r="AA104" i="1" s="1"/>
  <c r="V99" i="1"/>
  <c r="Z99" i="1" s="1"/>
  <c r="AB99" i="1" s="1"/>
  <c r="AD91" i="1"/>
  <c r="AF91" i="1" s="1"/>
  <c r="V91" i="1"/>
  <c r="Z91" i="1" s="1"/>
  <c r="AB91" i="1" s="1"/>
  <c r="U88" i="1"/>
  <c r="Y88" i="1" s="1"/>
  <c r="AA88" i="1" s="1"/>
  <c r="AC84" i="1"/>
  <c r="AE84" i="1" s="1"/>
  <c r="U84" i="1"/>
  <c r="Y84" i="1" s="1"/>
  <c r="AA84" i="1" s="1"/>
  <c r="U80" i="1"/>
  <c r="Y80" i="1" s="1"/>
  <c r="AA80" i="1" s="1"/>
  <c r="AD75" i="1"/>
  <c r="AF75" i="1" s="1"/>
  <c r="V75" i="1"/>
  <c r="Z75" i="1" s="1"/>
  <c r="AB75" i="1" s="1"/>
  <c r="V71" i="1"/>
  <c r="Z71" i="1" s="1"/>
  <c r="AB71" i="1" s="1"/>
  <c r="AC64" i="1"/>
  <c r="AE64" i="1" s="1"/>
  <c r="U64" i="1"/>
  <c r="Y64" i="1" s="1"/>
  <c r="AA64" i="1" s="1"/>
  <c r="U58" i="1"/>
  <c r="Y58" i="1" s="1"/>
  <c r="AA58" i="1" s="1"/>
  <c r="AC167" i="1"/>
  <c r="AE167" i="1" s="1"/>
  <c r="U167" i="1"/>
  <c r="Y167" i="1" s="1"/>
  <c r="AA167" i="1" s="1"/>
  <c r="V164" i="1"/>
  <c r="Z164" i="1" s="1"/>
  <c r="AB164" i="1" s="1"/>
  <c r="AC159" i="1"/>
  <c r="AE159" i="1" s="1"/>
  <c r="U159" i="1"/>
  <c r="Y159" i="1" s="1"/>
  <c r="AA159" i="1" s="1"/>
  <c r="U145" i="1"/>
  <c r="Y145" i="1" s="1"/>
  <c r="AA145" i="1" s="1"/>
  <c r="AC141" i="1"/>
  <c r="AE141" i="1" s="1"/>
  <c r="U141" i="1"/>
  <c r="Y141" i="1" s="1"/>
  <c r="AA141" i="1" s="1"/>
  <c r="U137" i="1"/>
  <c r="Y137" i="1" s="1"/>
  <c r="AA137" i="1" s="1"/>
  <c r="AC125" i="1"/>
  <c r="AE125" i="1" s="1"/>
  <c r="U125" i="1"/>
  <c r="Y125" i="1" s="1"/>
  <c r="AA125" i="1" s="1"/>
  <c r="U121" i="1"/>
  <c r="Y121" i="1" s="1"/>
  <c r="AA121" i="1" s="1"/>
  <c r="AC117" i="1"/>
  <c r="AE117" i="1" s="1"/>
  <c r="U117" i="1"/>
  <c r="Y117" i="1" s="1"/>
  <c r="AA117" i="1" s="1"/>
  <c r="U113" i="1"/>
  <c r="Y113" i="1" s="1"/>
  <c r="AA113" i="1" s="1"/>
  <c r="AD110" i="1"/>
  <c r="AF110" i="1" s="1"/>
  <c r="V110" i="1"/>
  <c r="Z110" i="1" s="1"/>
  <c r="AB110" i="1" s="1"/>
  <c r="V106" i="1"/>
  <c r="Z106" i="1" s="1"/>
  <c r="AB106" i="1" s="1"/>
  <c r="AC103" i="1"/>
  <c r="AE103" i="1" s="1"/>
  <c r="U103" i="1"/>
  <c r="Y103" i="1" s="1"/>
  <c r="AA103" i="1" s="1"/>
  <c r="V100" i="1"/>
  <c r="Z100" i="1" s="1"/>
  <c r="AB100" i="1" s="1"/>
  <c r="AC95" i="1"/>
  <c r="AE95" i="1" s="1"/>
  <c r="U95" i="1"/>
  <c r="Y95" i="1" s="1"/>
  <c r="AA95" i="1" s="1"/>
  <c r="V92" i="1"/>
  <c r="Z92" i="1" s="1"/>
  <c r="AB92" i="1" s="1"/>
  <c r="AC87" i="1"/>
  <c r="AE87" i="1" s="1"/>
  <c r="U87" i="1"/>
  <c r="Y87" i="1" s="1"/>
  <c r="AA87" i="1" s="1"/>
  <c r="U83" i="1"/>
  <c r="Y83" i="1" s="1"/>
  <c r="AA83" i="1" s="1"/>
  <c r="AC79" i="1"/>
  <c r="AE79" i="1" s="1"/>
  <c r="U79" i="1"/>
  <c r="Y79" i="1" s="1"/>
  <c r="AA79" i="1" s="1"/>
  <c r="V76" i="1"/>
  <c r="Z76" i="1" s="1"/>
  <c r="AB76" i="1" s="1"/>
  <c r="AD72" i="1"/>
  <c r="AF72" i="1" s="1"/>
  <c r="V72" i="1"/>
  <c r="Z72" i="1" s="1"/>
  <c r="AB72" i="1" s="1"/>
  <c r="U67" i="1"/>
  <c r="Y67" i="1" s="1"/>
  <c r="AA67" i="1" s="1"/>
  <c r="AC63" i="1"/>
  <c r="AE63" i="1" s="1"/>
  <c r="U63" i="1"/>
  <c r="Y63" i="1" s="1"/>
  <c r="AA63" i="1" s="1"/>
  <c r="V60" i="1"/>
  <c r="Z60" i="1" s="1"/>
  <c r="AB60" i="1" s="1"/>
  <c r="AD23" i="1"/>
  <c r="AF23" i="1" s="1"/>
  <c r="V23" i="1"/>
  <c r="Z23" i="1" s="1"/>
  <c r="AB23" i="1" s="1"/>
  <c r="U55" i="1"/>
  <c r="Y55" i="1" s="1"/>
  <c r="AA55" i="1" s="1"/>
  <c r="U51" i="1"/>
  <c r="Y51" i="1" s="1"/>
  <c r="AA51" i="1" s="1"/>
  <c r="V48" i="1"/>
  <c r="Z48" i="1" s="1"/>
  <c r="AB48" i="1" s="1"/>
  <c r="AD24" i="1"/>
  <c r="AF24" i="1" s="1"/>
  <c r="V24" i="1"/>
  <c r="Z24" i="1" s="1"/>
  <c r="AB24" i="1" s="1"/>
  <c r="U44" i="1"/>
  <c r="Y44" i="1" s="1"/>
  <c r="AA44" i="1" s="1"/>
  <c r="U32" i="1"/>
  <c r="Y32" i="1" s="1"/>
  <c r="AA32" i="1" s="1"/>
  <c r="AC13" i="1"/>
  <c r="AE13" i="1" s="1"/>
  <c r="U13" i="1"/>
  <c r="Y13" i="1" s="1"/>
  <c r="AA13" i="1" s="1"/>
  <c r="U40" i="1"/>
  <c r="Y40" i="1" s="1"/>
  <c r="AA40" i="1" s="1"/>
  <c r="AD21" i="1"/>
  <c r="AF21" i="1" s="1"/>
  <c r="V21" i="1"/>
  <c r="Z21" i="1" s="1"/>
  <c r="AB21" i="1" s="1"/>
  <c r="U21" i="1"/>
  <c r="Y21" i="1" s="1"/>
  <c r="AA21" i="1" s="1"/>
  <c r="AC11" i="1"/>
  <c r="AE11" i="1" s="1"/>
  <c r="U11" i="1"/>
  <c r="Y11" i="1" s="1"/>
  <c r="AA11" i="1" s="1"/>
  <c r="U56" i="1"/>
  <c r="Y56" i="1" s="1"/>
  <c r="AA56" i="1" s="1"/>
  <c r="U46" i="1"/>
  <c r="Y46" i="1" s="1"/>
  <c r="AA46" i="1" s="1"/>
  <c r="V43" i="1"/>
  <c r="Z43" i="1" s="1"/>
  <c r="AB43" i="1" s="1"/>
  <c r="U22" i="1"/>
  <c r="Y22" i="1" s="1"/>
  <c r="AA22" i="1" s="1"/>
  <c r="AC17" i="1"/>
  <c r="AE17" i="1" s="1"/>
  <c r="U17" i="1"/>
  <c r="Y17" i="1" s="1"/>
  <c r="AA17" i="1" s="1"/>
  <c r="V15" i="1"/>
  <c r="Z15" i="1" s="1"/>
  <c r="AB15" i="1" s="1"/>
  <c r="AC313" i="1"/>
  <c r="AE313" i="1" s="1"/>
  <c r="U313" i="1"/>
  <c r="Y313" i="1" s="1"/>
  <c r="AA313" i="1" s="1"/>
  <c r="U307" i="1"/>
  <c r="Y307" i="1" s="1"/>
  <c r="AA307" i="1" s="1"/>
  <c r="AC303" i="1"/>
  <c r="AE303" i="1" s="1"/>
  <c r="U303" i="1"/>
  <c r="Y303" i="1" s="1"/>
  <c r="AA303" i="1" s="1"/>
  <c r="AT302" i="1"/>
  <c r="BC302" i="1" s="1"/>
  <c r="AP302" i="1"/>
  <c r="AR302" i="1"/>
  <c r="BA302" i="1" s="1"/>
  <c r="H265" i="2" s="1"/>
  <c r="U316" i="1"/>
  <c r="Y316" i="1" s="1"/>
  <c r="AA316" i="1" s="1"/>
  <c r="U308" i="1"/>
  <c r="Y308" i="1" s="1"/>
  <c r="AA308" i="1" s="1"/>
  <c r="U302" i="1"/>
  <c r="Y302" i="1" s="1"/>
  <c r="AA302" i="1" s="1"/>
  <c r="AT301" i="1"/>
  <c r="BC301" i="1" s="1"/>
  <c r="AP301" i="1"/>
  <c r="AR301" i="1"/>
  <c r="BA301" i="1" s="1"/>
  <c r="H264" i="2" s="1"/>
  <c r="AQ295" i="1"/>
  <c r="AZ295" i="1" s="1"/>
  <c r="AS295" i="1"/>
  <c r="BB295" i="1" s="1"/>
  <c r="AO295" i="1"/>
  <c r="V314" i="1"/>
  <c r="Z314" i="1" s="1"/>
  <c r="AB314" i="1" s="1"/>
  <c r="AC301" i="1"/>
  <c r="AE301" i="1" s="1"/>
  <c r="U301" i="1"/>
  <c r="Y301" i="1" s="1"/>
  <c r="AA301" i="1" s="1"/>
  <c r="AT300" i="1"/>
  <c r="BC300" i="1" s="1"/>
  <c r="AP300" i="1"/>
  <c r="AR300" i="1"/>
  <c r="BA300" i="1" s="1"/>
  <c r="H263" i="2" s="1"/>
  <c r="V293" i="1"/>
  <c r="Z293" i="1" s="1"/>
  <c r="AB293" i="1" s="1"/>
  <c r="U319" i="1"/>
  <c r="Y319" i="1" s="1"/>
  <c r="AA319" i="1" s="1"/>
  <c r="U300" i="1"/>
  <c r="Y300" i="1" s="1"/>
  <c r="AA300" i="1" s="1"/>
  <c r="AT299" i="1"/>
  <c r="BC299" i="1" s="1"/>
  <c r="AP299" i="1"/>
  <c r="AR299" i="1"/>
  <c r="BA299" i="1" s="1"/>
  <c r="H262" i="2" s="1"/>
  <c r="U296" i="1"/>
  <c r="Y296" i="1" s="1"/>
  <c r="AA296" i="1" s="1"/>
  <c r="AE293" i="1"/>
  <c r="S293" i="1"/>
  <c r="AC293" i="1" s="1"/>
  <c r="V289" i="1"/>
  <c r="Z289" i="1" s="1"/>
  <c r="AB289" i="1" s="1"/>
  <c r="AD285" i="1"/>
  <c r="AF285" i="1" s="1"/>
  <c r="V285" i="1"/>
  <c r="Z285" i="1" s="1"/>
  <c r="AB285" i="1" s="1"/>
  <c r="V283" i="1"/>
  <c r="Z283" i="1" s="1"/>
  <c r="AB283" i="1" s="1"/>
  <c r="AD243" i="1"/>
  <c r="AF243" i="1" s="1"/>
  <c r="V243" i="1"/>
  <c r="Z243" i="1" s="1"/>
  <c r="AB243" i="1" s="1"/>
  <c r="U289" i="1"/>
  <c r="Y289" i="1" s="1"/>
  <c r="AA289" i="1" s="1"/>
  <c r="AC285" i="1"/>
  <c r="AE285" i="1" s="1"/>
  <c r="U285" i="1"/>
  <c r="Y285" i="1" s="1"/>
  <c r="AA285" i="1" s="1"/>
  <c r="V282" i="1"/>
  <c r="Z282" i="1" s="1"/>
  <c r="AB282" i="1" s="1"/>
  <c r="AD274" i="1"/>
  <c r="AF274" i="1" s="1"/>
  <c r="V274" i="1"/>
  <c r="Z274" i="1" s="1"/>
  <c r="AB274" i="1" s="1"/>
  <c r="V268" i="1"/>
  <c r="Z268" i="1" s="1"/>
  <c r="AB268" i="1" s="1"/>
  <c r="AD262" i="1"/>
  <c r="AF262" i="1" s="1"/>
  <c r="V262" i="1"/>
  <c r="Z262" i="1" s="1"/>
  <c r="AB262" i="1" s="1"/>
  <c r="U243" i="1"/>
  <c r="Y243" i="1" s="1"/>
  <c r="AA243" i="1" s="1"/>
  <c r="AC239" i="1"/>
  <c r="AE239" i="1" s="1"/>
  <c r="U239" i="1"/>
  <c r="Y239" i="1" s="1"/>
  <c r="AA239" i="1" s="1"/>
  <c r="U235" i="1"/>
  <c r="Y235" i="1" s="1"/>
  <c r="AA235" i="1" s="1"/>
  <c r="AR281" i="1"/>
  <c r="BA281" i="1" s="1"/>
  <c r="H244" i="2" s="1"/>
  <c r="AT281" i="1"/>
  <c r="BC281" i="1" s="1"/>
  <c r="AP281" i="1"/>
  <c r="AR277" i="1"/>
  <c r="BA277" i="1" s="1"/>
  <c r="H240" i="2" s="1"/>
  <c r="AT277" i="1"/>
  <c r="BC277" i="1" s="1"/>
  <c r="AP277" i="1"/>
  <c r="AR273" i="1"/>
  <c r="BA273" i="1" s="1"/>
  <c r="H236" i="2" s="1"/>
  <c r="AT273" i="1"/>
  <c r="BC273" i="1" s="1"/>
  <c r="AP273" i="1"/>
  <c r="U262" i="1"/>
  <c r="Y262" i="1" s="1"/>
  <c r="AA262" i="1" s="1"/>
  <c r="U258" i="1"/>
  <c r="Y258" i="1" s="1"/>
  <c r="AA258" i="1" s="1"/>
  <c r="U254" i="1"/>
  <c r="Y254" i="1" s="1"/>
  <c r="AA254" i="1" s="1"/>
  <c r="U250" i="1"/>
  <c r="Y250" i="1" s="1"/>
  <c r="AA250" i="1" s="1"/>
  <c r="U246" i="1"/>
  <c r="Y246" i="1" s="1"/>
  <c r="AA246" i="1" s="1"/>
  <c r="V288" i="1"/>
  <c r="Z288" i="1" s="1"/>
  <c r="AB288" i="1" s="1"/>
  <c r="V284" i="1"/>
  <c r="Z284" i="1" s="1"/>
  <c r="AB284" i="1" s="1"/>
  <c r="V272" i="1"/>
  <c r="Z272" i="1" s="1"/>
  <c r="AB272" i="1" s="1"/>
  <c r="U269" i="1"/>
  <c r="Y269" i="1" s="1"/>
  <c r="AA269" i="1" s="1"/>
  <c r="AR259" i="1"/>
  <c r="BA259" i="1" s="1"/>
  <c r="H222" i="2" s="1"/>
  <c r="AT259" i="1"/>
  <c r="BC259" i="1" s="1"/>
  <c r="AP259" i="1"/>
  <c r="AR255" i="1"/>
  <c r="BA255" i="1" s="1"/>
  <c r="H218" i="2" s="1"/>
  <c r="AT255" i="1"/>
  <c r="BC255" i="1" s="1"/>
  <c r="AP255" i="1"/>
  <c r="AR251" i="1"/>
  <c r="BA251" i="1" s="1"/>
  <c r="H214" i="2" s="1"/>
  <c r="AT251" i="1"/>
  <c r="BC251" i="1" s="1"/>
  <c r="AP251" i="1"/>
  <c r="AR247" i="1"/>
  <c r="BA247" i="1" s="1"/>
  <c r="H210" i="2" s="1"/>
  <c r="AT247" i="1"/>
  <c r="BC247" i="1" s="1"/>
  <c r="AP247" i="1"/>
  <c r="V242" i="1"/>
  <c r="Z242" i="1" s="1"/>
  <c r="AB242" i="1" s="1"/>
  <c r="U238" i="1"/>
  <c r="Y238" i="1" s="1"/>
  <c r="AA238" i="1" s="1"/>
  <c r="U234" i="1"/>
  <c r="Y234" i="1" s="1"/>
  <c r="AA234" i="1" s="1"/>
  <c r="T229" i="1"/>
  <c r="AD229" i="1" s="1"/>
  <c r="AF229" i="1"/>
  <c r="AT175" i="1"/>
  <c r="BC175" i="1" s="1"/>
  <c r="AP175" i="1"/>
  <c r="AR175" i="1"/>
  <c r="BA175" i="1" s="1"/>
  <c r="H173" i="2" s="1"/>
  <c r="AT171" i="1"/>
  <c r="BC171" i="1" s="1"/>
  <c r="AP171" i="1"/>
  <c r="AR171" i="1"/>
  <c r="BA171" i="1" s="1"/>
  <c r="H169" i="2" s="1"/>
  <c r="AT217" i="1"/>
  <c r="BC217" i="1" s="1"/>
  <c r="AP217" i="1"/>
  <c r="AR217" i="1"/>
  <c r="BA217" i="1" s="1"/>
  <c r="AT213" i="1"/>
  <c r="BC213" i="1" s="1"/>
  <c r="AP213" i="1"/>
  <c r="AR213" i="1"/>
  <c r="BA213" i="1" s="1"/>
  <c r="AT192" i="1"/>
  <c r="BC192" i="1" s="1"/>
  <c r="AP192" i="1"/>
  <c r="AR192" i="1"/>
  <c r="BA192" i="1" s="1"/>
  <c r="H190" i="2" s="1"/>
  <c r="AT190" i="1"/>
  <c r="BC190" i="1" s="1"/>
  <c r="AP190" i="1"/>
  <c r="AR190" i="1"/>
  <c r="BA190" i="1" s="1"/>
  <c r="H188" i="2" s="1"/>
  <c r="AT188" i="1"/>
  <c r="BC188" i="1" s="1"/>
  <c r="AP188" i="1"/>
  <c r="AR188" i="1"/>
  <c r="BA188" i="1" s="1"/>
  <c r="H186" i="2" s="1"/>
  <c r="AT180" i="1"/>
  <c r="BC180" i="1" s="1"/>
  <c r="AP180" i="1"/>
  <c r="AR180" i="1"/>
  <c r="BA180" i="1" s="1"/>
  <c r="H178" i="2" s="1"/>
  <c r="AT174" i="1"/>
  <c r="BC174" i="1" s="1"/>
  <c r="AP174" i="1"/>
  <c r="AR174" i="1"/>
  <c r="BA174" i="1" s="1"/>
  <c r="H172" i="2" s="1"/>
  <c r="AT225" i="1"/>
  <c r="BC225" i="1" s="1"/>
  <c r="AP225" i="1"/>
  <c r="AR225" i="1"/>
  <c r="BA225" i="1" s="1"/>
  <c r="V220" i="1"/>
  <c r="Z220" i="1" s="1"/>
  <c r="AB220" i="1" s="1"/>
  <c r="AD220" i="1"/>
  <c r="AF220" i="1" s="1"/>
  <c r="AT209" i="1"/>
  <c r="BC209" i="1" s="1"/>
  <c r="AP209" i="1"/>
  <c r="AR209" i="1"/>
  <c r="BA209" i="1" s="1"/>
  <c r="AT207" i="1"/>
  <c r="BC207" i="1" s="1"/>
  <c r="AP207" i="1"/>
  <c r="AR207" i="1"/>
  <c r="BA207" i="1" s="1"/>
  <c r="AT187" i="1"/>
  <c r="BC187" i="1" s="1"/>
  <c r="AP187" i="1"/>
  <c r="AR187" i="1"/>
  <c r="BA187" i="1" s="1"/>
  <c r="H185" i="2" s="1"/>
  <c r="AT179" i="1"/>
  <c r="BC179" i="1" s="1"/>
  <c r="AP179" i="1"/>
  <c r="AR179" i="1"/>
  <c r="BA179" i="1" s="1"/>
  <c r="H177" i="2" s="1"/>
  <c r="U223" i="1"/>
  <c r="Y223" i="1" s="1"/>
  <c r="AA223" i="1" s="1"/>
  <c r="V218" i="1"/>
  <c r="Z218" i="1" s="1"/>
  <c r="AB218" i="1" s="1"/>
  <c r="AD218" i="1"/>
  <c r="AF218" i="1" s="1"/>
  <c r="AT168" i="1"/>
  <c r="BC168" i="1" s="1"/>
  <c r="AP168" i="1"/>
  <c r="AR168" i="1"/>
  <c r="BA168" i="1" s="1"/>
  <c r="H166" i="2" s="1"/>
  <c r="U156" i="1"/>
  <c r="Y156" i="1" s="1"/>
  <c r="AA156" i="1" s="1"/>
  <c r="V131" i="1"/>
  <c r="Z131" i="1" s="1"/>
  <c r="AB131" i="1" s="1"/>
  <c r="V107" i="1"/>
  <c r="Z107" i="1" s="1"/>
  <c r="AB107" i="1" s="1"/>
  <c r="U102" i="1"/>
  <c r="Y102" i="1" s="1"/>
  <c r="AA102" i="1" s="1"/>
  <c r="U100" i="1"/>
  <c r="Y100" i="1" s="1"/>
  <c r="AA100" i="1" s="1"/>
  <c r="U94" i="1"/>
  <c r="Y94" i="1" s="1"/>
  <c r="AA94" i="1" s="1"/>
  <c r="U92" i="1"/>
  <c r="Y92" i="1" s="1"/>
  <c r="AA92" i="1" s="1"/>
  <c r="U86" i="1"/>
  <c r="Y86" i="1" s="1"/>
  <c r="AA86" i="1" s="1"/>
  <c r="U82" i="1"/>
  <c r="Y82" i="1" s="1"/>
  <c r="AA82" i="1" s="1"/>
  <c r="U78" i="1"/>
  <c r="Y78" i="1" s="1"/>
  <c r="AA78" i="1" s="1"/>
  <c r="U76" i="1"/>
  <c r="Y76" i="1" s="1"/>
  <c r="AA76" i="1" s="1"/>
  <c r="U72" i="1"/>
  <c r="Y72" i="1" s="1"/>
  <c r="AA72" i="1" s="1"/>
  <c r="V69" i="1"/>
  <c r="Z69" i="1" s="1"/>
  <c r="AB69" i="1" s="1"/>
  <c r="U66" i="1"/>
  <c r="Y66" i="1" s="1"/>
  <c r="AA66" i="1" s="1"/>
  <c r="U62" i="1"/>
  <c r="Y62" i="1" s="1"/>
  <c r="AA62" i="1" s="1"/>
  <c r="U60" i="1"/>
  <c r="Y60" i="1" s="1"/>
  <c r="AA60" i="1" s="1"/>
  <c r="U165" i="1"/>
  <c r="Y165" i="1" s="1"/>
  <c r="AA165" i="1" s="1"/>
  <c r="V158" i="1"/>
  <c r="Z158" i="1" s="1"/>
  <c r="AB158" i="1" s="1"/>
  <c r="AS131" i="1"/>
  <c r="BB131" i="1" s="1"/>
  <c r="AO131" i="1"/>
  <c r="AQ131" i="1"/>
  <c r="AZ131" i="1" s="1"/>
  <c r="AT58" i="1"/>
  <c r="BC58" i="1" s="1"/>
  <c r="AP58" i="1"/>
  <c r="AR58" i="1"/>
  <c r="BA58" i="1" s="1"/>
  <c r="H56" i="2" s="1"/>
  <c r="AT167" i="1"/>
  <c r="BC167" i="1" s="1"/>
  <c r="AP167" i="1"/>
  <c r="AR167" i="1"/>
  <c r="BA167" i="1" s="1"/>
  <c r="H165" i="2" s="1"/>
  <c r="AT157" i="1"/>
  <c r="BC157" i="1" s="1"/>
  <c r="AP157" i="1"/>
  <c r="AR157" i="1"/>
  <c r="BA157" i="1" s="1"/>
  <c r="H155" i="2" s="1"/>
  <c r="U154" i="1"/>
  <c r="Y154" i="1" s="1"/>
  <c r="AA154" i="1" s="1"/>
  <c r="U146" i="1"/>
  <c r="Y146" i="1" s="1"/>
  <c r="AA146" i="1" s="1"/>
  <c r="AT145" i="1"/>
  <c r="BC145" i="1" s="1"/>
  <c r="AP145" i="1"/>
  <c r="AR145" i="1"/>
  <c r="BA145" i="1" s="1"/>
  <c r="H143" i="2" s="1"/>
  <c r="AT141" i="1"/>
  <c r="BC141" i="1" s="1"/>
  <c r="AP141" i="1"/>
  <c r="AR141" i="1"/>
  <c r="BA141" i="1" s="1"/>
  <c r="H139" i="2" s="1"/>
  <c r="AT137" i="1"/>
  <c r="BC137" i="1" s="1"/>
  <c r="AP137" i="1"/>
  <c r="AR137" i="1"/>
  <c r="BA137" i="1" s="1"/>
  <c r="H135" i="2" s="1"/>
  <c r="AT125" i="1"/>
  <c r="BC125" i="1" s="1"/>
  <c r="AP125" i="1"/>
  <c r="AR125" i="1"/>
  <c r="BA125" i="1" s="1"/>
  <c r="H123" i="2" s="1"/>
  <c r="AT121" i="1"/>
  <c r="BC121" i="1" s="1"/>
  <c r="AP121" i="1"/>
  <c r="AR121" i="1"/>
  <c r="BA121" i="1" s="1"/>
  <c r="H119" i="2" s="1"/>
  <c r="AT117" i="1"/>
  <c r="BC117" i="1" s="1"/>
  <c r="AP117" i="1"/>
  <c r="AR117" i="1"/>
  <c r="BA117" i="1" s="1"/>
  <c r="H115" i="2" s="1"/>
  <c r="AT113" i="1"/>
  <c r="BC113" i="1" s="1"/>
  <c r="AP113" i="1"/>
  <c r="AR113" i="1"/>
  <c r="BA113" i="1" s="1"/>
  <c r="H111" i="2" s="1"/>
  <c r="AS96" i="1"/>
  <c r="BB96" i="1" s="1"/>
  <c r="AO96" i="1"/>
  <c r="AQ96" i="1"/>
  <c r="AZ96" i="1" s="1"/>
  <c r="AP156" i="1"/>
  <c r="AT156" i="1"/>
  <c r="BC156" i="1" s="1"/>
  <c r="AR156" i="1"/>
  <c r="BA156" i="1" s="1"/>
  <c r="H154" i="2" s="1"/>
  <c r="AS133" i="1"/>
  <c r="BB133" i="1" s="1"/>
  <c r="AO133" i="1"/>
  <c r="AQ133" i="1"/>
  <c r="AZ133" i="1" s="1"/>
  <c r="AL129" i="1"/>
  <c r="AS129" i="1"/>
  <c r="BB129" i="1" s="1"/>
  <c r="AO129" i="1"/>
  <c r="AK129" i="1"/>
  <c r="AQ129" i="1"/>
  <c r="AZ129" i="1" s="1"/>
  <c r="AM129" i="1"/>
  <c r="AT70" i="1"/>
  <c r="BC70" i="1" s="1"/>
  <c r="AP70" i="1"/>
  <c r="AR70" i="1"/>
  <c r="BA70" i="1" s="1"/>
  <c r="H68" i="2" s="1"/>
  <c r="AT54" i="1"/>
  <c r="BC54" i="1" s="1"/>
  <c r="AP54" i="1"/>
  <c r="AR54" i="1"/>
  <c r="BA54" i="1" s="1"/>
  <c r="H52" i="2" s="1"/>
  <c r="AR44" i="1"/>
  <c r="BA44" i="1" s="1"/>
  <c r="H42" i="2" s="1"/>
  <c r="AP44" i="1"/>
  <c r="AT44" i="1"/>
  <c r="BC44" i="1" s="1"/>
  <c r="U41" i="1"/>
  <c r="Y41" i="1" s="1"/>
  <c r="AA41" i="1" s="1"/>
  <c r="U37" i="1"/>
  <c r="Y37" i="1" s="1"/>
  <c r="AA37" i="1" s="1"/>
  <c r="U33" i="1"/>
  <c r="Y33" i="1" s="1"/>
  <c r="AA33" i="1" s="1"/>
  <c r="U29" i="1"/>
  <c r="Y29" i="1" s="1"/>
  <c r="AA29" i="1" s="1"/>
  <c r="U26" i="1"/>
  <c r="Y26" i="1" s="1"/>
  <c r="AA26" i="1" s="1"/>
  <c r="U20" i="1"/>
  <c r="Y20" i="1" s="1"/>
  <c r="AA20" i="1" s="1"/>
  <c r="AT13" i="1"/>
  <c r="BC13" i="1" s="1"/>
  <c r="AP13" i="1"/>
  <c r="AR13" i="1"/>
  <c r="BA13" i="1" s="1"/>
  <c r="H11" i="2" s="1"/>
  <c r="U9" i="1"/>
  <c r="Y9" i="1" s="1"/>
  <c r="AA9" i="1" s="1"/>
  <c r="U54" i="1"/>
  <c r="Y54" i="1" s="1"/>
  <c r="AA54" i="1" s="1"/>
  <c r="U36" i="1"/>
  <c r="Y36" i="1" s="1"/>
  <c r="AA36" i="1" s="1"/>
  <c r="AC36" i="1"/>
  <c r="AE36" i="1" s="1"/>
  <c r="U28" i="1"/>
  <c r="Y28" i="1" s="1"/>
  <c r="AA28" i="1" s="1"/>
  <c r="AR25" i="1"/>
  <c r="BA25" i="1" s="1"/>
  <c r="H23" i="2" s="1"/>
  <c r="AT25" i="1"/>
  <c r="BC25" i="1" s="1"/>
  <c r="AP25" i="1"/>
  <c r="U49" i="1"/>
  <c r="Y49" i="1" s="1"/>
  <c r="AA49" i="1" s="1"/>
  <c r="U39" i="1"/>
  <c r="Y39" i="1" s="1"/>
  <c r="AA39" i="1" s="1"/>
  <c r="U35" i="1"/>
  <c r="Y35" i="1" s="1"/>
  <c r="AA35" i="1" s="1"/>
  <c r="U31" i="1"/>
  <c r="Y31" i="1" s="1"/>
  <c r="AA31" i="1" s="1"/>
  <c r="U27" i="1"/>
  <c r="Y27" i="1" s="1"/>
  <c r="AA27" i="1" s="1"/>
  <c r="U18" i="1"/>
  <c r="Y18" i="1" s="1"/>
  <c r="AA18" i="1" s="1"/>
  <c r="V16" i="1"/>
  <c r="Z16" i="1" s="1"/>
  <c r="AB16" i="1" s="1"/>
  <c r="AT37" i="1"/>
  <c r="BC37" i="1" s="1"/>
  <c r="AR37" i="1"/>
  <c r="BA37" i="1" s="1"/>
  <c r="H35" i="2" s="1"/>
  <c r="AP37" i="1"/>
  <c r="AT33" i="1"/>
  <c r="BC33" i="1" s="1"/>
  <c r="AR33" i="1"/>
  <c r="BA33" i="1" s="1"/>
  <c r="H31" i="2" s="1"/>
  <c r="AP33" i="1"/>
  <c r="U299" i="1"/>
  <c r="Y299" i="1" s="1"/>
  <c r="AA299" i="1" s="1"/>
  <c r="AT298" i="1"/>
  <c r="BC298" i="1" s="1"/>
  <c r="AP298" i="1"/>
  <c r="AR298" i="1"/>
  <c r="BA298" i="1" s="1"/>
  <c r="H261" i="2" s="1"/>
  <c r="V295" i="1"/>
  <c r="Z295" i="1" s="1"/>
  <c r="AB295" i="1" s="1"/>
  <c r="V317" i="1"/>
  <c r="Z317" i="1" s="1"/>
  <c r="AB317" i="1" s="1"/>
  <c r="U298" i="1"/>
  <c r="Y298" i="1" s="1"/>
  <c r="AA298" i="1" s="1"/>
  <c r="V292" i="1"/>
  <c r="Z292" i="1" s="1"/>
  <c r="AB292" i="1" s="1"/>
  <c r="U311" i="1"/>
  <c r="Y311" i="1" s="1"/>
  <c r="AA311" i="1" s="1"/>
  <c r="AT310" i="1"/>
  <c r="BC310" i="1" s="1"/>
  <c r="AP310" i="1"/>
  <c r="AR310" i="1"/>
  <c r="BA310" i="1" s="1"/>
  <c r="H273" i="2" s="1"/>
  <c r="V296" i="1"/>
  <c r="Z296" i="1" s="1"/>
  <c r="AB296" i="1" s="1"/>
  <c r="S291" i="1"/>
  <c r="U314" i="1"/>
  <c r="Y314" i="1" s="1"/>
  <c r="AA314" i="1" s="1"/>
  <c r="AT313" i="1"/>
  <c r="BC313" i="1" s="1"/>
  <c r="AP313" i="1"/>
  <c r="AR313" i="1"/>
  <c r="BA313" i="1" s="1"/>
  <c r="H276" i="2" s="1"/>
  <c r="U310" i="1"/>
  <c r="Y310" i="1" s="1"/>
  <c r="AA310" i="1" s="1"/>
  <c r="AT309" i="1"/>
  <c r="BC309" i="1" s="1"/>
  <c r="AP309" i="1"/>
  <c r="AR309" i="1"/>
  <c r="BA309" i="1" s="1"/>
  <c r="H272" i="2" s="1"/>
  <c r="U306" i="1"/>
  <c r="Y306" i="1" s="1"/>
  <c r="AA306" i="1" s="1"/>
  <c r="AT305" i="1"/>
  <c r="BC305" i="1" s="1"/>
  <c r="AP305" i="1"/>
  <c r="AR305" i="1"/>
  <c r="BA305" i="1" s="1"/>
  <c r="H268" i="2" s="1"/>
  <c r="V297" i="1"/>
  <c r="Z297" i="1" s="1"/>
  <c r="AB297" i="1" s="1"/>
  <c r="AR279" i="1"/>
  <c r="BA279" i="1" s="1"/>
  <c r="H242" i="2" s="1"/>
  <c r="AT279" i="1"/>
  <c r="BC279" i="1" s="1"/>
  <c r="AP279" i="1"/>
  <c r="AR275" i="1"/>
  <c r="BA275" i="1" s="1"/>
  <c r="H238" i="2" s="1"/>
  <c r="AT275" i="1"/>
  <c r="BC275" i="1" s="1"/>
  <c r="AP275" i="1"/>
  <c r="AR271" i="1"/>
  <c r="BA271" i="1" s="1"/>
  <c r="H234" i="2" s="1"/>
  <c r="AT271" i="1"/>
  <c r="BC271" i="1" s="1"/>
  <c r="AP271" i="1"/>
  <c r="V265" i="1"/>
  <c r="Z265" i="1" s="1"/>
  <c r="AB265" i="1" s="1"/>
  <c r="U261" i="1"/>
  <c r="Y261" i="1" s="1"/>
  <c r="AA261" i="1" s="1"/>
  <c r="U257" i="1"/>
  <c r="Y257" i="1" s="1"/>
  <c r="AA257" i="1" s="1"/>
  <c r="U253" i="1"/>
  <c r="Y253" i="1" s="1"/>
  <c r="AA253" i="1" s="1"/>
  <c r="U249" i="1"/>
  <c r="Y249" i="1" s="1"/>
  <c r="AA249" i="1" s="1"/>
  <c r="U245" i="1"/>
  <c r="Y245" i="1" s="1"/>
  <c r="AA245" i="1" s="1"/>
  <c r="AR241" i="1"/>
  <c r="BA241" i="1" s="1"/>
  <c r="AT241" i="1"/>
  <c r="BC241" i="1" s="1"/>
  <c r="AP241" i="1"/>
  <c r="AR237" i="1"/>
  <c r="BA237" i="1" s="1"/>
  <c r="AT237" i="1"/>
  <c r="BC237" i="1" s="1"/>
  <c r="AP237" i="1"/>
  <c r="AR233" i="1"/>
  <c r="BA233" i="1" s="1"/>
  <c r="AT233" i="1"/>
  <c r="BC233" i="1" s="1"/>
  <c r="AP233" i="1"/>
  <c r="AR278" i="1"/>
  <c r="BA278" i="1" s="1"/>
  <c r="H241" i="2" s="1"/>
  <c r="AT278" i="1"/>
  <c r="BC278" i="1" s="1"/>
  <c r="AP278" i="1"/>
  <c r="U265" i="1"/>
  <c r="Y265" i="1" s="1"/>
  <c r="AA265" i="1" s="1"/>
  <c r="AR258" i="1"/>
  <c r="BA258" i="1" s="1"/>
  <c r="H221" i="2" s="1"/>
  <c r="AT258" i="1"/>
  <c r="BC258" i="1" s="1"/>
  <c r="AP258" i="1"/>
  <c r="AR254" i="1"/>
  <c r="BA254" i="1" s="1"/>
  <c r="H217" i="2" s="1"/>
  <c r="AT254" i="1"/>
  <c r="BC254" i="1" s="1"/>
  <c r="AP254" i="1"/>
  <c r="AR250" i="1"/>
  <c r="BA250" i="1" s="1"/>
  <c r="H213" i="2" s="1"/>
  <c r="AT250" i="1"/>
  <c r="BC250" i="1" s="1"/>
  <c r="AP250" i="1"/>
  <c r="AR246" i="1"/>
  <c r="BA246" i="1" s="1"/>
  <c r="H209" i="2" s="1"/>
  <c r="AT246" i="1"/>
  <c r="BC246" i="1" s="1"/>
  <c r="AP246" i="1"/>
  <c r="V231" i="1"/>
  <c r="Z231" i="1" s="1"/>
  <c r="AB231" i="1" s="1"/>
  <c r="V287" i="1"/>
  <c r="Z287" i="1" s="1"/>
  <c r="AB287" i="1" s="1"/>
  <c r="U278" i="1"/>
  <c r="Y278" i="1" s="1"/>
  <c r="AA278" i="1" s="1"/>
  <c r="V269" i="1"/>
  <c r="Z269" i="1" s="1"/>
  <c r="AB269" i="1" s="1"/>
  <c r="AR240" i="1"/>
  <c r="BA240" i="1" s="1"/>
  <c r="AT240" i="1"/>
  <c r="BC240" i="1" s="1"/>
  <c r="AP240" i="1"/>
  <c r="AR236" i="1"/>
  <c r="BA236" i="1" s="1"/>
  <c r="AT236" i="1"/>
  <c r="BC236" i="1" s="1"/>
  <c r="AP236" i="1"/>
  <c r="AR232" i="1"/>
  <c r="BA232" i="1" s="1"/>
  <c r="AT232" i="1"/>
  <c r="BC232" i="1" s="1"/>
  <c r="AP232" i="1"/>
  <c r="AR280" i="1"/>
  <c r="BA280" i="1" s="1"/>
  <c r="H243" i="2" s="1"/>
  <c r="AT280" i="1"/>
  <c r="BC280" i="1" s="1"/>
  <c r="AP280" i="1"/>
  <c r="AR276" i="1"/>
  <c r="BA276" i="1" s="1"/>
  <c r="H239" i="2" s="1"/>
  <c r="AT276" i="1"/>
  <c r="BC276" i="1" s="1"/>
  <c r="AP276" i="1"/>
  <c r="V264" i="1"/>
  <c r="Z264" i="1" s="1"/>
  <c r="AB264" i="1" s="1"/>
  <c r="U228" i="1"/>
  <c r="Y228" i="1" s="1"/>
  <c r="AA228" i="1" s="1"/>
  <c r="AR226" i="1"/>
  <c r="BA226" i="1" s="1"/>
  <c r="AT226" i="1"/>
  <c r="BC226" i="1" s="1"/>
  <c r="AP226" i="1"/>
  <c r="AT222" i="1"/>
  <c r="BC222" i="1" s="1"/>
  <c r="AP222" i="1"/>
  <c r="AR222" i="1"/>
  <c r="BA222" i="1" s="1"/>
  <c r="U216" i="1"/>
  <c r="Y216" i="1" s="1"/>
  <c r="AA216" i="1" s="1"/>
  <c r="U212" i="1"/>
  <c r="Y212" i="1" s="1"/>
  <c r="AA212" i="1" s="1"/>
  <c r="U196" i="1"/>
  <c r="Y196" i="1" s="1"/>
  <c r="AA196" i="1" s="1"/>
  <c r="V189" i="1"/>
  <c r="Z189" i="1" s="1"/>
  <c r="AB189" i="1" s="1"/>
  <c r="U184" i="1"/>
  <c r="Y184" i="1" s="1"/>
  <c r="AA184" i="1" s="1"/>
  <c r="U176" i="1"/>
  <c r="Y176" i="1" s="1"/>
  <c r="AA176" i="1" s="1"/>
  <c r="U172" i="1"/>
  <c r="Y172" i="1" s="1"/>
  <c r="AA172" i="1" s="1"/>
  <c r="U224" i="1"/>
  <c r="Y224" i="1" s="1"/>
  <c r="AA224" i="1" s="1"/>
  <c r="U219" i="1"/>
  <c r="Y219" i="1" s="1"/>
  <c r="AA219" i="1" s="1"/>
  <c r="V210" i="1"/>
  <c r="Z210" i="1" s="1"/>
  <c r="AB210" i="1" s="1"/>
  <c r="AC205" i="1"/>
  <c r="AE205" i="1" s="1"/>
  <c r="U205" i="1"/>
  <c r="Y205" i="1" s="1"/>
  <c r="AA205" i="1" s="1"/>
  <c r="U193" i="1"/>
  <c r="Y193" i="1" s="1"/>
  <c r="AA193" i="1" s="1"/>
  <c r="AC191" i="1"/>
  <c r="AE191" i="1" s="1"/>
  <c r="U191" i="1"/>
  <c r="Y191" i="1" s="1"/>
  <c r="AA191" i="1" s="1"/>
  <c r="U189" i="1"/>
  <c r="Y189" i="1" s="1"/>
  <c r="AA189" i="1" s="1"/>
  <c r="AC181" i="1"/>
  <c r="AE181" i="1" s="1"/>
  <c r="U181" i="1"/>
  <c r="Y181" i="1" s="1"/>
  <c r="AA181" i="1" s="1"/>
  <c r="U175" i="1"/>
  <c r="Y175" i="1" s="1"/>
  <c r="AA175" i="1" s="1"/>
  <c r="AC171" i="1"/>
  <c r="AE171" i="1" s="1"/>
  <c r="U171" i="1"/>
  <c r="Y171" i="1" s="1"/>
  <c r="AA171" i="1" s="1"/>
  <c r="U217" i="1"/>
  <c r="Y217" i="1" s="1"/>
  <c r="AA217" i="1" s="1"/>
  <c r="U213" i="1"/>
  <c r="Y213" i="1" s="1"/>
  <c r="AA213" i="1" s="1"/>
  <c r="AC210" i="1"/>
  <c r="AE210" i="1" s="1"/>
  <c r="U210" i="1"/>
  <c r="Y210" i="1" s="1"/>
  <c r="AA210" i="1" s="1"/>
  <c r="U208" i="1"/>
  <c r="Y208" i="1" s="1"/>
  <c r="AA208" i="1" s="1"/>
  <c r="AC202" i="1"/>
  <c r="AE202" i="1" s="1"/>
  <c r="U202" i="1"/>
  <c r="Y202" i="1" s="1"/>
  <c r="AA202" i="1" s="1"/>
  <c r="U192" i="1"/>
  <c r="Y192" i="1" s="1"/>
  <c r="AA192" i="1" s="1"/>
  <c r="AC188" i="1"/>
  <c r="AE188" i="1" s="1"/>
  <c r="U188" i="1"/>
  <c r="Y188" i="1" s="1"/>
  <c r="AA188" i="1" s="1"/>
  <c r="V185" i="1"/>
  <c r="Z185" i="1" s="1"/>
  <c r="AB185" i="1" s="1"/>
  <c r="AC180" i="1"/>
  <c r="AE180" i="1" s="1"/>
  <c r="U180" i="1"/>
  <c r="Y180" i="1" s="1"/>
  <c r="AA180" i="1" s="1"/>
  <c r="V177" i="1"/>
  <c r="Z177" i="1" s="1"/>
  <c r="AB177" i="1" s="1"/>
  <c r="AC220" i="1"/>
  <c r="AE220" i="1" s="1"/>
  <c r="U220" i="1"/>
  <c r="Y220" i="1" s="1"/>
  <c r="AA220" i="1" s="1"/>
  <c r="AT216" i="1"/>
  <c r="BC216" i="1" s="1"/>
  <c r="AP216" i="1"/>
  <c r="AR216" i="1"/>
  <c r="BA216" i="1" s="1"/>
  <c r="AT212" i="1"/>
  <c r="BC212" i="1" s="1"/>
  <c r="AP212" i="1"/>
  <c r="AR212" i="1"/>
  <c r="BA212" i="1" s="1"/>
  <c r="AC209" i="1"/>
  <c r="AE209" i="1" s="1"/>
  <c r="U209" i="1"/>
  <c r="Y209" i="1" s="1"/>
  <c r="AA209" i="1" s="1"/>
  <c r="U199" i="1"/>
  <c r="Y199" i="1" s="1"/>
  <c r="AA199" i="1" s="1"/>
  <c r="AC170" i="1"/>
  <c r="AE170" i="1" s="1"/>
  <c r="U170" i="1"/>
  <c r="Y170" i="1" s="1"/>
  <c r="AA170" i="1" s="1"/>
  <c r="U160" i="1"/>
  <c r="Y160" i="1" s="1"/>
  <c r="AA160" i="1" s="1"/>
  <c r="AC153" i="1"/>
  <c r="AE153" i="1" s="1"/>
  <c r="U153" i="1"/>
  <c r="Y153" i="1" s="1"/>
  <c r="AA153" i="1" s="1"/>
  <c r="U148" i="1"/>
  <c r="Y148" i="1" s="1"/>
  <c r="AA148" i="1" s="1"/>
  <c r="AT135" i="1"/>
  <c r="BC135" i="1" s="1"/>
  <c r="AP135" i="1"/>
  <c r="AR135" i="1"/>
  <c r="BA135" i="1" s="1"/>
  <c r="H133" i="2" s="1"/>
  <c r="AT127" i="1"/>
  <c r="BC127" i="1" s="1"/>
  <c r="AP127" i="1"/>
  <c r="AR127" i="1"/>
  <c r="BA127" i="1" s="1"/>
  <c r="H125" i="2" s="1"/>
  <c r="AT123" i="1"/>
  <c r="BC123" i="1" s="1"/>
  <c r="AP123" i="1"/>
  <c r="AR123" i="1"/>
  <c r="BA123" i="1" s="1"/>
  <c r="H121" i="2" s="1"/>
  <c r="AT119" i="1"/>
  <c r="BC119" i="1" s="1"/>
  <c r="AP119" i="1"/>
  <c r="AR119" i="1"/>
  <c r="BA119" i="1" s="1"/>
  <c r="H117" i="2" s="1"/>
  <c r="AT115" i="1"/>
  <c r="BC115" i="1" s="1"/>
  <c r="AP115" i="1"/>
  <c r="AR115" i="1"/>
  <c r="BA115" i="1" s="1"/>
  <c r="H113" i="2" s="1"/>
  <c r="AT111" i="1"/>
  <c r="BC111" i="1" s="1"/>
  <c r="AP111" i="1"/>
  <c r="AR111" i="1"/>
  <c r="BA111" i="1" s="1"/>
  <c r="H109" i="2" s="1"/>
  <c r="AT55" i="1"/>
  <c r="BC55" i="1" s="1"/>
  <c r="AP55" i="1"/>
  <c r="AR55" i="1"/>
  <c r="BA55" i="1" s="1"/>
  <c r="H53" i="2" s="1"/>
  <c r="AT51" i="1"/>
  <c r="BC51" i="1" s="1"/>
  <c r="AP51" i="1"/>
  <c r="AR51" i="1"/>
  <c r="BA51" i="1" s="1"/>
  <c r="H49" i="2" s="1"/>
  <c r="AT162" i="1"/>
  <c r="BC162" i="1" s="1"/>
  <c r="AP162" i="1"/>
  <c r="AR162" i="1"/>
  <c r="BA162" i="1" s="1"/>
  <c r="H160" i="2" s="1"/>
  <c r="AT150" i="1"/>
  <c r="BC150" i="1" s="1"/>
  <c r="AP150" i="1"/>
  <c r="AR150" i="1"/>
  <c r="BA150" i="1" s="1"/>
  <c r="H148" i="2" s="1"/>
  <c r="V134" i="1"/>
  <c r="Z134" i="1" s="1"/>
  <c r="AB134" i="1" s="1"/>
  <c r="AD130" i="1"/>
  <c r="AF130" i="1" s="1"/>
  <c r="AK130" i="1" s="1"/>
  <c r="V130" i="1"/>
  <c r="Z130" i="1" s="1"/>
  <c r="AB130" i="1" s="1"/>
  <c r="V126" i="1"/>
  <c r="Z126" i="1" s="1"/>
  <c r="AB126" i="1" s="1"/>
  <c r="AD108" i="1"/>
  <c r="AF108" i="1" s="1"/>
  <c r="V108" i="1"/>
  <c r="Z108" i="1" s="1"/>
  <c r="AB108" i="1" s="1"/>
  <c r="V104" i="1"/>
  <c r="Z104" i="1" s="1"/>
  <c r="AB104" i="1" s="1"/>
  <c r="AD98" i="1"/>
  <c r="AF98" i="1" s="1"/>
  <c r="V98" i="1"/>
  <c r="Z98" i="1" s="1"/>
  <c r="AB98" i="1" s="1"/>
  <c r="V96" i="1"/>
  <c r="Z96" i="1" s="1"/>
  <c r="AB96" i="1" s="1"/>
  <c r="AD90" i="1"/>
  <c r="AF90" i="1" s="1"/>
  <c r="V90" i="1"/>
  <c r="Z90" i="1" s="1"/>
  <c r="AB90" i="1" s="1"/>
  <c r="V74" i="1"/>
  <c r="Z74" i="1" s="1"/>
  <c r="AB74" i="1" s="1"/>
  <c r="AC59" i="1"/>
  <c r="AE59" i="1" s="1"/>
  <c r="U59" i="1"/>
  <c r="Y59" i="1" s="1"/>
  <c r="AA59" i="1" s="1"/>
  <c r="U168" i="1"/>
  <c r="Y168" i="1" s="1"/>
  <c r="AA168" i="1" s="1"/>
  <c r="AC162" i="1"/>
  <c r="AE162" i="1" s="1"/>
  <c r="U162" i="1"/>
  <c r="Y162" i="1" s="1"/>
  <c r="AA162" i="1" s="1"/>
  <c r="U158" i="1"/>
  <c r="Y158" i="1" s="1"/>
  <c r="AA158" i="1" s="1"/>
  <c r="V155" i="1"/>
  <c r="Z155" i="1" s="1"/>
  <c r="AB155" i="1" s="1"/>
  <c r="AC152" i="1"/>
  <c r="AE152" i="1" s="1"/>
  <c r="U152" i="1"/>
  <c r="Y152" i="1" s="1"/>
  <c r="AA152" i="1" s="1"/>
  <c r="U142" i="1"/>
  <c r="Y142" i="1" s="1"/>
  <c r="AA142" i="1" s="1"/>
  <c r="AC138" i="1"/>
  <c r="AE138" i="1" s="1"/>
  <c r="U138" i="1"/>
  <c r="Y138" i="1" s="1"/>
  <c r="AA138" i="1" s="1"/>
  <c r="U122" i="1"/>
  <c r="Y122" i="1" s="1"/>
  <c r="AA122" i="1" s="1"/>
  <c r="AC118" i="1"/>
  <c r="AE118" i="1" s="1"/>
  <c r="U118" i="1"/>
  <c r="Y118" i="1" s="1"/>
  <c r="AA118" i="1" s="1"/>
  <c r="U114" i="1"/>
  <c r="Y114" i="1" s="1"/>
  <c r="AA114" i="1" s="1"/>
  <c r="AD109" i="1"/>
  <c r="AF109" i="1" s="1"/>
  <c r="V109" i="1"/>
  <c r="Z109" i="1" s="1"/>
  <c r="AB109" i="1" s="1"/>
  <c r="V105" i="1"/>
  <c r="Z105" i="1" s="1"/>
  <c r="AB105" i="1" s="1"/>
  <c r="AC98" i="1"/>
  <c r="AE98" i="1" s="1"/>
  <c r="U98" i="1"/>
  <c r="Y98" i="1" s="1"/>
  <c r="AA98" i="1" s="1"/>
  <c r="U90" i="1"/>
  <c r="Y90" i="1" s="1"/>
  <c r="AA90" i="1" s="1"/>
  <c r="AC74" i="1"/>
  <c r="AE74" i="1" s="1"/>
  <c r="U74" i="1"/>
  <c r="Y74" i="1" s="1"/>
  <c r="AA74" i="1" s="1"/>
  <c r="V67" i="1"/>
  <c r="Z67" i="1" s="1"/>
  <c r="AB67" i="1" s="1"/>
  <c r="V160" i="1"/>
  <c r="Z160" i="1" s="1"/>
  <c r="AB160" i="1" s="1"/>
  <c r="U157" i="1"/>
  <c r="Y157" i="1" s="1"/>
  <c r="AA157" i="1" s="1"/>
  <c r="AD132" i="1"/>
  <c r="AF132" i="1" s="1"/>
  <c r="AK132" i="1" s="1"/>
  <c r="V132" i="1"/>
  <c r="Z132" i="1" s="1"/>
  <c r="AB132" i="1" s="1"/>
  <c r="U109" i="1"/>
  <c r="Y109" i="1" s="1"/>
  <c r="AA109" i="1" s="1"/>
  <c r="AC105" i="1"/>
  <c r="AE105" i="1" s="1"/>
  <c r="U105" i="1"/>
  <c r="Y105" i="1" s="1"/>
  <c r="AA105" i="1" s="1"/>
  <c r="U99" i="1"/>
  <c r="Y99" i="1" s="1"/>
  <c r="AA99" i="1" s="1"/>
  <c r="AC91" i="1"/>
  <c r="AE91" i="1" s="1"/>
  <c r="U91" i="1"/>
  <c r="Y91" i="1" s="1"/>
  <c r="AA91" i="1" s="1"/>
  <c r="U75" i="1"/>
  <c r="Y75" i="1" s="1"/>
  <c r="AA75" i="1" s="1"/>
  <c r="AC71" i="1"/>
  <c r="AE71" i="1" s="1"/>
  <c r="U71" i="1"/>
  <c r="Y71" i="1" s="1"/>
  <c r="AA71" i="1" s="1"/>
  <c r="V68" i="1"/>
  <c r="Z68" i="1" s="1"/>
  <c r="AB68" i="1" s="1"/>
  <c r="AC57" i="1"/>
  <c r="AE57" i="1" s="1"/>
  <c r="U57" i="1"/>
  <c r="Y57" i="1" s="1"/>
  <c r="AA57" i="1" s="1"/>
  <c r="V9" i="1"/>
  <c r="Z9" i="1" s="1"/>
  <c r="AB9" i="1" s="1"/>
  <c r="AC53" i="1"/>
  <c r="AE53" i="1" s="1"/>
  <c r="U53" i="1"/>
  <c r="Y53" i="1" s="1"/>
  <c r="AA53" i="1" s="1"/>
  <c r="U45" i="1"/>
  <c r="Y45" i="1" s="1"/>
  <c r="AA45" i="1" s="1"/>
  <c r="U23" i="1"/>
  <c r="Y23" i="1" s="1"/>
  <c r="AA23" i="1" s="1"/>
  <c r="AC24" i="1"/>
  <c r="AE24" i="1" s="1"/>
  <c r="U24" i="1"/>
  <c r="Y24" i="1" s="1"/>
  <c r="AA24" i="1" s="1"/>
  <c r="V19" i="1"/>
  <c r="Z19" i="1" s="1"/>
  <c r="AB19" i="1" s="1"/>
  <c r="AD22" i="1"/>
  <c r="AF22" i="1" s="1"/>
  <c r="V22" i="1"/>
  <c r="Z22" i="1" s="1"/>
  <c r="AB22" i="1" s="1"/>
  <c r="U19" i="1"/>
  <c r="Y19" i="1" s="1"/>
  <c r="AA19" i="1" s="1"/>
  <c r="AC10" i="1"/>
  <c r="AE10" i="1" s="1"/>
  <c r="U10" i="1"/>
  <c r="Y10" i="1" s="1"/>
  <c r="AA10" i="1" s="1"/>
  <c r="U52" i="1"/>
  <c r="Y52" i="1" s="1"/>
  <c r="AA52" i="1" s="1"/>
  <c r="U38" i="1"/>
  <c r="Y38" i="1" s="1"/>
  <c r="AA38" i="1" s="1"/>
  <c r="V20" i="1"/>
  <c r="Z20" i="1" s="1"/>
  <c r="AB20" i="1" s="1"/>
  <c r="AD14" i="1"/>
  <c r="AF14" i="1" s="1"/>
  <c r="AK14" i="1" s="1"/>
  <c r="V14" i="1"/>
  <c r="Z14" i="1" s="1"/>
  <c r="AB14" i="1" s="1"/>
  <c r="U315" i="1"/>
  <c r="Y315" i="1" s="1"/>
  <c r="AA315" i="1" s="1"/>
  <c r="AC309" i="1"/>
  <c r="AE309" i="1" s="1"/>
  <c r="U309" i="1"/>
  <c r="Y309" i="1" s="1"/>
  <c r="AA309" i="1" s="1"/>
  <c r="U305" i="1"/>
  <c r="Y305" i="1" s="1"/>
  <c r="AA305" i="1" s="1"/>
  <c r="AD311" i="1"/>
  <c r="AF311" i="1" s="1"/>
  <c r="V311" i="1"/>
  <c r="Z311" i="1" s="1"/>
  <c r="AB311" i="1" s="1"/>
  <c r="U304" i="1"/>
  <c r="Y304" i="1" s="1"/>
  <c r="AA304" i="1" s="1"/>
  <c r="AC317" i="1"/>
  <c r="AE317" i="1" s="1"/>
  <c r="U317" i="1"/>
  <c r="Y317" i="1" s="1"/>
  <c r="AA317" i="1" s="1"/>
  <c r="V312" i="1"/>
  <c r="Z312" i="1" s="1"/>
  <c r="AB312" i="1" s="1"/>
  <c r="AD306" i="1"/>
  <c r="AF306" i="1" s="1"/>
  <c r="V306" i="1"/>
  <c r="Z306" i="1" s="1"/>
  <c r="AB306" i="1" s="1"/>
  <c r="S292" i="1"/>
  <c r="AC292" i="1" s="1"/>
  <c r="AE292" i="1" s="1"/>
  <c r="AD315" i="1"/>
  <c r="AF315" i="1" s="1"/>
  <c r="V315" i="1"/>
  <c r="Z315" i="1" s="1"/>
  <c r="AB315" i="1" s="1"/>
  <c r="V307" i="1"/>
  <c r="Z307" i="1" s="1"/>
  <c r="AB307" i="1" s="1"/>
  <c r="AD303" i="1"/>
  <c r="AF303" i="1" s="1"/>
  <c r="V303" i="1"/>
  <c r="Z303" i="1" s="1"/>
  <c r="AB303" i="1" s="1"/>
  <c r="V294" i="1"/>
  <c r="Z294" i="1" s="1"/>
  <c r="AB294" i="1" s="1"/>
  <c r="AC288" i="1"/>
  <c r="AE288" i="1" s="1"/>
  <c r="U288" i="1"/>
  <c r="Y288" i="1" s="1"/>
  <c r="AA288" i="1" s="1"/>
  <c r="U284" i="1"/>
  <c r="Y284" i="1" s="1"/>
  <c r="AA284" i="1" s="1"/>
  <c r="AC280" i="1"/>
  <c r="AE280" i="1" s="1"/>
  <c r="U280" i="1"/>
  <c r="Y280" i="1" s="1"/>
  <c r="AA280" i="1" s="1"/>
  <c r="U276" i="1"/>
  <c r="Y276" i="1" s="1"/>
  <c r="AA276" i="1" s="1"/>
  <c r="AC270" i="1"/>
  <c r="AE270" i="1" s="1"/>
  <c r="U270" i="1"/>
  <c r="Y270" i="1" s="1"/>
  <c r="AA270" i="1" s="1"/>
  <c r="U242" i="1"/>
  <c r="Y242" i="1" s="1"/>
  <c r="AA242" i="1" s="1"/>
  <c r="T230" i="1"/>
  <c r="AD230" i="1" s="1"/>
  <c r="AF230" i="1" s="1"/>
  <c r="V290" i="1"/>
  <c r="Z290" i="1" s="1"/>
  <c r="AB290" i="1" s="1"/>
  <c r="V286" i="1"/>
  <c r="Z286" i="1" s="1"/>
  <c r="AB286" i="1" s="1"/>
  <c r="AC279" i="1"/>
  <c r="AE279" i="1" s="1"/>
  <c r="U279" i="1"/>
  <c r="Y279" i="1" s="1"/>
  <c r="AA279" i="1" s="1"/>
  <c r="U275" i="1"/>
  <c r="Y275" i="1" s="1"/>
  <c r="AA275" i="1" s="1"/>
  <c r="AC271" i="1"/>
  <c r="AE271" i="1" s="1"/>
  <c r="U271" i="1"/>
  <c r="Y271" i="1" s="1"/>
  <c r="AA271" i="1" s="1"/>
  <c r="U241" i="1"/>
  <c r="Y241" i="1" s="1"/>
  <c r="AA241" i="1" s="1"/>
  <c r="AC237" i="1"/>
  <c r="AE237" i="1" s="1"/>
  <c r="U237" i="1"/>
  <c r="Y237" i="1" s="1"/>
  <c r="AA237" i="1" s="1"/>
  <c r="U233" i="1"/>
  <c r="Y233" i="1" s="1"/>
  <c r="AA233" i="1" s="1"/>
  <c r="AD263" i="1"/>
  <c r="AF263" i="1" s="1"/>
  <c r="V263" i="1"/>
  <c r="Z263" i="1" s="1"/>
  <c r="AB263" i="1" s="1"/>
  <c r="U260" i="1"/>
  <c r="Y260" i="1" s="1"/>
  <c r="AA260" i="1" s="1"/>
  <c r="AC256" i="1"/>
  <c r="AE256" i="1" s="1"/>
  <c r="U256" i="1"/>
  <c r="Y256" i="1" s="1"/>
  <c r="AA256" i="1" s="1"/>
  <c r="U252" i="1"/>
  <c r="Y252" i="1" s="1"/>
  <c r="AA252" i="1" s="1"/>
  <c r="AC248" i="1"/>
  <c r="AE248" i="1" s="1"/>
  <c r="U248" i="1"/>
  <c r="Y248" i="1" s="1"/>
  <c r="AA248" i="1" s="1"/>
  <c r="U244" i="1"/>
  <c r="Y244" i="1" s="1"/>
  <c r="AA244" i="1" s="1"/>
  <c r="AC231" i="1"/>
  <c r="AE231" i="1" s="1"/>
  <c r="U231" i="1"/>
  <c r="Y231" i="1" s="1"/>
  <c r="AA231" i="1" s="1"/>
  <c r="U287" i="1"/>
  <c r="Y287" i="1" s="1"/>
  <c r="AA287" i="1" s="1"/>
  <c r="AC281" i="1"/>
  <c r="AE281" i="1" s="1"/>
  <c r="U281" i="1"/>
  <c r="Y281" i="1" s="1"/>
  <c r="AA281" i="1" s="1"/>
  <c r="U277" i="1"/>
  <c r="Y277" i="1" s="1"/>
  <c r="AA277" i="1" s="1"/>
  <c r="AC273" i="1"/>
  <c r="AE273" i="1" s="1"/>
  <c r="U273" i="1"/>
  <c r="Y273" i="1" s="1"/>
  <c r="AA273" i="1" s="1"/>
  <c r="V270" i="1"/>
  <c r="Z270" i="1" s="1"/>
  <c r="AB270" i="1" s="1"/>
  <c r="AC267" i="1"/>
  <c r="AE267" i="1" s="1"/>
  <c r="U267" i="1"/>
  <c r="Y267" i="1" s="1"/>
  <c r="AA267" i="1" s="1"/>
  <c r="U240" i="1"/>
  <c r="Y240" i="1" s="1"/>
  <c r="AA240" i="1" s="1"/>
  <c r="AC236" i="1"/>
  <c r="AE236" i="1" s="1"/>
  <c r="U236" i="1"/>
  <c r="Y236" i="1" s="1"/>
  <c r="AA236" i="1" s="1"/>
  <c r="U232" i="1"/>
  <c r="Y232" i="1" s="1"/>
  <c r="AA232" i="1" s="1"/>
  <c r="AD227" i="1"/>
  <c r="AF227" i="1" s="1"/>
  <c r="V227" i="1"/>
  <c r="Z227" i="1" s="1"/>
  <c r="AB227" i="1" s="1"/>
  <c r="U225" i="1"/>
  <c r="Y225" i="1" s="1"/>
  <c r="AA225" i="1" s="1"/>
  <c r="AT178" i="1"/>
  <c r="BC178" i="1" s="1"/>
  <c r="AP178" i="1"/>
  <c r="AR178" i="1"/>
  <c r="BA178" i="1" s="1"/>
  <c r="H176" i="2" s="1"/>
  <c r="AT176" i="1"/>
  <c r="BC176" i="1" s="1"/>
  <c r="AP176" i="1"/>
  <c r="AR176" i="1"/>
  <c r="BA176" i="1" s="1"/>
  <c r="H174" i="2" s="1"/>
  <c r="AT172" i="1"/>
  <c r="BC172" i="1" s="1"/>
  <c r="AP172" i="1"/>
  <c r="AR172" i="1"/>
  <c r="BA172" i="1" s="1"/>
  <c r="H170" i="2" s="1"/>
  <c r="AT165" i="1"/>
  <c r="BC165" i="1" s="1"/>
  <c r="AP165" i="1"/>
  <c r="AR165" i="1"/>
  <c r="BA165" i="1" s="1"/>
  <c r="H163" i="2" s="1"/>
  <c r="AT163" i="1"/>
  <c r="BC163" i="1" s="1"/>
  <c r="AP163" i="1"/>
  <c r="AR163" i="1"/>
  <c r="BA163" i="1" s="1"/>
  <c r="H161" i="2" s="1"/>
  <c r="U144" i="1"/>
  <c r="Y144" i="1" s="1"/>
  <c r="AA144" i="1" s="1"/>
  <c r="U140" i="1"/>
  <c r="Y140" i="1" s="1"/>
  <c r="AA140" i="1" s="1"/>
  <c r="U136" i="1"/>
  <c r="Y136" i="1" s="1"/>
  <c r="AA136" i="1" s="1"/>
  <c r="U128" i="1"/>
  <c r="Y128" i="1" s="1"/>
  <c r="AA128" i="1" s="1"/>
  <c r="U124" i="1"/>
  <c r="Y124" i="1" s="1"/>
  <c r="AA124" i="1" s="1"/>
  <c r="U120" i="1"/>
  <c r="Y120" i="1" s="1"/>
  <c r="AA120" i="1" s="1"/>
  <c r="U116" i="1"/>
  <c r="Y116" i="1" s="1"/>
  <c r="AA116" i="1" s="1"/>
  <c r="U112" i="1"/>
  <c r="Y112" i="1" s="1"/>
  <c r="AA112" i="1" s="1"/>
  <c r="U110" i="1"/>
  <c r="Y110" i="1" s="1"/>
  <c r="AA110" i="1" s="1"/>
  <c r="U106" i="1"/>
  <c r="Y106" i="1" s="1"/>
  <c r="AA106" i="1" s="1"/>
  <c r="V97" i="1"/>
  <c r="Z97" i="1" s="1"/>
  <c r="AB97" i="1" s="1"/>
  <c r="V89" i="1"/>
  <c r="Z89" i="1" s="1"/>
  <c r="AB89" i="1" s="1"/>
  <c r="V73" i="1"/>
  <c r="Z73" i="1" s="1"/>
  <c r="AB73" i="1" s="1"/>
  <c r="U70" i="1"/>
  <c r="Y70" i="1" s="1"/>
  <c r="AA70" i="1" s="1"/>
  <c r="U68" i="1"/>
  <c r="Y68" i="1" s="1"/>
  <c r="AA68" i="1" s="1"/>
  <c r="V53" i="1"/>
  <c r="Z53" i="1" s="1"/>
  <c r="AB53" i="1" s="1"/>
  <c r="U169" i="1"/>
  <c r="Y169" i="1" s="1"/>
  <c r="AA169" i="1" s="1"/>
  <c r="AC169" i="1"/>
  <c r="AE169" i="1" s="1"/>
  <c r="U163" i="1"/>
  <c r="Y163" i="1" s="1"/>
  <c r="AA163" i="1" s="1"/>
  <c r="U161" i="1"/>
  <c r="Y161" i="1" s="1"/>
  <c r="AA161" i="1" s="1"/>
  <c r="V154" i="1"/>
  <c r="Z154" i="1" s="1"/>
  <c r="AB154" i="1" s="1"/>
  <c r="AD154" i="1"/>
  <c r="AF154" i="1" s="1"/>
  <c r="U147" i="1"/>
  <c r="Y147" i="1" s="1"/>
  <c r="AA147" i="1" s="1"/>
  <c r="AT122" i="1"/>
  <c r="BC122" i="1" s="1"/>
  <c r="AP122" i="1"/>
  <c r="AR122" i="1"/>
  <c r="BA122" i="1" s="1"/>
  <c r="H120" i="2" s="1"/>
  <c r="AT118" i="1"/>
  <c r="BC118" i="1" s="1"/>
  <c r="AP118" i="1"/>
  <c r="AR118" i="1"/>
  <c r="BA118" i="1" s="1"/>
  <c r="H116" i="2" s="1"/>
  <c r="AT114" i="1"/>
  <c r="BC114" i="1" s="1"/>
  <c r="AP114" i="1"/>
  <c r="AR114" i="1"/>
  <c r="BA114" i="1" s="1"/>
  <c r="H112" i="2" s="1"/>
  <c r="AT88" i="1"/>
  <c r="BC88" i="1" s="1"/>
  <c r="AP88" i="1"/>
  <c r="AR88" i="1"/>
  <c r="BA88" i="1" s="1"/>
  <c r="H86" i="2" s="1"/>
  <c r="AT84" i="1"/>
  <c r="BC84" i="1" s="1"/>
  <c r="AP84" i="1"/>
  <c r="AR84" i="1"/>
  <c r="BA84" i="1" s="1"/>
  <c r="H82" i="2" s="1"/>
  <c r="AT80" i="1"/>
  <c r="BC80" i="1" s="1"/>
  <c r="AP80" i="1"/>
  <c r="AR80" i="1"/>
  <c r="BA80" i="1" s="1"/>
  <c r="H78" i="2" s="1"/>
  <c r="AS69" i="1"/>
  <c r="BB69" i="1" s="1"/>
  <c r="AO69" i="1"/>
  <c r="AQ69" i="1"/>
  <c r="AZ69" i="1" s="1"/>
  <c r="AT64" i="1"/>
  <c r="BC64" i="1" s="1"/>
  <c r="AP64" i="1"/>
  <c r="AR64" i="1"/>
  <c r="BA64" i="1" s="1"/>
  <c r="H62" i="2" s="1"/>
  <c r="AT56" i="1"/>
  <c r="BC56" i="1" s="1"/>
  <c r="AP56" i="1"/>
  <c r="AR56" i="1"/>
  <c r="BA56" i="1" s="1"/>
  <c r="H54" i="2" s="1"/>
  <c r="AS134" i="1"/>
  <c r="BB134" i="1" s="1"/>
  <c r="AO134" i="1"/>
  <c r="AQ134" i="1"/>
  <c r="AZ134" i="1" s="1"/>
  <c r="AS130" i="1"/>
  <c r="BB130" i="1" s="1"/>
  <c r="AO130" i="1"/>
  <c r="AQ130" i="1"/>
  <c r="AZ130" i="1" s="1"/>
  <c r="AM130" i="1"/>
  <c r="AS126" i="1"/>
  <c r="BB126" i="1" s="1"/>
  <c r="AO126" i="1"/>
  <c r="AQ126" i="1"/>
  <c r="AZ126" i="1" s="1"/>
  <c r="AT103" i="1"/>
  <c r="BC103" i="1" s="1"/>
  <c r="AP103" i="1"/>
  <c r="AR103" i="1"/>
  <c r="BA103" i="1" s="1"/>
  <c r="H101" i="2" s="1"/>
  <c r="AT95" i="1"/>
  <c r="BC95" i="1" s="1"/>
  <c r="AP95" i="1"/>
  <c r="AR95" i="1"/>
  <c r="BA95" i="1" s="1"/>
  <c r="H93" i="2" s="1"/>
  <c r="AT87" i="1"/>
  <c r="BC87" i="1" s="1"/>
  <c r="AP87" i="1"/>
  <c r="AR87" i="1"/>
  <c r="BA87" i="1" s="1"/>
  <c r="H85" i="2" s="1"/>
  <c r="AT83" i="1"/>
  <c r="BC83" i="1" s="1"/>
  <c r="AP83" i="1"/>
  <c r="AR83" i="1"/>
  <c r="BA83" i="1" s="1"/>
  <c r="H81" i="2" s="1"/>
  <c r="AT79" i="1"/>
  <c r="BC79" i="1" s="1"/>
  <c r="AP79" i="1"/>
  <c r="AR79" i="1"/>
  <c r="BA79" i="1" s="1"/>
  <c r="H77" i="2" s="1"/>
  <c r="AT63" i="1"/>
  <c r="BC63" i="1" s="1"/>
  <c r="AP63" i="1"/>
  <c r="AR63" i="1"/>
  <c r="BA63" i="1" s="1"/>
  <c r="H61" i="2" s="1"/>
  <c r="AT57" i="1"/>
  <c r="BC57" i="1" s="1"/>
  <c r="AP57" i="1"/>
  <c r="AR57" i="1"/>
  <c r="BA57" i="1" s="1"/>
  <c r="H55" i="2" s="1"/>
  <c r="AT166" i="1"/>
  <c r="BC166" i="1" s="1"/>
  <c r="AP166" i="1"/>
  <c r="AR166" i="1"/>
  <c r="BA166" i="1" s="1"/>
  <c r="H164" i="2" s="1"/>
  <c r="U155" i="1"/>
  <c r="Y155" i="1" s="1"/>
  <c r="AA155" i="1" s="1"/>
  <c r="AC155" i="1"/>
  <c r="AE155" i="1" s="1"/>
  <c r="AR153" i="1"/>
  <c r="BA153" i="1" s="1"/>
  <c r="H151" i="2" s="1"/>
  <c r="AP153" i="1"/>
  <c r="AT153" i="1"/>
  <c r="BC153" i="1" s="1"/>
  <c r="U149" i="1"/>
  <c r="Y149" i="1" s="1"/>
  <c r="AA149" i="1" s="1"/>
  <c r="AT148" i="1"/>
  <c r="BC148" i="1" s="1"/>
  <c r="AP148" i="1"/>
  <c r="AR148" i="1"/>
  <c r="BA148" i="1" s="1"/>
  <c r="H146" i="2" s="1"/>
  <c r="AT144" i="1"/>
  <c r="BC144" i="1" s="1"/>
  <c r="AP144" i="1"/>
  <c r="AR144" i="1"/>
  <c r="BA144" i="1" s="1"/>
  <c r="H142" i="2" s="1"/>
  <c r="AT140" i="1"/>
  <c r="BC140" i="1" s="1"/>
  <c r="AP140" i="1"/>
  <c r="AR140" i="1"/>
  <c r="BA140" i="1" s="1"/>
  <c r="H138" i="2" s="1"/>
  <c r="AT136" i="1"/>
  <c r="BC136" i="1" s="1"/>
  <c r="AP136" i="1"/>
  <c r="AR136" i="1"/>
  <c r="BA136" i="1" s="1"/>
  <c r="H134" i="2" s="1"/>
  <c r="AT128" i="1"/>
  <c r="BC128" i="1" s="1"/>
  <c r="AP128" i="1"/>
  <c r="AR128" i="1"/>
  <c r="BA128" i="1" s="1"/>
  <c r="H126" i="2" s="1"/>
  <c r="AT124" i="1"/>
  <c r="BC124" i="1" s="1"/>
  <c r="AP124" i="1"/>
  <c r="AR124" i="1"/>
  <c r="BA124" i="1" s="1"/>
  <c r="H122" i="2" s="1"/>
  <c r="AT120" i="1"/>
  <c r="BC120" i="1" s="1"/>
  <c r="AP120" i="1"/>
  <c r="AR120" i="1"/>
  <c r="BA120" i="1" s="1"/>
  <c r="H118" i="2" s="1"/>
  <c r="AT116" i="1"/>
  <c r="BC116" i="1" s="1"/>
  <c r="AP116" i="1"/>
  <c r="AR116" i="1"/>
  <c r="BA116" i="1" s="1"/>
  <c r="H114" i="2" s="1"/>
  <c r="AT112" i="1"/>
  <c r="BC112" i="1" s="1"/>
  <c r="AP112" i="1"/>
  <c r="AR112" i="1"/>
  <c r="BA112" i="1" s="1"/>
  <c r="H110" i="2" s="1"/>
  <c r="AT102" i="1"/>
  <c r="BC102" i="1" s="1"/>
  <c r="AP102" i="1"/>
  <c r="AR102" i="1"/>
  <c r="BA102" i="1" s="1"/>
  <c r="H100" i="2" s="1"/>
  <c r="AT94" i="1"/>
  <c r="BC94" i="1" s="1"/>
  <c r="AP94" i="1"/>
  <c r="AR94" i="1"/>
  <c r="BA94" i="1" s="1"/>
  <c r="H92" i="2" s="1"/>
  <c r="AT86" i="1"/>
  <c r="BC86" i="1" s="1"/>
  <c r="AP86" i="1"/>
  <c r="AR86" i="1"/>
  <c r="BA86" i="1" s="1"/>
  <c r="H84" i="2" s="1"/>
  <c r="AT82" i="1"/>
  <c r="BC82" i="1" s="1"/>
  <c r="AP82" i="1"/>
  <c r="AR82" i="1"/>
  <c r="BA82" i="1" s="1"/>
  <c r="H80" i="2" s="1"/>
  <c r="AT78" i="1"/>
  <c r="BC78" i="1" s="1"/>
  <c r="AP78" i="1"/>
  <c r="AR78" i="1"/>
  <c r="BA78" i="1" s="1"/>
  <c r="H76" i="2" s="1"/>
  <c r="AT66" i="1"/>
  <c r="BC66" i="1" s="1"/>
  <c r="AP66" i="1"/>
  <c r="AR66" i="1"/>
  <c r="BA66" i="1" s="1"/>
  <c r="H64" i="2" s="1"/>
  <c r="AT62" i="1"/>
  <c r="BC62" i="1" s="1"/>
  <c r="AP62" i="1"/>
  <c r="AR62" i="1"/>
  <c r="BA62" i="1" s="1"/>
  <c r="H60" i="2" s="1"/>
  <c r="U30" i="1"/>
  <c r="Y30" i="1" s="1"/>
  <c r="AA30" i="1" s="1"/>
  <c r="AT50" i="1"/>
  <c r="BC50" i="1" s="1"/>
  <c r="AP50" i="1"/>
  <c r="AR50" i="1"/>
  <c r="BA50" i="1" s="1"/>
  <c r="H48" i="2" s="1"/>
  <c r="U43" i="1"/>
  <c r="Y43" i="1" s="1"/>
  <c r="AA43" i="1" s="1"/>
  <c r="AR12" i="1"/>
  <c r="BA12" i="1" s="1"/>
  <c r="H10" i="2" s="1"/>
  <c r="AT12" i="1"/>
  <c r="BC12" i="1" s="1"/>
  <c r="AP12" i="1"/>
  <c r="U8" i="1"/>
  <c r="Y8" i="1" s="1"/>
  <c r="AA8" i="1" s="1"/>
  <c r="AC50" i="1"/>
  <c r="AE50" i="1" s="1"/>
  <c r="U50" i="1"/>
  <c r="Y50" i="1" s="1"/>
  <c r="AA50" i="1" s="1"/>
  <c r="U48" i="1"/>
  <c r="Y48" i="1" s="1"/>
  <c r="AA48" i="1" s="1"/>
  <c r="AT39" i="1"/>
  <c r="BC39" i="1" s="1"/>
  <c r="AR39" i="1"/>
  <c r="BA39" i="1" s="1"/>
  <c r="H37" i="2" s="1"/>
  <c r="AP39" i="1"/>
  <c r="AT31" i="1"/>
  <c r="BC31" i="1" s="1"/>
  <c r="AR31" i="1"/>
  <c r="BA31" i="1" s="1"/>
  <c r="H29" i="2" s="1"/>
  <c r="AP31" i="1"/>
  <c r="AT27" i="1"/>
  <c r="BC27" i="1" s="1"/>
  <c r="AR27" i="1"/>
  <c r="BA27" i="1" s="1"/>
  <c r="H25" i="2" s="1"/>
  <c r="AP27" i="1"/>
  <c r="AP18" i="1"/>
  <c r="AR18" i="1"/>
  <c r="BA18" i="1" s="1"/>
  <c r="H16" i="2" s="1"/>
  <c r="AT18" i="1"/>
  <c r="BC18" i="1" s="1"/>
  <c r="AC12" i="1"/>
  <c r="AE12" i="1" s="1"/>
  <c r="U12" i="1"/>
  <c r="Y12" i="1" s="1"/>
  <c r="AA12" i="1" s="1"/>
  <c r="U47" i="1"/>
  <c r="Y47" i="1" s="1"/>
  <c r="AA47" i="1" s="1"/>
  <c r="AD42" i="1"/>
  <c r="AF42" i="1" s="1"/>
  <c r="V42" i="1"/>
  <c r="Z42" i="1" s="1"/>
  <c r="AB42" i="1" s="1"/>
  <c r="U25" i="1"/>
  <c r="Y25" i="1" s="1"/>
  <c r="AA25" i="1" s="1"/>
  <c r="AT45" i="1"/>
  <c r="BC45" i="1" s="1"/>
  <c r="AR45" i="1"/>
  <c r="BA45" i="1" s="1"/>
  <c r="H43" i="2" s="1"/>
  <c r="AP45" i="1"/>
  <c r="U42" i="1"/>
  <c r="Y42" i="1" s="1"/>
  <c r="AA42" i="1" s="1"/>
  <c r="AC42" i="1"/>
  <c r="AE42" i="1" s="1"/>
  <c r="U34" i="1"/>
  <c r="Y34" i="1" s="1"/>
  <c r="AA34" i="1" s="1"/>
  <c r="AC149" i="1" l="1"/>
  <c r="AE149" i="1" s="1"/>
  <c r="AC52" i="1"/>
  <c r="AE52" i="1" s="1"/>
  <c r="AD19" i="1"/>
  <c r="AF19" i="1" s="1"/>
  <c r="AR19" i="1" s="1"/>
  <c r="BA19" i="1" s="1"/>
  <c r="H17" i="2" s="1"/>
  <c r="AC23" i="1"/>
  <c r="AE23" i="1" s="1"/>
  <c r="AD67" i="1"/>
  <c r="AF67" i="1" s="1"/>
  <c r="AD105" i="1"/>
  <c r="AF105" i="1" s="1"/>
  <c r="AC224" i="1"/>
  <c r="AE224" i="1" s="1"/>
  <c r="AQ224" i="1" s="1"/>
  <c r="AZ224" i="1" s="1"/>
  <c r="BI224" i="1" s="1"/>
  <c r="AD189" i="1"/>
  <c r="AF189" i="1" s="1"/>
  <c r="AD264" i="1"/>
  <c r="AF264" i="1" s="1"/>
  <c r="AC245" i="1"/>
  <c r="AE245" i="1" s="1"/>
  <c r="AC18" i="1"/>
  <c r="AE18" i="1" s="1"/>
  <c r="AK18" i="1" s="1"/>
  <c r="AC165" i="1"/>
  <c r="AE165" i="1" s="1"/>
  <c r="AO165" i="1" s="1"/>
  <c r="AD69" i="1"/>
  <c r="AF69" i="1" s="1"/>
  <c r="AC82" i="1"/>
  <c r="AE82" i="1" s="1"/>
  <c r="AC243" i="1"/>
  <c r="AE243" i="1" s="1"/>
  <c r="AK243" i="1" s="1"/>
  <c r="AD282" i="1"/>
  <c r="AF282" i="1" s="1"/>
  <c r="AD283" i="1"/>
  <c r="AF283" i="1" s="1"/>
  <c r="AL283" i="1" s="1"/>
  <c r="AC46" i="1"/>
  <c r="AE46" i="1" s="1"/>
  <c r="AD71" i="1"/>
  <c r="AF71" i="1" s="1"/>
  <c r="AK71" i="1" s="1"/>
  <c r="AC173" i="1"/>
  <c r="AE173" i="1" s="1"/>
  <c r="AC185" i="1"/>
  <c r="AE185" i="1" s="1"/>
  <c r="AD204" i="1"/>
  <c r="AF204" i="1" s="1"/>
  <c r="AD170" i="1"/>
  <c r="AF170" i="1" s="1"/>
  <c r="AL170" i="1" s="1"/>
  <c r="AD208" i="1"/>
  <c r="AF208" i="1" s="1"/>
  <c r="AC182" i="1"/>
  <c r="AE182" i="1" s="1"/>
  <c r="AD191" i="1"/>
  <c r="AF191" i="1" s="1"/>
  <c r="AC206" i="1"/>
  <c r="AE206" i="1" s="1"/>
  <c r="AL206" i="1" s="1"/>
  <c r="AC172" i="1"/>
  <c r="AE172" i="1" s="1"/>
  <c r="AQ172" i="1" s="1"/>
  <c r="AZ172" i="1" s="1"/>
  <c r="AC184" i="1"/>
  <c r="AE184" i="1" s="1"/>
  <c r="AC196" i="1"/>
  <c r="AE196" i="1" s="1"/>
  <c r="AC216" i="1"/>
  <c r="AE216" i="1" s="1"/>
  <c r="AL216" i="1" s="1"/>
  <c r="AC228" i="1"/>
  <c r="AE228" i="1" s="1"/>
  <c r="AC265" i="1"/>
  <c r="AE265" i="1" s="1"/>
  <c r="AC249" i="1"/>
  <c r="AE249" i="1" s="1"/>
  <c r="AC257" i="1"/>
  <c r="AE257" i="1" s="1"/>
  <c r="AQ257" i="1" s="1"/>
  <c r="AZ257" i="1" s="1"/>
  <c r="AD265" i="1"/>
  <c r="AF265" i="1" s="1"/>
  <c r="AM265" i="1" s="1"/>
  <c r="AC314" i="1"/>
  <c r="AE314" i="1" s="1"/>
  <c r="AC299" i="1"/>
  <c r="AE299" i="1" s="1"/>
  <c r="AD16" i="1"/>
  <c r="AF16" i="1" s="1"/>
  <c r="AM16" i="1" s="1"/>
  <c r="AC49" i="1"/>
  <c r="AE49" i="1" s="1"/>
  <c r="AC28" i="1"/>
  <c r="AE28" i="1" s="1"/>
  <c r="AC26" i="1"/>
  <c r="AE26" i="1" s="1"/>
  <c r="AN129" i="1"/>
  <c r="AC60" i="1"/>
  <c r="AE60" i="1" s="1"/>
  <c r="AK60" i="1" s="1"/>
  <c r="AC66" i="1"/>
  <c r="AE66" i="1" s="1"/>
  <c r="AC72" i="1"/>
  <c r="AE72" i="1" s="1"/>
  <c r="AC78" i="1"/>
  <c r="AE78" i="1" s="1"/>
  <c r="AO78" i="1" s="1"/>
  <c r="AC86" i="1"/>
  <c r="AE86" i="1" s="1"/>
  <c r="AC94" i="1"/>
  <c r="AE94" i="1" s="1"/>
  <c r="AC102" i="1"/>
  <c r="AE102" i="1" s="1"/>
  <c r="AD131" i="1"/>
  <c r="AF131" i="1" s="1"/>
  <c r="AM131" i="1" s="1"/>
  <c r="AC223" i="1"/>
  <c r="AE223" i="1" s="1"/>
  <c r="AC312" i="1"/>
  <c r="AE312" i="1" s="1"/>
  <c r="AC297" i="1"/>
  <c r="AE297" i="1" s="1"/>
  <c r="AC19" i="1"/>
  <c r="AE19" i="1" s="1"/>
  <c r="AM19" i="1" s="1"/>
  <c r="AC90" i="1"/>
  <c r="AE90" i="1" s="1"/>
  <c r="AC114" i="1"/>
  <c r="AE114" i="1" s="1"/>
  <c r="AC122" i="1"/>
  <c r="AE122" i="1" s="1"/>
  <c r="AC142" i="1"/>
  <c r="AE142" i="1" s="1"/>
  <c r="AL142" i="1" s="1"/>
  <c r="AC176" i="1"/>
  <c r="AE176" i="1" s="1"/>
  <c r="AC212" i="1"/>
  <c r="AE212" i="1" s="1"/>
  <c r="AC253" i="1"/>
  <c r="AE253" i="1" s="1"/>
  <c r="AC261" i="1"/>
  <c r="AE261" i="1" s="1"/>
  <c r="AQ261" i="1" s="1"/>
  <c r="AZ261" i="1" s="1"/>
  <c r="AC20" i="1"/>
  <c r="AE20" i="1" s="1"/>
  <c r="AC62" i="1"/>
  <c r="AE62" i="1" s="1"/>
  <c r="AC76" i="1"/>
  <c r="AE76" i="1" s="1"/>
  <c r="AC92" i="1"/>
  <c r="AE92" i="1" s="1"/>
  <c r="AL92" i="1" s="1"/>
  <c r="AC100" i="1"/>
  <c r="AE100" i="1" s="1"/>
  <c r="AL100" i="1" s="1"/>
  <c r="AD107" i="1"/>
  <c r="AF107" i="1" s="1"/>
  <c r="AC156" i="1"/>
  <c r="AE156" i="1" s="1"/>
  <c r="AC235" i="1"/>
  <c r="AE235" i="1" s="1"/>
  <c r="AS235" i="1" s="1"/>
  <c r="BB235" i="1" s="1"/>
  <c r="BJ235" i="1" s="1"/>
  <c r="AD268" i="1"/>
  <c r="AF268" i="1" s="1"/>
  <c r="AC289" i="1"/>
  <c r="AE289" i="1" s="1"/>
  <c r="AD289" i="1"/>
  <c r="AF289" i="1" s="1"/>
  <c r="AC296" i="1"/>
  <c r="AE296" i="1" s="1"/>
  <c r="AL296" i="1" s="1"/>
  <c r="AC58" i="1"/>
  <c r="AE58" i="1" s="1"/>
  <c r="AL58" i="1" s="1"/>
  <c r="AC80" i="1"/>
  <c r="AE80" i="1" s="1"/>
  <c r="AC88" i="1"/>
  <c r="AE88" i="1" s="1"/>
  <c r="AD99" i="1"/>
  <c r="AF99" i="1" s="1"/>
  <c r="AT99" i="1" s="1"/>
  <c r="BC99" i="1" s="1"/>
  <c r="AC108" i="1"/>
  <c r="AE108" i="1" s="1"/>
  <c r="AD133" i="1"/>
  <c r="AF133" i="1" s="1"/>
  <c r="AC164" i="1"/>
  <c r="AE164" i="1" s="1"/>
  <c r="AC179" i="1"/>
  <c r="AE179" i="1" s="1"/>
  <c r="AO179" i="1" s="1"/>
  <c r="AC195" i="1"/>
  <c r="AE195" i="1" s="1"/>
  <c r="AQ195" i="1" s="1"/>
  <c r="AZ195" i="1" s="1"/>
  <c r="AC211" i="1"/>
  <c r="AE211" i="1" s="1"/>
  <c r="AC201" i="1"/>
  <c r="AE201" i="1" s="1"/>
  <c r="AC226" i="1"/>
  <c r="AE226" i="1" s="1"/>
  <c r="AS226" i="1" s="1"/>
  <c r="BB226" i="1" s="1"/>
  <c r="BJ226" i="1" s="1"/>
  <c r="AD201" i="1"/>
  <c r="AF201" i="1" s="1"/>
  <c r="AC218" i="1"/>
  <c r="AE218" i="1" s="1"/>
  <c r="AD319" i="1"/>
  <c r="AF319" i="1" s="1"/>
  <c r="AD316" i="1"/>
  <c r="AF316" i="1" s="1"/>
  <c r="AR316" i="1" s="1"/>
  <c r="BA316" i="1" s="1"/>
  <c r="H279" i="2" s="1"/>
  <c r="AC34" i="1"/>
  <c r="AE34" i="1" s="1"/>
  <c r="AL34" i="1" s="1"/>
  <c r="AC25" i="1"/>
  <c r="AE25" i="1" s="1"/>
  <c r="AC47" i="1"/>
  <c r="AE47" i="1" s="1"/>
  <c r="AC48" i="1"/>
  <c r="AE48" i="1" s="1"/>
  <c r="AQ48" i="1" s="1"/>
  <c r="AZ48" i="1" s="1"/>
  <c r="AC8" i="1"/>
  <c r="AE8" i="1" s="1"/>
  <c r="AC43" i="1"/>
  <c r="AE43" i="1" s="1"/>
  <c r="AC232" i="1"/>
  <c r="AE232" i="1" s="1"/>
  <c r="AC240" i="1"/>
  <c r="AE240" i="1" s="1"/>
  <c r="AS240" i="1" s="1"/>
  <c r="BB240" i="1" s="1"/>
  <c r="BJ240" i="1" s="1"/>
  <c r="AD270" i="1"/>
  <c r="AF270" i="1" s="1"/>
  <c r="AC277" i="1"/>
  <c r="AE277" i="1" s="1"/>
  <c r="AC287" i="1"/>
  <c r="AE287" i="1" s="1"/>
  <c r="AC244" i="1"/>
  <c r="AE244" i="1" s="1"/>
  <c r="AK244" i="1" s="1"/>
  <c r="AC252" i="1"/>
  <c r="AE252" i="1" s="1"/>
  <c r="AC260" i="1"/>
  <c r="AE260" i="1" s="1"/>
  <c r="AC233" i="1"/>
  <c r="AE233" i="1" s="1"/>
  <c r="AC241" i="1"/>
  <c r="AE241" i="1" s="1"/>
  <c r="AO241" i="1" s="1"/>
  <c r="AC275" i="1"/>
  <c r="AE275" i="1" s="1"/>
  <c r="AO275" i="1" s="1"/>
  <c r="AD286" i="1"/>
  <c r="AF286" i="1" s="1"/>
  <c r="AC242" i="1"/>
  <c r="AE242" i="1" s="1"/>
  <c r="AC276" i="1"/>
  <c r="AE276" i="1" s="1"/>
  <c r="AQ276" i="1" s="1"/>
  <c r="AZ276" i="1" s="1"/>
  <c r="AC284" i="1"/>
  <c r="AE284" i="1" s="1"/>
  <c r="AD294" i="1"/>
  <c r="AF294" i="1" s="1"/>
  <c r="AD307" i="1"/>
  <c r="AF307" i="1" s="1"/>
  <c r="AD312" i="1"/>
  <c r="AF312" i="1" s="1"/>
  <c r="AR312" i="1" s="1"/>
  <c r="BA312" i="1" s="1"/>
  <c r="H275" i="2" s="1"/>
  <c r="AC304" i="1"/>
  <c r="AE304" i="1" s="1"/>
  <c r="AC305" i="1"/>
  <c r="AE305" i="1" s="1"/>
  <c r="AC315" i="1"/>
  <c r="AE315" i="1" s="1"/>
  <c r="AD20" i="1"/>
  <c r="AF20" i="1" s="1"/>
  <c r="AR20" i="1" s="1"/>
  <c r="BA20" i="1" s="1"/>
  <c r="H18" i="2" s="1"/>
  <c r="AD9" i="1"/>
  <c r="AF9" i="1" s="1"/>
  <c r="AD68" i="1"/>
  <c r="AF68" i="1" s="1"/>
  <c r="AC75" i="1"/>
  <c r="AE75" i="1" s="1"/>
  <c r="AC99" i="1"/>
  <c r="AE99" i="1" s="1"/>
  <c r="AO99" i="1" s="1"/>
  <c r="AC109" i="1"/>
  <c r="AE109" i="1" s="1"/>
  <c r="AC157" i="1"/>
  <c r="AE157" i="1" s="1"/>
  <c r="AC158" i="1"/>
  <c r="AE158" i="1" s="1"/>
  <c r="AC168" i="1"/>
  <c r="AE168" i="1" s="1"/>
  <c r="AL168" i="1" s="1"/>
  <c r="AD74" i="1"/>
  <c r="AF74" i="1" s="1"/>
  <c r="AM74" i="1" s="1"/>
  <c r="AD96" i="1"/>
  <c r="AF96" i="1" s="1"/>
  <c r="AM96" i="1" s="1"/>
  <c r="AD104" i="1"/>
  <c r="AF104" i="1" s="1"/>
  <c r="AD126" i="1"/>
  <c r="AF126" i="1" s="1"/>
  <c r="AT126" i="1" s="1"/>
  <c r="BC126" i="1" s="1"/>
  <c r="BJ126" i="1" s="1"/>
  <c r="AD134" i="1"/>
  <c r="AF134" i="1" s="1"/>
  <c r="AC148" i="1"/>
  <c r="AE148" i="1" s="1"/>
  <c r="AC160" i="1"/>
  <c r="AE160" i="1" s="1"/>
  <c r="AC199" i="1"/>
  <c r="AE199" i="1" s="1"/>
  <c r="AO199" i="1" s="1"/>
  <c r="AD177" i="1"/>
  <c r="AF177" i="1" s="1"/>
  <c r="AP177" i="1" s="1"/>
  <c r="AD185" i="1"/>
  <c r="AF185" i="1" s="1"/>
  <c r="AC192" i="1"/>
  <c r="AE192" i="1" s="1"/>
  <c r="AC208" i="1"/>
  <c r="AE208" i="1" s="1"/>
  <c r="AC175" i="1"/>
  <c r="AE175" i="1" s="1"/>
  <c r="AC189" i="1"/>
  <c r="AE189" i="1" s="1"/>
  <c r="AC193" i="1"/>
  <c r="AE193" i="1" s="1"/>
  <c r="AD210" i="1"/>
  <c r="AF210" i="1" s="1"/>
  <c r="AL210" i="1" s="1"/>
  <c r="AC306" i="1"/>
  <c r="AE306" i="1" s="1"/>
  <c r="AM306" i="1" s="1"/>
  <c r="AD296" i="1"/>
  <c r="AF296" i="1" s="1"/>
  <c r="AD314" i="1"/>
  <c r="AF314" i="1" s="1"/>
  <c r="AC307" i="1"/>
  <c r="AE307" i="1" s="1"/>
  <c r="AQ307" i="1" s="1"/>
  <c r="AZ307" i="1" s="1"/>
  <c r="AD15" i="1"/>
  <c r="AF15" i="1" s="1"/>
  <c r="AC22" i="1"/>
  <c r="AE22" i="1" s="1"/>
  <c r="AC21" i="1"/>
  <c r="AE21" i="1" s="1"/>
  <c r="AD60" i="1"/>
  <c r="AF60" i="1" s="1"/>
  <c r="AT60" i="1" s="1"/>
  <c r="BC60" i="1" s="1"/>
  <c r="AC67" i="1"/>
  <c r="AE67" i="1" s="1"/>
  <c r="AD76" i="1"/>
  <c r="AF76" i="1" s="1"/>
  <c r="AC83" i="1"/>
  <c r="AE83" i="1" s="1"/>
  <c r="AD92" i="1"/>
  <c r="AF92" i="1" s="1"/>
  <c r="AR92" i="1" s="1"/>
  <c r="BA92" i="1" s="1"/>
  <c r="H90" i="2" s="1"/>
  <c r="AD100" i="1"/>
  <c r="AF100" i="1" s="1"/>
  <c r="AD106" i="1"/>
  <c r="AF106" i="1" s="1"/>
  <c r="AC113" i="1"/>
  <c r="AE113" i="1" s="1"/>
  <c r="AC121" i="1"/>
  <c r="AE121" i="1" s="1"/>
  <c r="AK121" i="1" s="1"/>
  <c r="AC137" i="1"/>
  <c r="AE137" i="1" s="1"/>
  <c r="AL137" i="1" s="1"/>
  <c r="AC145" i="1"/>
  <c r="AE145" i="1" s="1"/>
  <c r="AD52" i="1"/>
  <c r="AF52" i="1" s="1"/>
  <c r="AC65" i="1"/>
  <c r="AE65" i="1" s="1"/>
  <c r="AO65" i="1" s="1"/>
  <c r="AC77" i="1"/>
  <c r="AE77" i="1" s="1"/>
  <c r="AC85" i="1"/>
  <c r="AE85" i="1" s="1"/>
  <c r="AC93" i="1"/>
  <c r="AE93" i="1" s="1"/>
  <c r="AC101" i="1"/>
  <c r="AE101" i="1" s="1"/>
  <c r="AO101" i="1" s="1"/>
  <c r="AC111" i="1"/>
  <c r="AE111" i="1" s="1"/>
  <c r="AO111" i="1" s="1"/>
  <c r="AC119" i="1"/>
  <c r="AE119" i="1" s="1"/>
  <c r="AC127" i="1"/>
  <c r="AE127" i="1" s="1"/>
  <c r="AC139" i="1"/>
  <c r="AE139" i="1" s="1"/>
  <c r="AO139" i="1" s="1"/>
  <c r="AC151" i="1"/>
  <c r="AE151" i="1" s="1"/>
  <c r="AC174" i="1"/>
  <c r="AE174" i="1" s="1"/>
  <c r="AC190" i="1"/>
  <c r="AE190" i="1" s="1"/>
  <c r="AC198" i="1"/>
  <c r="AE198" i="1" s="1"/>
  <c r="AK198" i="1" s="1"/>
  <c r="AD211" i="1"/>
  <c r="AF211" i="1" s="1"/>
  <c r="AT211" i="1" s="1"/>
  <c r="BC211" i="1" s="1"/>
  <c r="AC263" i="1"/>
  <c r="AE263" i="1" s="1"/>
  <c r="AC268" i="1"/>
  <c r="AE268" i="1" s="1"/>
  <c r="AC230" i="1"/>
  <c r="AE230" i="1" s="1"/>
  <c r="AK230" i="1" s="1"/>
  <c r="AC229" i="1"/>
  <c r="AE229" i="1" s="1"/>
  <c r="AC251" i="1"/>
  <c r="AE251" i="1" s="1"/>
  <c r="AC259" i="1"/>
  <c r="AE259" i="1" s="1"/>
  <c r="AR230" i="1"/>
  <c r="BA230" i="1" s="1"/>
  <c r="AT230" i="1"/>
  <c r="BC230" i="1" s="1"/>
  <c r="AP230" i="1"/>
  <c r="AY45" i="1"/>
  <c r="BE45" i="1" s="1"/>
  <c r="BG45" i="1" s="1"/>
  <c r="AV45" i="1"/>
  <c r="AS48" i="1"/>
  <c r="BB48" i="1" s="1"/>
  <c r="AO48" i="1"/>
  <c r="AF110" i="2"/>
  <c r="AX110" i="2" s="1"/>
  <c r="AB110" i="2"/>
  <c r="AT110" i="2" s="1"/>
  <c r="X110" i="2"/>
  <c r="AP110" i="2" s="1"/>
  <c r="T110" i="2"/>
  <c r="AL110" i="2" s="1"/>
  <c r="AD110" i="2"/>
  <c r="AV110" i="2" s="1"/>
  <c r="Z110" i="2"/>
  <c r="AR110" i="2" s="1"/>
  <c r="V110" i="2"/>
  <c r="AN110" i="2" s="1"/>
  <c r="R110" i="2"/>
  <c r="AJ110" i="2" s="1"/>
  <c r="BB110" i="2"/>
  <c r="AL149" i="1"/>
  <c r="AS149" i="1"/>
  <c r="BB149" i="1" s="1"/>
  <c r="BJ149" i="1" s="1"/>
  <c r="AO149" i="1"/>
  <c r="AK149" i="1"/>
  <c r="AQ149" i="1"/>
  <c r="AZ149" i="1" s="1"/>
  <c r="AM149" i="1"/>
  <c r="AD61" i="2"/>
  <c r="AV61" i="2" s="1"/>
  <c r="Z61" i="2"/>
  <c r="AR61" i="2" s="1"/>
  <c r="V61" i="2"/>
  <c r="AN61" i="2" s="1"/>
  <c r="R61" i="2"/>
  <c r="AJ61" i="2" s="1"/>
  <c r="AF61" i="2"/>
  <c r="AX61" i="2" s="1"/>
  <c r="AB61" i="2"/>
  <c r="AT61" i="2" s="1"/>
  <c r="X61" i="2"/>
  <c r="AP61" i="2" s="1"/>
  <c r="T61" i="2"/>
  <c r="AL61" i="2" s="1"/>
  <c r="BB61" i="2"/>
  <c r="AV64" i="1"/>
  <c r="AY64" i="1"/>
  <c r="BE64" i="1" s="1"/>
  <c r="BG64" i="1" s="1"/>
  <c r="AF116" i="2"/>
  <c r="AX116" i="2" s="1"/>
  <c r="AB116" i="2"/>
  <c r="AT116" i="2" s="1"/>
  <c r="X116" i="2"/>
  <c r="AP116" i="2" s="1"/>
  <c r="T116" i="2"/>
  <c r="AL116" i="2" s="1"/>
  <c r="AD116" i="2"/>
  <c r="AV116" i="2" s="1"/>
  <c r="Z116" i="2"/>
  <c r="AR116" i="2" s="1"/>
  <c r="V116" i="2"/>
  <c r="AN116" i="2" s="1"/>
  <c r="R116" i="2"/>
  <c r="AJ116" i="2" s="1"/>
  <c r="BB116" i="2"/>
  <c r="AK240" i="1"/>
  <c r="AQ240" i="1"/>
  <c r="AZ240" i="1" s="1"/>
  <c r="BI240" i="1" s="1"/>
  <c r="AQ42" i="1"/>
  <c r="AZ42" i="1" s="1"/>
  <c r="AM42" i="1"/>
  <c r="AL42" i="1"/>
  <c r="AK42" i="1"/>
  <c r="AO42" i="1"/>
  <c r="AS42" i="1"/>
  <c r="BB42" i="1" s="1"/>
  <c r="AL12" i="1"/>
  <c r="AS12" i="1"/>
  <c r="BB12" i="1" s="1"/>
  <c r="AO12" i="1"/>
  <c r="AK12" i="1"/>
  <c r="AQ12" i="1"/>
  <c r="AZ12" i="1" s="1"/>
  <c r="G10" i="2" s="1"/>
  <c r="AM12" i="1"/>
  <c r="AD29" i="2"/>
  <c r="AV29" i="2" s="1"/>
  <c r="T29" i="2"/>
  <c r="AL29" i="2" s="1"/>
  <c r="X29" i="2"/>
  <c r="AP29" i="2" s="1"/>
  <c r="R29" i="2"/>
  <c r="AJ29" i="2" s="1"/>
  <c r="BB29" i="2"/>
  <c r="AB29" i="2"/>
  <c r="AT29" i="2" s="1"/>
  <c r="V29" i="2"/>
  <c r="AN29" i="2" s="1"/>
  <c r="AF29" i="2"/>
  <c r="AX29" i="2" s="1"/>
  <c r="Z29" i="2"/>
  <c r="AR29" i="2" s="1"/>
  <c r="AV78" i="1"/>
  <c r="AY78" i="1"/>
  <c r="BE78" i="1" s="1"/>
  <c r="BG78" i="1" s="1"/>
  <c r="AB92" i="2"/>
  <c r="AT92" i="2" s="1"/>
  <c r="T92" i="2"/>
  <c r="AL92" i="2" s="1"/>
  <c r="Z92" i="2"/>
  <c r="AR92" i="2" s="1"/>
  <c r="R92" i="2"/>
  <c r="AJ92" i="2" s="1"/>
  <c r="AF92" i="2"/>
  <c r="AX92" i="2" s="1"/>
  <c r="X92" i="2"/>
  <c r="AP92" i="2" s="1"/>
  <c r="AD92" i="2"/>
  <c r="AV92" i="2" s="1"/>
  <c r="V92" i="2"/>
  <c r="AN92" i="2" s="1"/>
  <c r="BB92" i="2"/>
  <c r="AV124" i="1"/>
  <c r="AY124" i="1"/>
  <c r="BE124" i="1" s="1"/>
  <c r="BG124" i="1" s="1"/>
  <c r="AD138" i="2"/>
  <c r="AV138" i="2" s="1"/>
  <c r="Z138" i="2"/>
  <c r="AR138" i="2" s="1"/>
  <c r="V138" i="2"/>
  <c r="AN138" i="2" s="1"/>
  <c r="R138" i="2"/>
  <c r="AJ138" i="2" s="1"/>
  <c r="AF138" i="2"/>
  <c r="AX138" i="2" s="1"/>
  <c r="AB138" i="2"/>
  <c r="AT138" i="2" s="1"/>
  <c r="X138" i="2"/>
  <c r="AP138" i="2" s="1"/>
  <c r="T138" i="2"/>
  <c r="AL138" i="2" s="1"/>
  <c r="BB138" i="2"/>
  <c r="AY153" i="1"/>
  <c r="BE153" i="1" s="1"/>
  <c r="BG153" i="1" s="1"/>
  <c r="AV153" i="1"/>
  <c r="AV57" i="1"/>
  <c r="AY57" i="1"/>
  <c r="BE57" i="1" s="1"/>
  <c r="BG57" i="1" s="1"/>
  <c r="AV87" i="1"/>
  <c r="AY87" i="1"/>
  <c r="BE87" i="1" s="1"/>
  <c r="BG87" i="1" s="1"/>
  <c r="AD86" i="2"/>
  <c r="AV86" i="2" s="1"/>
  <c r="X86" i="2"/>
  <c r="AP86" i="2" s="1"/>
  <c r="AB86" i="2"/>
  <c r="AT86" i="2" s="1"/>
  <c r="R86" i="2"/>
  <c r="AJ86" i="2" s="1"/>
  <c r="BB86" i="2"/>
  <c r="AF86" i="2"/>
  <c r="AX86" i="2" s="1"/>
  <c r="V86" i="2"/>
  <c r="AN86" i="2" s="1"/>
  <c r="Z86" i="2"/>
  <c r="AR86" i="2" s="1"/>
  <c r="T86" i="2"/>
  <c r="AL86" i="2" s="1"/>
  <c r="AL169" i="1"/>
  <c r="AS169" i="1"/>
  <c r="BB169" i="1" s="1"/>
  <c r="BJ169" i="1" s="1"/>
  <c r="AO169" i="1"/>
  <c r="AK169" i="1"/>
  <c r="AQ169" i="1"/>
  <c r="AZ169" i="1" s="1"/>
  <c r="AM169" i="1"/>
  <c r="AR227" i="1"/>
  <c r="BA227" i="1" s="1"/>
  <c r="AT227" i="1"/>
  <c r="BC227" i="1" s="1"/>
  <c r="AP227" i="1"/>
  <c r="AS267" i="1"/>
  <c r="BB267" i="1" s="1"/>
  <c r="BJ267" i="1" s="1"/>
  <c r="AO267" i="1"/>
  <c r="AK267" i="1"/>
  <c r="AQ267" i="1"/>
  <c r="AZ267" i="1" s="1"/>
  <c r="AM267" i="1"/>
  <c r="AL267" i="1"/>
  <c r="AS281" i="1"/>
  <c r="BB281" i="1" s="1"/>
  <c r="BJ281" i="1" s="1"/>
  <c r="AO281" i="1"/>
  <c r="AK281" i="1"/>
  <c r="AQ281" i="1"/>
  <c r="AZ281" i="1" s="1"/>
  <c r="AM281" i="1"/>
  <c r="AL281" i="1"/>
  <c r="AS248" i="1"/>
  <c r="BB248" i="1" s="1"/>
  <c r="BJ248" i="1" s="1"/>
  <c r="AO248" i="1"/>
  <c r="AK248" i="1"/>
  <c r="AQ248" i="1"/>
  <c r="AZ248" i="1" s="1"/>
  <c r="AM248" i="1"/>
  <c r="AL248" i="1"/>
  <c r="AR263" i="1"/>
  <c r="BA263" i="1" s="1"/>
  <c r="H226" i="2" s="1"/>
  <c r="AT263" i="1"/>
  <c r="BC263" i="1" s="1"/>
  <c r="AP263" i="1"/>
  <c r="AS271" i="1"/>
  <c r="BB271" i="1" s="1"/>
  <c r="BJ271" i="1" s="1"/>
  <c r="AO271" i="1"/>
  <c r="AK271" i="1"/>
  <c r="AQ271" i="1"/>
  <c r="AZ271" i="1" s="1"/>
  <c r="AM271" i="1"/>
  <c r="AL271" i="1"/>
  <c r="AO276" i="1"/>
  <c r="AK276" i="1"/>
  <c r="AL276" i="1"/>
  <c r="AR294" i="1"/>
  <c r="BA294" i="1" s="1"/>
  <c r="H257" i="2" s="1"/>
  <c r="AT294" i="1"/>
  <c r="BC294" i="1" s="1"/>
  <c r="AP294" i="1"/>
  <c r="AT312" i="1"/>
  <c r="BC312" i="1" s="1"/>
  <c r="AP312" i="1"/>
  <c r="AQ305" i="1"/>
  <c r="AZ305" i="1" s="1"/>
  <c r="AM305" i="1"/>
  <c r="AL305" i="1"/>
  <c r="AS305" i="1"/>
  <c r="BB305" i="1" s="1"/>
  <c r="BJ305" i="1" s="1"/>
  <c r="AO305" i="1"/>
  <c r="AK305" i="1"/>
  <c r="AP20" i="1"/>
  <c r="AL52" i="1"/>
  <c r="AS52" i="1"/>
  <c r="BB52" i="1" s="1"/>
  <c r="AO52" i="1"/>
  <c r="AK52" i="1"/>
  <c r="AQ52" i="1"/>
  <c r="AZ52" i="1" s="1"/>
  <c r="AM52" i="1"/>
  <c r="AP19" i="1"/>
  <c r="AS53" i="1"/>
  <c r="BB53" i="1" s="1"/>
  <c r="AO53" i="1"/>
  <c r="AQ53" i="1"/>
  <c r="AZ53" i="1" s="1"/>
  <c r="AL71" i="1"/>
  <c r="AS71" i="1"/>
  <c r="BB71" i="1" s="1"/>
  <c r="AO71" i="1"/>
  <c r="AQ71" i="1"/>
  <c r="AZ71" i="1" s="1"/>
  <c r="AM71" i="1"/>
  <c r="AL105" i="1"/>
  <c r="AS105" i="1"/>
  <c r="BB105" i="1" s="1"/>
  <c r="AO105" i="1"/>
  <c r="AK105" i="1"/>
  <c r="AQ105" i="1"/>
  <c r="AZ105" i="1" s="1"/>
  <c r="AM105" i="1"/>
  <c r="AS74" i="1"/>
  <c r="BB74" i="1" s="1"/>
  <c r="AO74" i="1"/>
  <c r="AQ74" i="1"/>
  <c r="AZ74" i="1" s="1"/>
  <c r="AT109" i="1"/>
  <c r="BC109" i="1" s="1"/>
  <c r="AP109" i="1"/>
  <c r="AR109" i="1"/>
  <c r="BA109" i="1" s="1"/>
  <c r="H107" i="2" s="1"/>
  <c r="AL138" i="1"/>
  <c r="AS138" i="1"/>
  <c r="BB138" i="1" s="1"/>
  <c r="BJ138" i="1" s="1"/>
  <c r="AO138" i="1"/>
  <c r="AK138" i="1"/>
  <c r="AQ138" i="1"/>
  <c r="AZ138" i="1" s="1"/>
  <c r="AM138" i="1"/>
  <c r="AQ158" i="1"/>
  <c r="AZ158" i="1" s="1"/>
  <c r="AS158" i="1"/>
  <c r="BB158" i="1" s="1"/>
  <c r="AO158" i="1"/>
  <c r="AT104" i="1"/>
  <c r="BC104" i="1" s="1"/>
  <c r="AP104" i="1"/>
  <c r="AR104" i="1"/>
  <c r="BA104" i="1" s="1"/>
  <c r="H102" i="2" s="1"/>
  <c r="AY51" i="1"/>
  <c r="BE51" i="1" s="1"/>
  <c r="BG51" i="1" s="1"/>
  <c r="AV51" i="1"/>
  <c r="AD113" i="2"/>
  <c r="AV113" i="2" s="1"/>
  <c r="Z113" i="2"/>
  <c r="AR113" i="2" s="1"/>
  <c r="V113" i="2"/>
  <c r="AN113" i="2" s="1"/>
  <c r="R113" i="2"/>
  <c r="AJ113" i="2" s="1"/>
  <c r="AF113" i="2"/>
  <c r="AX113" i="2" s="1"/>
  <c r="AB113" i="2"/>
  <c r="AT113" i="2" s="1"/>
  <c r="X113" i="2"/>
  <c r="AP113" i="2" s="1"/>
  <c r="T113" i="2"/>
  <c r="AL113" i="2" s="1"/>
  <c r="BB113" i="2"/>
  <c r="AL148" i="1"/>
  <c r="AS148" i="1"/>
  <c r="BB148" i="1" s="1"/>
  <c r="BJ148" i="1" s="1"/>
  <c r="AO148" i="1"/>
  <c r="AK148" i="1"/>
  <c r="AN148" i="1" s="1"/>
  <c r="AQ148" i="1"/>
  <c r="AZ148" i="1" s="1"/>
  <c r="AM148" i="1"/>
  <c r="AL192" i="1"/>
  <c r="AS192" i="1"/>
  <c r="BB192" i="1" s="1"/>
  <c r="BJ192" i="1" s="1"/>
  <c r="AO192" i="1"/>
  <c r="AK192" i="1"/>
  <c r="AQ192" i="1"/>
  <c r="AZ192" i="1" s="1"/>
  <c r="AM192" i="1"/>
  <c r="AF25" i="2"/>
  <c r="AX25" i="2" s="1"/>
  <c r="AB25" i="2"/>
  <c r="AT25" i="2" s="1"/>
  <c r="X25" i="2"/>
  <c r="AP25" i="2" s="1"/>
  <c r="T25" i="2"/>
  <c r="AL25" i="2" s="1"/>
  <c r="AD25" i="2"/>
  <c r="AV25" i="2" s="1"/>
  <c r="Z25" i="2"/>
  <c r="AR25" i="2" s="1"/>
  <c r="V25" i="2"/>
  <c r="AN25" i="2" s="1"/>
  <c r="R25" i="2"/>
  <c r="AJ25" i="2" s="1"/>
  <c r="BB25" i="2"/>
  <c r="AD10" i="2"/>
  <c r="AV10" i="2" s="1"/>
  <c r="Z10" i="2"/>
  <c r="AR10" i="2" s="1"/>
  <c r="V10" i="2"/>
  <c r="AN10" i="2" s="1"/>
  <c r="R10" i="2"/>
  <c r="AJ10" i="2" s="1"/>
  <c r="AF10" i="2"/>
  <c r="AX10" i="2" s="1"/>
  <c r="AB10" i="2"/>
  <c r="AT10" i="2" s="1"/>
  <c r="X10" i="2"/>
  <c r="AP10" i="2" s="1"/>
  <c r="T10" i="2"/>
  <c r="AL10" i="2" s="1"/>
  <c r="BB10" i="2"/>
  <c r="AY50" i="1"/>
  <c r="BE50" i="1" s="1"/>
  <c r="BG50" i="1" s="1"/>
  <c r="AV50" i="1"/>
  <c r="AF60" i="2"/>
  <c r="AX60" i="2" s="1"/>
  <c r="AB60" i="2"/>
  <c r="AT60" i="2" s="1"/>
  <c r="X60" i="2"/>
  <c r="AP60" i="2" s="1"/>
  <c r="T60" i="2"/>
  <c r="AL60" i="2" s="1"/>
  <c r="AD60" i="2"/>
  <c r="AV60" i="2" s="1"/>
  <c r="Z60" i="2"/>
  <c r="AR60" i="2" s="1"/>
  <c r="V60" i="2"/>
  <c r="AN60" i="2" s="1"/>
  <c r="R60" i="2"/>
  <c r="AJ60" i="2" s="1"/>
  <c r="BB60" i="2"/>
  <c r="AV66" i="1"/>
  <c r="AY66" i="1"/>
  <c r="BE66" i="1" s="1"/>
  <c r="BG66" i="1" s="1"/>
  <c r="AB84" i="2"/>
  <c r="AT84" i="2" s="1"/>
  <c r="R84" i="2"/>
  <c r="AJ84" i="2" s="1"/>
  <c r="BB84" i="2"/>
  <c r="AF84" i="2"/>
  <c r="AX84" i="2" s="1"/>
  <c r="V84" i="2"/>
  <c r="AN84" i="2" s="1"/>
  <c r="Z84" i="2"/>
  <c r="AR84" i="2" s="1"/>
  <c r="T84" i="2"/>
  <c r="AL84" i="2" s="1"/>
  <c r="AD84" i="2"/>
  <c r="AV84" i="2" s="1"/>
  <c r="X84" i="2"/>
  <c r="AP84" i="2" s="1"/>
  <c r="AV94" i="1"/>
  <c r="AY94" i="1"/>
  <c r="BE94" i="1" s="1"/>
  <c r="BG94" i="1" s="1"/>
  <c r="AF114" i="2"/>
  <c r="AX114" i="2" s="1"/>
  <c r="AB114" i="2"/>
  <c r="AT114" i="2" s="1"/>
  <c r="X114" i="2"/>
  <c r="AP114" i="2" s="1"/>
  <c r="T114" i="2"/>
  <c r="AL114" i="2" s="1"/>
  <c r="AD114" i="2"/>
  <c r="AV114" i="2" s="1"/>
  <c r="Z114" i="2"/>
  <c r="AR114" i="2" s="1"/>
  <c r="V114" i="2"/>
  <c r="AN114" i="2" s="1"/>
  <c r="R114" i="2"/>
  <c r="AJ114" i="2" s="1"/>
  <c r="BB114" i="2"/>
  <c r="AV120" i="1"/>
  <c r="AY120" i="1"/>
  <c r="BE120" i="1" s="1"/>
  <c r="BG120" i="1" s="1"/>
  <c r="AD134" i="2"/>
  <c r="AV134" i="2" s="1"/>
  <c r="Z134" i="2"/>
  <c r="AR134" i="2" s="1"/>
  <c r="V134" i="2"/>
  <c r="AN134" i="2" s="1"/>
  <c r="R134" i="2"/>
  <c r="AJ134" i="2" s="1"/>
  <c r="AB134" i="2"/>
  <c r="AT134" i="2" s="1"/>
  <c r="T134" i="2"/>
  <c r="AL134" i="2" s="1"/>
  <c r="AF134" i="2"/>
  <c r="AX134" i="2" s="1"/>
  <c r="X134" i="2"/>
  <c r="AP134" i="2" s="1"/>
  <c r="BB134" i="2"/>
  <c r="AV140" i="1"/>
  <c r="AY140" i="1"/>
  <c r="BE140" i="1" s="1"/>
  <c r="BG140" i="1" s="1"/>
  <c r="AD151" i="2"/>
  <c r="AV151" i="2" s="1"/>
  <c r="Z151" i="2"/>
  <c r="AR151" i="2" s="1"/>
  <c r="V151" i="2"/>
  <c r="AN151" i="2" s="1"/>
  <c r="R151" i="2"/>
  <c r="AJ151" i="2" s="1"/>
  <c r="X151" i="2"/>
  <c r="AP151" i="2" s="1"/>
  <c r="AB151" i="2"/>
  <c r="AT151" i="2" s="1"/>
  <c r="AF151" i="2"/>
  <c r="AX151" i="2" s="1"/>
  <c r="T151" i="2"/>
  <c r="AL151" i="2" s="1"/>
  <c r="BB151" i="2"/>
  <c r="AY166" i="1"/>
  <c r="BE166" i="1" s="1"/>
  <c r="BG166" i="1" s="1"/>
  <c r="AV166" i="1"/>
  <c r="AD77" i="2"/>
  <c r="AV77" i="2" s="1"/>
  <c r="Z77" i="2"/>
  <c r="AR77" i="2" s="1"/>
  <c r="V77" i="2"/>
  <c r="AN77" i="2" s="1"/>
  <c r="R77" i="2"/>
  <c r="AJ77" i="2" s="1"/>
  <c r="AF77" i="2"/>
  <c r="AX77" i="2" s="1"/>
  <c r="AB77" i="2"/>
  <c r="AT77" i="2" s="1"/>
  <c r="X77" i="2"/>
  <c r="AP77" i="2" s="1"/>
  <c r="T77" i="2"/>
  <c r="AL77" i="2" s="1"/>
  <c r="BB77" i="2"/>
  <c r="AV83" i="1"/>
  <c r="AY83" i="1"/>
  <c r="BE83" i="1" s="1"/>
  <c r="BG83" i="1" s="1"/>
  <c r="AD101" i="2"/>
  <c r="AV101" i="2" s="1"/>
  <c r="Z101" i="2"/>
  <c r="AR101" i="2" s="1"/>
  <c r="V101" i="2"/>
  <c r="AN101" i="2" s="1"/>
  <c r="R101" i="2"/>
  <c r="AJ101" i="2" s="1"/>
  <c r="AF101" i="2"/>
  <c r="AX101" i="2" s="1"/>
  <c r="AB101" i="2"/>
  <c r="AT101" i="2" s="1"/>
  <c r="X101" i="2"/>
  <c r="AP101" i="2" s="1"/>
  <c r="T101" i="2"/>
  <c r="AL101" i="2" s="1"/>
  <c r="BB101" i="2"/>
  <c r="G124" i="2"/>
  <c r="AX130" i="1"/>
  <c r="AU130" i="1"/>
  <c r="G132" i="2"/>
  <c r="AF62" i="2"/>
  <c r="AX62" i="2" s="1"/>
  <c r="AB62" i="2"/>
  <c r="AT62" i="2" s="1"/>
  <c r="X62" i="2"/>
  <c r="AP62" i="2" s="1"/>
  <c r="T62" i="2"/>
  <c r="AL62" i="2" s="1"/>
  <c r="AD62" i="2"/>
  <c r="AV62" i="2" s="1"/>
  <c r="Z62" i="2"/>
  <c r="AR62" i="2" s="1"/>
  <c r="V62" i="2"/>
  <c r="AN62" i="2" s="1"/>
  <c r="R62" i="2"/>
  <c r="AJ62" i="2" s="1"/>
  <c r="BB62" i="2"/>
  <c r="G67" i="2"/>
  <c r="AF82" i="2"/>
  <c r="AX82" i="2" s="1"/>
  <c r="V82" i="2"/>
  <c r="AN82" i="2" s="1"/>
  <c r="Z82" i="2"/>
  <c r="AR82" i="2" s="1"/>
  <c r="T82" i="2"/>
  <c r="AL82" i="2" s="1"/>
  <c r="AD82" i="2"/>
  <c r="AV82" i="2" s="1"/>
  <c r="X82" i="2"/>
  <c r="AP82" i="2" s="1"/>
  <c r="AB82" i="2"/>
  <c r="AT82" i="2" s="1"/>
  <c r="R82" i="2"/>
  <c r="AJ82" i="2" s="1"/>
  <c r="BB82" i="2"/>
  <c r="AV88" i="1"/>
  <c r="AY88" i="1"/>
  <c r="BE88" i="1" s="1"/>
  <c r="BG88" i="1" s="1"/>
  <c r="AF120" i="2"/>
  <c r="AX120" i="2" s="1"/>
  <c r="AB120" i="2"/>
  <c r="AT120" i="2" s="1"/>
  <c r="X120" i="2"/>
  <c r="AP120" i="2" s="1"/>
  <c r="T120" i="2"/>
  <c r="AL120" i="2" s="1"/>
  <c r="AD120" i="2"/>
  <c r="AV120" i="2" s="1"/>
  <c r="Z120" i="2"/>
  <c r="AR120" i="2" s="1"/>
  <c r="V120" i="2"/>
  <c r="AN120" i="2" s="1"/>
  <c r="R120" i="2"/>
  <c r="AJ120" i="2" s="1"/>
  <c r="BB120" i="2"/>
  <c r="AC147" i="1"/>
  <c r="AE147" i="1" s="1"/>
  <c r="AC161" i="1"/>
  <c r="AE161" i="1" s="1"/>
  <c r="AC68" i="1"/>
  <c r="AE68" i="1" s="1"/>
  <c r="AD73" i="1"/>
  <c r="AF73" i="1" s="1"/>
  <c r="AK73" i="1" s="1"/>
  <c r="AD97" i="1"/>
  <c r="AF97" i="1" s="1"/>
  <c r="AC110" i="1"/>
  <c r="AE110" i="1" s="1"/>
  <c r="AC116" i="1"/>
  <c r="AE116" i="1" s="1"/>
  <c r="AC124" i="1"/>
  <c r="AE124" i="1" s="1"/>
  <c r="AC136" i="1"/>
  <c r="AE136" i="1" s="1"/>
  <c r="AC144" i="1"/>
  <c r="AE144" i="1" s="1"/>
  <c r="AF163" i="2"/>
  <c r="AX163" i="2" s="1"/>
  <c r="AB163" i="2"/>
  <c r="AT163" i="2" s="1"/>
  <c r="X163" i="2"/>
  <c r="AP163" i="2" s="1"/>
  <c r="T163" i="2"/>
  <c r="AL163" i="2" s="1"/>
  <c r="AD163" i="2"/>
  <c r="AV163" i="2" s="1"/>
  <c r="Z163" i="2"/>
  <c r="AR163" i="2" s="1"/>
  <c r="V163" i="2"/>
  <c r="AN163" i="2" s="1"/>
  <c r="R163" i="2"/>
  <c r="AJ163" i="2" s="1"/>
  <c r="BB163" i="2"/>
  <c r="AV172" i="1"/>
  <c r="AY172" i="1"/>
  <c r="BE172" i="1" s="1"/>
  <c r="BG172" i="1" s="1"/>
  <c r="AC225" i="1"/>
  <c r="AE225" i="1" s="1"/>
  <c r="AC38" i="1"/>
  <c r="AE38" i="1" s="1"/>
  <c r="AC45" i="1"/>
  <c r="AE45" i="1" s="1"/>
  <c r="AD155" i="1"/>
  <c r="AF155" i="1" s="1"/>
  <c r="AF148" i="2"/>
  <c r="AX148" i="2" s="1"/>
  <c r="AB148" i="2"/>
  <c r="AT148" i="2" s="1"/>
  <c r="X148" i="2"/>
  <c r="AP148" i="2" s="1"/>
  <c r="T148" i="2"/>
  <c r="AL148" i="2" s="1"/>
  <c r="AD148" i="2"/>
  <c r="AV148" i="2" s="1"/>
  <c r="Z148" i="2"/>
  <c r="AR148" i="2" s="1"/>
  <c r="V148" i="2"/>
  <c r="AN148" i="2" s="1"/>
  <c r="R148" i="2"/>
  <c r="AJ148" i="2" s="1"/>
  <c r="BB148" i="2"/>
  <c r="AY162" i="1"/>
  <c r="BE162" i="1" s="1"/>
  <c r="BG162" i="1" s="1"/>
  <c r="AV162" i="1"/>
  <c r="AD109" i="2"/>
  <c r="AV109" i="2" s="1"/>
  <c r="Z109" i="2"/>
  <c r="AR109" i="2" s="1"/>
  <c r="V109" i="2"/>
  <c r="AN109" i="2" s="1"/>
  <c r="R109" i="2"/>
  <c r="AJ109" i="2" s="1"/>
  <c r="AF109" i="2"/>
  <c r="AX109" i="2" s="1"/>
  <c r="AB109" i="2"/>
  <c r="AT109" i="2" s="1"/>
  <c r="X109" i="2"/>
  <c r="AP109" i="2" s="1"/>
  <c r="T109" i="2"/>
  <c r="AL109" i="2" s="1"/>
  <c r="BB109" i="2"/>
  <c r="AV115" i="1"/>
  <c r="AY115" i="1"/>
  <c r="BE115" i="1" s="1"/>
  <c r="BG115" i="1" s="1"/>
  <c r="AF125" i="2"/>
  <c r="AX125" i="2" s="1"/>
  <c r="AB125" i="2"/>
  <c r="AT125" i="2" s="1"/>
  <c r="X125" i="2"/>
  <c r="AP125" i="2" s="1"/>
  <c r="T125" i="2"/>
  <c r="AL125" i="2" s="1"/>
  <c r="AD125" i="2"/>
  <c r="AV125" i="2" s="1"/>
  <c r="R125" i="2"/>
  <c r="AJ125" i="2" s="1"/>
  <c r="V125" i="2"/>
  <c r="AN125" i="2" s="1"/>
  <c r="Z125" i="2"/>
  <c r="AR125" i="2" s="1"/>
  <c r="BB125" i="2"/>
  <c r="AV135" i="1"/>
  <c r="AY135" i="1"/>
  <c r="BE135" i="1" s="1"/>
  <c r="BG135" i="1" s="1"/>
  <c r="AC217" i="1"/>
  <c r="AE217" i="1" s="1"/>
  <c r="AD239" i="2"/>
  <c r="AV239" i="2" s="1"/>
  <c r="Z239" i="2"/>
  <c r="AR239" i="2" s="1"/>
  <c r="V239" i="2"/>
  <c r="AN239" i="2" s="1"/>
  <c r="R239" i="2"/>
  <c r="AJ239" i="2" s="1"/>
  <c r="AF239" i="2"/>
  <c r="AX239" i="2" s="1"/>
  <c r="X239" i="2"/>
  <c r="AP239" i="2" s="1"/>
  <c r="AB239" i="2"/>
  <c r="AT239" i="2" s="1"/>
  <c r="T239" i="2"/>
  <c r="AL239" i="2" s="1"/>
  <c r="BB239" i="2"/>
  <c r="AV232" i="1"/>
  <c r="AY232" i="1"/>
  <c r="BE232" i="1" s="1"/>
  <c r="BG232" i="1" s="1"/>
  <c r="AD269" i="1"/>
  <c r="AF269" i="1" s="1"/>
  <c r="AD287" i="1"/>
  <c r="AF287" i="1" s="1"/>
  <c r="AM287" i="1" s="1"/>
  <c r="AD213" i="2"/>
  <c r="AV213" i="2" s="1"/>
  <c r="Z213" i="2"/>
  <c r="AR213" i="2" s="1"/>
  <c r="V213" i="2"/>
  <c r="AN213" i="2" s="1"/>
  <c r="R213" i="2"/>
  <c r="AJ213" i="2" s="1"/>
  <c r="AF213" i="2"/>
  <c r="AX213" i="2" s="1"/>
  <c r="AB213" i="2"/>
  <c r="AT213" i="2" s="1"/>
  <c r="X213" i="2"/>
  <c r="AP213" i="2" s="1"/>
  <c r="T213" i="2"/>
  <c r="AL213" i="2" s="1"/>
  <c r="BB213" i="2"/>
  <c r="AV278" i="1"/>
  <c r="AY278" i="1"/>
  <c r="BE278" i="1" s="1"/>
  <c r="BG278" i="1" s="1"/>
  <c r="AV271" i="1"/>
  <c r="AY271" i="1"/>
  <c r="BE271" i="1" s="1"/>
  <c r="BG271" i="1" s="1"/>
  <c r="AD242" i="2"/>
  <c r="AV242" i="2" s="1"/>
  <c r="Z242" i="2"/>
  <c r="AR242" i="2" s="1"/>
  <c r="V242" i="2"/>
  <c r="AN242" i="2" s="1"/>
  <c r="R242" i="2"/>
  <c r="AJ242" i="2" s="1"/>
  <c r="AF242" i="2"/>
  <c r="AX242" i="2" s="1"/>
  <c r="AB242" i="2"/>
  <c r="AT242" i="2" s="1"/>
  <c r="X242" i="2"/>
  <c r="AP242" i="2" s="1"/>
  <c r="T242" i="2"/>
  <c r="AL242" i="2" s="1"/>
  <c r="BB242" i="2"/>
  <c r="AY305" i="1"/>
  <c r="BE305" i="1" s="1"/>
  <c r="BG305" i="1" s="1"/>
  <c r="AV305" i="1"/>
  <c r="AF272" i="2"/>
  <c r="AX272" i="2" s="1"/>
  <c r="AB272" i="2"/>
  <c r="AT272" i="2" s="1"/>
  <c r="X272" i="2"/>
  <c r="AP272" i="2" s="1"/>
  <c r="T272" i="2"/>
  <c r="AL272" i="2" s="1"/>
  <c r="Z272" i="2"/>
  <c r="AR272" i="2" s="1"/>
  <c r="R272" i="2"/>
  <c r="AJ272" i="2" s="1"/>
  <c r="AD272" i="2"/>
  <c r="AV272" i="2" s="1"/>
  <c r="V272" i="2"/>
  <c r="AN272" i="2" s="1"/>
  <c r="BB272" i="2"/>
  <c r="AC310" i="1"/>
  <c r="AE310" i="1" s="1"/>
  <c r="AD292" i="1"/>
  <c r="AF292" i="1" s="1"/>
  <c r="AD317" i="1"/>
  <c r="AF317" i="1" s="1"/>
  <c r="AM317" i="1" s="1"/>
  <c r="AY298" i="1"/>
  <c r="BE298" i="1" s="1"/>
  <c r="BG298" i="1" s="1"/>
  <c r="AV298" i="1"/>
  <c r="AY33" i="1"/>
  <c r="BE33" i="1" s="1"/>
  <c r="BG33" i="1" s="1"/>
  <c r="AV33" i="1"/>
  <c r="X35" i="2"/>
  <c r="AP35" i="2" s="1"/>
  <c r="R35" i="2"/>
  <c r="AJ35" i="2" s="1"/>
  <c r="BB35" i="2"/>
  <c r="AB35" i="2"/>
  <c r="AT35" i="2" s="1"/>
  <c r="V35" i="2"/>
  <c r="AN35" i="2" s="1"/>
  <c r="AF35" i="2"/>
  <c r="AX35" i="2" s="1"/>
  <c r="Z35" i="2"/>
  <c r="AR35" i="2" s="1"/>
  <c r="AD35" i="2"/>
  <c r="AV35" i="2" s="1"/>
  <c r="T35" i="2"/>
  <c r="AL35" i="2" s="1"/>
  <c r="AC31" i="1"/>
  <c r="AE31" i="1" s="1"/>
  <c r="AC39" i="1"/>
  <c r="AE39" i="1" s="1"/>
  <c r="AV25" i="1"/>
  <c r="AY25" i="1"/>
  <c r="BE25" i="1" s="1"/>
  <c r="BG25" i="1" s="1"/>
  <c r="AC54" i="1"/>
  <c r="AE54" i="1" s="1"/>
  <c r="AV13" i="1"/>
  <c r="AY13" i="1"/>
  <c r="BE13" i="1" s="1"/>
  <c r="BG13" i="1" s="1"/>
  <c r="AC33" i="1"/>
  <c r="AE33" i="1" s="1"/>
  <c r="AC41" i="1"/>
  <c r="AE41" i="1" s="1"/>
  <c r="AF42" i="2"/>
  <c r="AX42" i="2" s="1"/>
  <c r="AB42" i="2"/>
  <c r="AT42" i="2" s="1"/>
  <c r="X42" i="2"/>
  <c r="AP42" i="2" s="1"/>
  <c r="T42" i="2"/>
  <c r="AL42" i="2" s="1"/>
  <c r="Z42" i="2"/>
  <c r="AR42" i="2" s="1"/>
  <c r="R42" i="2"/>
  <c r="AJ42" i="2" s="1"/>
  <c r="AD42" i="2"/>
  <c r="AV42" i="2" s="1"/>
  <c r="V42" i="2"/>
  <c r="AN42" i="2" s="1"/>
  <c r="BB42" i="2"/>
  <c r="AF68" i="2"/>
  <c r="AX68" i="2" s="1"/>
  <c r="AB68" i="2"/>
  <c r="AT68" i="2" s="1"/>
  <c r="X68" i="2"/>
  <c r="AP68" i="2" s="1"/>
  <c r="T68" i="2"/>
  <c r="AL68" i="2" s="1"/>
  <c r="AD68" i="2"/>
  <c r="AV68" i="2" s="1"/>
  <c r="Z68" i="2"/>
  <c r="AR68" i="2" s="1"/>
  <c r="V68" i="2"/>
  <c r="AN68" i="2" s="1"/>
  <c r="R68" i="2"/>
  <c r="AJ68" i="2" s="1"/>
  <c r="BB68" i="2"/>
  <c r="G127" i="2"/>
  <c r="AX133" i="1"/>
  <c r="AU133" i="1"/>
  <c r="AK96" i="1"/>
  <c r="AD111" i="2"/>
  <c r="AV111" i="2" s="1"/>
  <c r="Z111" i="2"/>
  <c r="AR111" i="2" s="1"/>
  <c r="V111" i="2"/>
  <c r="AN111" i="2" s="1"/>
  <c r="R111" i="2"/>
  <c r="AJ111" i="2" s="1"/>
  <c r="AF111" i="2"/>
  <c r="AX111" i="2" s="1"/>
  <c r="AB111" i="2"/>
  <c r="AT111" i="2" s="1"/>
  <c r="X111" i="2"/>
  <c r="AP111" i="2" s="1"/>
  <c r="T111" i="2"/>
  <c r="AL111" i="2" s="1"/>
  <c r="BB111" i="2"/>
  <c r="AV117" i="1"/>
  <c r="AY117" i="1"/>
  <c r="BE117" i="1" s="1"/>
  <c r="BG117" i="1" s="1"/>
  <c r="AF135" i="2"/>
  <c r="AX135" i="2" s="1"/>
  <c r="AB135" i="2"/>
  <c r="AT135" i="2" s="1"/>
  <c r="X135" i="2"/>
  <c r="AP135" i="2" s="1"/>
  <c r="T135" i="2"/>
  <c r="AL135" i="2" s="1"/>
  <c r="Z135" i="2"/>
  <c r="AR135" i="2" s="1"/>
  <c r="R135" i="2"/>
  <c r="AJ135" i="2" s="1"/>
  <c r="AD135" i="2"/>
  <c r="AV135" i="2" s="1"/>
  <c r="V135" i="2"/>
  <c r="AN135" i="2" s="1"/>
  <c r="BB135" i="2"/>
  <c r="AV141" i="1"/>
  <c r="AY141" i="1"/>
  <c r="BE141" i="1" s="1"/>
  <c r="BG141" i="1" s="1"/>
  <c r="AC154" i="1"/>
  <c r="AE154" i="1" s="1"/>
  <c r="AF165" i="2"/>
  <c r="AX165" i="2" s="1"/>
  <c r="AB165" i="2"/>
  <c r="AT165" i="2" s="1"/>
  <c r="X165" i="2"/>
  <c r="AP165" i="2" s="1"/>
  <c r="T165" i="2"/>
  <c r="AL165" i="2" s="1"/>
  <c r="AD165" i="2"/>
  <c r="AV165" i="2" s="1"/>
  <c r="Z165" i="2"/>
  <c r="AR165" i="2" s="1"/>
  <c r="V165" i="2"/>
  <c r="AN165" i="2" s="1"/>
  <c r="R165" i="2"/>
  <c r="AJ165" i="2" s="1"/>
  <c r="BB165" i="2"/>
  <c r="AV58" i="1"/>
  <c r="AY58" i="1"/>
  <c r="BE58" i="1" s="1"/>
  <c r="BG58" i="1" s="1"/>
  <c r="AD158" i="1"/>
  <c r="AF158" i="1" s="1"/>
  <c r="AL158" i="1" s="1"/>
  <c r="AD166" i="2"/>
  <c r="AV166" i="2" s="1"/>
  <c r="Z166" i="2"/>
  <c r="AR166" i="2" s="1"/>
  <c r="V166" i="2"/>
  <c r="AN166" i="2" s="1"/>
  <c r="R166" i="2"/>
  <c r="AJ166" i="2" s="1"/>
  <c r="AF166" i="2"/>
  <c r="AX166" i="2" s="1"/>
  <c r="AB166" i="2"/>
  <c r="AT166" i="2" s="1"/>
  <c r="X166" i="2"/>
  <c r="AP166" i="2" s="1"/>
  <c r="T166" i="2"/>
  <c r="AL166" i="2" s="1"/>
  <c r="BB166" i="2"/>
  <c r="AV179" i="1"/>
  <c r="AY179" i="1"/>
  <c r="BE179" i="1" s="1"/>
  <c r="BG179" i="1" s="1"/>
  <c r="AD172" i="2"/>
  <c r="AV172" i="2" s="1"/>
  <c r="Z172" i="2"/>
  <c r="AR172" i="2" s="1"/>
  <c r="V172" i="2"/>
  <c r="AN172" i="2" s="1"/>
  <c r="R172" i="2"/>
  <c r="AJ172" i="2" s="1"/>
  <c r="AF172" i="2"/>
  <c r="AX172" i="2" s="1"/>
  <c r="AB172" i="2"/>
  <c r="AT172" i="2" s="1"/>
  <c r="X172" i="2"/>
  <c r="AP172" i="2" s="1"/>
  <c r="T172" i="2"/>
  <c r="AL172" i="2" s="1"/>
  <c r="BB172" i="2"/>
  <c r="AV180" i="1"/>
  <c r="AY180" i="1"/>
  <c r="BE180" i="1" s="1"/>
  <c r="BG180" i="1" s="1"/>
  <c r="AF190" i="2"/>
  <c r="AX190" i="2" s="1"/>
  <c r="AB190" i="2"/>
  <c r="AT190" i="2" s="1"/>
  <c r="X190" i="2"/>
  <c r="AP190" i="2" s="1"/>
  <c r="T190" i="2"/>
  <c r="AL190" i="2" s="1"/>
  <c r="AD190" i="2"/>
  <c r="AV190" i="2" s="1"/>
  <c r="Z190" i="2"/>
  <c r="AR190" i="2" s="1"/>
  <c r="V190" i="2"/>
  <c r="AN190" i="2" s="1"/>
  <c r="R190" i="2"/>
  <c r="AJ190" i="2" s="1"/>
  <c r="BB190" i="2"/>
  <c r="AY213" i="1"/>
  <c r="BE213" i="1" s="1"/>
  <c r="BG213" i="1" s="1"/>
  <c r="AV213" i="1"/>
  <c r="AF173" i="2"/>
  <c r="AX173" i="2" s="1"/>
  <c r="AB173" i="2"/>
  <c r="AT173" i="2" s="1"/>
  <c r="X173" i="2"/>
  <c r="AP173" i="2" s="1"/>
  <c r="T173" i="2"/>
  <c r="AL173" i="2" s="1"/>
  <c r="AD173" i="2"/>
  <c r="AV173" i="2" s="1"/>
  <c r="Z173" i="2"/>
  <c r="AR173" i="2" s="1"/>
  <c r="V173" i="2"/>
  <c r="AN173" i="2" s="1"/>
  <c r="R173" i="2"/>
  <c r="AJ173" i="2" s="1"/>
  <c r="BB173" i="2"/>
  <c r="AC238" i="1"/>
  <c r="AE238" i="1" s="1"/>
  <c r="AF214" i="2"/>
  <c r="AX214" i="2" s="1"/>
  <c r="AB214" i="2"/>
  <c r="AT214" i="2" s="1"/>
  <c r="X214" i="2"/>
  <c r="AP214" i="2" s="1"/>
  <c r="T214" i="2"/>
  <c r="AL214" i="2" s="1"/>
  <c r="V214" i="2"/>
  <c r="AN214" i="2" s="1"/>
  <c r="R214" i="2"/>
  <c r="AJ214" i="2" s="1"/>
  <c r="AD214" i="2"/>
  <c r="AV214" i="2" s="1"/>
  <c r="Z214" i="2"/>
  <c r="AR214" i="2" s="1"/>
  <c r="BB214" i="2"/>
  <c r="AV259" i="1"/>
  <c r="AY259" i="1"/>
  <c r="BE259" i="1" s="1"/>
  <c r="BG259" i="1" s="1"/>
  <c r="AC269" i="1"/>
  <c r="AE269" i="1" s="1"/>
  <c r="AD284" i="1"/>
  <c r="AF284" i="1" s="1"/>
  <c r="AC246" i="1"/>
  <c r="AE246" i="1" s="1"/>
  <c r="AC254" i="1"/>
  <c r="AE254" i="1" s="1"/>
  <c r="AC262" i="1"/>
  <c r="AE262" i="1" s="1"/>
  <c r="AV277" i="1"/>
  <c r="AY277" i="1"/>
  <c r="BE277" i="1" s="1"/>
  <c r="BG277" i="1" s="1"/>
  <c r="AD262" i="2"/>
  <c r="AV262" i="2" s="1"/>
  <c r="Z262" i="2"/>
  <c r="AR262" i="2" s="1"/>
  <c r="V262" i="2"/>
  <c r="AN262" i="2" s="1"/>
  <c r="R262" i="2"/>
  <c r="AJ262" i="2" s="1"/>
  <c r="AF262" i="2"/>
  <c r="AX262" i="2" s="1"/>
  <c r="X262" i="2"/>
  <c r="AP262" i="2" s="1"/>
  <c r="AB262" i="2"/>
  <c r="AT262" i="2" s="1"/>
  <c r="T262" i="2"/>
  <c r="AL262" i="2" s="1"/>
  <c r="BB262" i="2"/>
  <c r="AC300" i="1"/>
  <c r="AE300" i="1" s="1"/>
  <c r="AD293" i="1"/>
  <c r="AF293" i="1" s="1"/>
  <c r="AC308" i="1"/>
  <c r="AE308" i="1" s="1"/>
  <c r="AY302" i="1"/>
  <c r="BE302" i="1" s="1"/>
  <c r="BG302" i="1" s="1"/>
  <c r="AV302" i="1"/>
  <c r="AC44" i="1"/>
  <c r="AE44" i="1" s="1"/>
  <c r="AD48" i="1"/>
  <c r="AF48" i="1" s="1"/>
  <c r="AL48" i="1" s="1"/>
  <c r="AC55" i="1"/>
  <c r="AE55" i="1" s="1"/>
  <c r="AD164" i="1"/>
  <c r="AF164" i="1" s="1"/>
  <c r="AD159" i="1"/>
  <c r="AF159" i="1" s="1"/>
  <c r="AD161" i="1"/>
  <c r="AF161" i="1" s="1"/>
  <c r="AD221" i="1"/>
  <c r="AF221" i="1" s="1"/>
  <c r="AL294" i="1"/>
  <c r="AM294" i="1"/>
  <c r="AF15" i="2"/>
  <c r="AX15" i="2" s="1"/>
  <c r="AB15" i="2"/>
  <c r="AT15" i="2" s="1"/>
  <c r="X15" i="2"/>
  <c r="AP15" i="2" s="1"/>
  <c r="T15" i="2"/>
  <c r="AL15" i="2" s="1"/>
  <c r="AD15" i="2"/>
  <c r="AV15" i="2" s="1"/>
  <c r="Z15" i="2"/>
  <c r="AR15" i="2" s="1"/>
  <c r="V15" i="2"/>
  <c r="AN15" i="2" s="1"/>
  <c r="R15" i="2"/>
  <c r="AJ15" i="2" s="1"/>
  <c r="BB15" i="2"/>
  <c r="AE12" i="2"/>
  <c r="AW12" i="2" s="1"/>
  <c r="AA12" i="2"/>
  <c r="AS12" i="2" s="1"/>
  <c r="W12" i="2"/>
  <c r="AO12" i="2" s="1"/>
  <c r="S12" i="2"/>
  <c r="AK12" i="2" s="1"/>
  <c r="AC12" i="2"/>
  <c r="AU12" i="2" s="1"/>
  <c r="Y12" i="2"/>
  <c r="AQ12" i="2" s="1"/>
  <c r="U12" i="2"/>
  <c r="AM12" i="2" s="1"/>
  <c r="Q12" i="2"/>
  <c r="AI12" i="2" s="1"/>
  <c r="BA12" i="2"/>
  <c r="AL14" i="1"/>
  <c r="AV138" i="1"/>
  <c r="AY138" i="1"/>
  <c r="BE138" i="1" s="1"/>
  <c r="BG138" i="1" s="1"/>
  <c r="AD59" i="2"/>
  <c r="AV59" i="2" s="1"/>
  <c r="Z59" i="2"/>
  <c r="AR59" i="2" s="1"/>
  <c r="V59" i="2"/>
  <c r="AN59" i="2" s="1"/>
  <c r="R59" i="2"/>
  <c r="AJ59" i="2" s="1"/>
  <c r="AF59" i="2"/>
  <c r="AX59" i="2" s="1"/>
  <c r="AB59" i="2"/>
  <c r="AT59" i="2" s="1"/>
  <c r="X59" i="2"/>
  <c r="AP59" i="2" s="1"/>
  <c r="T59" i="2"/>
  <c r="AL59" i="2" s="1"/>
  <c r="BB59" i="2"/>
  <c r="AV81" i="1"/>
  <c r="AY81" i="1"/>
  <c r="BE81" i="1" s="1"/>
  <c r="BG81" i="1" s="1"/>
  <c r="AD6" i="2"/>
  <c r="AV6" i="2" s="1"/>
  <c r="Z6" i="2"/>
  <c r="AR6" i="2" s="1"/>
  <c r="V6" i="2"/>
  <c r="AN6" i="2" s="1"/>
  <c r="R6" i="2"/>
  <c r="AJ6" i="2" s="1"/>
  <c r="AF6" i="2"/>
  <c r="AX6" i="2" s="1"/>
  <c r="AB6" i="2"/>
  <c r="AT6" i="2" s="1"/>
  <c r="X6" i="2"/>
  <c r="AP6" i="2" s="1"/>
  <c r="T6" i="2"/>
  <c r="AL6" i="2" s="1"/>
  <c r="BB6" i="2"/>
  <c r="AV149" i="1"/>
  <c r="AY149" i="1"/>
  <c r="BE149" i="1" s="1"/>
  <c r="BG149" i="1" s="1"/>
  <c r="AD197" i="2"/>
  <c r="AV197" i="2" s="1"/>
  <c r="Z197" i="2"/>
  <c r="AR197" i="2" s="1"/>
  <c r="V197" i="2"/>
  <c r="AN197" i="2" s="1"/>
  <c r="R197" i="2"/>
  <c r="AJ197" i="2" s="1"/>
  <c r="AF197" i="2"/>
  <c r="AX197" i="2" s="1"/>
  <c r="AB197" i="2"/>
  <c r="AT197" i="2" s="1"/>
  <c r="X197" i="2"/>
  <c r="AP197" i="2" s="1"/>
  <c r="T197" i="2"/>
  <c r="AL197" i="2" s="1"/>
  <c r="BB197" i="2"/>
  <c r="AV200" i="1"/>
  <c r="AY200" i="1"/>
  <c r="BE200" i="1" s="1"/>
  <c r="BG200" i="1" s="1"/>
  <c r="AD203" i="2"/>
  <c r="AV203" i="2" s="1"/>
  <c r="Z203" i="2"/>
  <c r="AR203" i="2" s="1"/>
  <c r="V203" i="2"/>
  <c r="AN203" i="2" s="1"/>
  <c r="R203" i="2"/>
  <c r="AJ203" i="2" s="1"/>
  <c r="AF203" i="2"/>
  <c r="AX203" i="2" s="1"/>
  <c r="AB203" i="2"/>
  <c r="AT203" i="2" s="1"/>
  <c r="X203" i="2"/>
  <c r="AP203" i="2" s="1"/>
  <c r="T203" i="2"/>
  <c r="AL203" i="2" s="1"/>
  <c r="BB203" i="2"/>
  <c r="G237" i="2"/>
  <c r="AV248" i="1"/>
  <c r="AY248" i="1"/>
  <c r="BE248" i="1" s="1"/>
  <c r="BG248" i="1" s="1"/>
  <c r="G246" i="2"/>
  <c r="AV239" i="1"/>
  <c r="AY239" i="1"/>
  <c r="BE239" i="1" s="1"/>
  <c r="BG239" i="1" s="1"/>
  <c r="AD63" i="2"/>
  <c r="AV63" i="2" s="1"/>
  <c r="Z63" i="2"/>
  <c r="AR63" i="2" s="1"/>
  <c r="V63" i="2"/>
  <c r="AN63" i="2" s="1"/>
  <c r="R63" i="2"/>
  <c r="AJ63" i="2" s="1"/>
  <c r="AF63" i="2"/>
  <c r="AX63" i="2" s="1"/>
  <c r="AB63" i="2"/>
  <c r="AT63" i="2" s="1"/>
  <c r="X63" i="2"/>
  <c r="AP63" i="2" s="1"/>
  <c r="T63" i="2"/>
  <c r="AL63" i="2" s="1"/>
  <c r="BB63" i="2"/>
  <c r="AV77" i="1"/>
  <c r="AY77" i="1"/>
  <c r="BE77" i="1" s="1"/>
  <c r="BG77" i="1" s="1"/>
  <c r="AF192" i="2"/>
  <c r="AX192" i="2" s="1"/>
  <c r="AB192" i="2"/>
  <c r="AT192" i="2" s="1"/>
  <c r="X192" i="2"/>
  <c r="AP192" i="2" s="1"/>
  <c r="T192" i="2"/>
  <c r="AL192" i="2" s="1"/>
  <c r="AD192" i="2"/>
  <c r="AV192" i="2" s="1"/>
  <c r="Z192" i="2"/>
  <c r="AR192" i="2" s="1"/>
  <c r="V192" i="2"/>
  <c r="AN192" i="2" s="1"/>
  <c r="R192" i="2"/>
  <c r="AJ192" i="2" s="1"/>
  <c r="BB192" i="2"/>
  <c r="AV214" i="1"/>
  <c r="AY214" i="1"/>
  <c r="BE214" i="1" s="1"/>
  <c r="BG214" i="1" s="1"/>
  <c r="AF212" i="2"/>
  <c r="AX212" i="2" s="1"/>
  <c r="AB212" i="2"/>
  <c r="AT212" i="2" s="1"/>
  <c r="X212" i="2"/>
  <c r="AP212" i="2" s="1"/>
  <c r="T212" i="2"/>
  <c r="AL212" i="2" s="1"/>
  <c r="AD212" i="2"/>
  <c r="AV212" i="2" s="1"/>
  <c r="Z212" i="2"/>
  <c r="AR212" i="2" s="1"/>
  <c r="BB212" i="2"/>
  <c r="V212" i="2"/>
  <c r="AN212" i="2" s="1"/>
  <c r="R212" i="2"/>
  <c r="AJ212" i="2" s="1"/>
  <c r="AV244" i="1"/>
  <c r="AY244" i="1"/>
  <c r="BE244" i="1" s="1"/>
  <c r="BG244" i="1" s="1"/>
  <c r="AX16" i="1"/>
  <c r="BD16" i="1" s="1"/>
  <c r="BF16" i="1" s="1"/>
  <c r="AU16" i="1"/>
  <c r="AY36" i="1"/>
  <c r="BE36" i="1" s="1"/>
  <c r="BG36" i="1" s="1"/>
  <c r="AV36" i="1"/>
  <c r="X27" i="2"/>
  <c r="AP27" i="2" s="1"/>
  <c r="R27" i="2"/>
  <c r="AJ27" i="2" s="1"/>
  <c r="BB27" i="2"/>
  <c r="AB27" i="2"/>
  <c r="AT27" i="2" s="1"/>
  <c r="V27" i="2"/>
  <c r="AN27" i="2" s="1"/>
  <c r="AF27" i="2"/>
  <c r="AX27" i="2" s="1"/>
  <c r="Z27" i="2"/>
  <c r="AR27" i="2" s="1"/>
  <c r="AD27" i="2"/>
  <c r="AV27" i="2" s="1"/>
  <c r="T27" i="2"/>
  <c r="AL27" i="2" s="1"/>
  <c r="AD28" i="2"/>
  <c r="AV28" i="2" s="1"/>
  <c r="X28" i="2"/>
  <c r="AP28" i="2" s="1"/>
  <c r="AB28" i="2"/>
  <c r="AT28" i="2" s="1"/>
  <c r="R28" i="2"/>
  <c r="AJ28" i="2" s="1"/>
  <c r="BB28" i="2"/>
  <c r="AF28" i="2"/>
  <c r="AX28" i="2" s="1"/>
  <c r="V28" i="2"/>
  <c r="AN28" i="2" s="1"/>
  <c r="Z28" i="2"/>
  <c r="AR28" i="2" s="1"/>
  <c r="T28" i="2"/>
  <c r="AL28" i="2" s="1"/>
  <c r="AY35" i="1"/>
  <c r="BE35" i="1" s="1"/>
  <c r="BG35" i="1" s="1"/>
  <c r="AV35" i="1"/>
  <c r="AV11" i="1"/>
  <c r="AY11" i="1"/>
  <c r="BE11" i="1" s="1"/>
  <c r="BG11" i="1" s="1"/>
  <c r="AD149" i="2"/>
  <c r="AV149" i="2" s="1"/>
  <c r="Z149" i="2"/>
  <c r="AR149" i="2" s="1"/>
  <c r="V149" i="2"/>
  <c r="AN149" i="2" s="1"/>
  <c r="R149" i="2"/>
  <c r="AJ149" i="2" s="1"/>
  <c r="AF149" i="2"/>
  <c r="AX149" i="2" s="1"/>
  <c r="AB149" i="2"/>
  <c r="AT149" i="2" s="1"/>
  <c r="X149" i="2"/>
  <c r="AP149" i="2" s="1"/>
  <c r="T149" i="2"/>
  <c r="AL149" i="2" s="1"/>
  <c r="BB149" i="2"/>
  <c r="G130" i="2"/>
  <c r="AL132" i="1"/>
  <c r="AD145" i="2"/>
  <c r="AV145" i="2" s="1"/>
  <c r="Z145" i="2"/>
  <c r="AR145" i="2" s="1"/>
  <c r="V145" i="2"/>
  <c r="AN145" i="2" s="1"/>
  <c r="R145" i="2"/>
  <c r="AJ145" i="2" s="1"/>
  <c r="AF145" i="2"/>
  <c r="AX145" i="2" s="1"/>
  <c r="AB145" i="2"/>
  <c r="AT145" i="2" s="1"/>
  <c r="X145" i="2"/>
  <c r="AP145" i="2" s="1"/>
  <c r="T145" i="2"/>
  <c r="AL145" i="2" s="1"/>
  <c r="BB145" i="2"/>
  <c r="AV197" i="1"/>
  <c r="AY197" i="1"/>
  <c r="BE197" i="1" s="1"/>
  <c r="BG197" i="1" s="1"/>
  <c r="AD191" i="2"/>
  <c r="AV191" i="2" s="1"/>
  <c r="Z191" i="2"/>
  <c r="AR191" i="2" s="1"/>
  <c r="V191" i="2"/>
  <c r="AN191" i="2" s="1"/>
  <c r="R191" i="2"/>
  <c r="AJ191" i="2" s="1"/>
  <c r="AF191" i="2"/>
  <c r="AX191" i="2" s="1"/>
  <c r="AB191" i="2"/>
  <c r="AT191" i="2" s="1"/>
  <c r="X191" i="2"/>
  <c r="AP191" i="2" s="1"/>
  <c r="T191" i="2"/>
  <c r="AL191" i="2" s="1"/>
  <c r="BB191" i="2"/>
  <c r="AV203" i="1"/>
  <c r="AY203" i="1"/>
  <c r="BE203" i="1" s="1"/>
  <c r="BG203" i="1" s="1"/>
  <c r="AV245" i="1"/>
  <c r="AY245" i="1"/>
  <c r="BE245" i="1" s="1"/>
  <c r="BG245" i="1" s="1"/>
  <c r="AD267" i="2"/>
  <c r="AV267" i="2" s="1"/>
  <c r="Z267" i="2"/>
  <c r="AR267" i="2" s="1"/>
  <c r="V267" i="2"/>
  <c r="AN267" i="2" s="1"/>
  <c r="R267" i="2"/>
  <c r="AJ267" i="2" s="1"/>
  <c r="AF267" i="2"/>
  <c r="AX267" i="2" s="1"/>
  <c r="X267" i="2"/>
  <c r="AP267" i="2" s="1"/>
  <c r="T267" i="2"/>
  <c r="AL267" i="2" s="1"/>
  <c r="AB267" i="2"/>
  <c r="AT267" i="2" s="1"/>
  <c r="BB267" i="2"/>
  <c r="AV186" i="1"/>
  <c r="AY186" i="1"/>
  <c r="BE186" i="1" s="1"/>
  <c r="BG186" i="1" s="1"/>
  <c r="AV267" i="1"/>
  <c r="AY267" i="1"/>
  <c r="BE267" i="1" s="1"/>
  <c r="BG267" i="1" s="1"/>
  <c r="G235" i="2"/>
  <c r="AD16" i="2"/>
  <c r="AV16" i="2" s="1"/>
  <c r="Z16" i="2"/>
  <c r="AR16" i="2" s="1"/>
  <c r="V16" i="2"/>
  <c r="AN16" i="2" s="1"/>
  <c r="R16" i="2"/>
  <c r="AJ16" i="2" s="1"/>
  <c r="AF16" i="2"/>
  <c r="AX16" i="2" s="1"/>
  <c r="AB16" i="2"/>
  <c r="AT16" i="2" s="1"/>
  <c r="X16" i="2"/>
  <c r="AP16" i="2" s="1"/>
  <c r="T16" i="2"/>
  <c r="AL16" i="2" s="1"/>
  <c r="BB16" i="2"/>
  <c r="AY39" i="1"/>
  <c r="BE39" i="1" s="1"/>
  <c r="BG39" i="1" s="1"/>
  <c r="AV39" i="1"/>
  <c r="AV62" i="1"/>
  <c r="AY62" i="1"/>
  <c r="BE62" i="1" s="1"/>
  <c r="BG62" i="1" s="1"/>
  <c r="AD126" i="2"/>
  <c r="AV126" i="2" s="1"/>
  <c r="Z126" i="2"/>
  <c r="AR126" i="2" s="1"/>
  <c r="V126" i="2"/>
  <c r="AN126" i="2" s="1"/>
  <c r="R126" i="2"/>
  <c r="AJ126" i="2" s="1"/>
  <c r="AB126" i="2"/>
  <c r="AT126" i="2" s="1"/>
  <c r="T126" i="2"/>
  <c r="AL126" i="2" s="1"/>
  <c r="AF126" i="2"/>
  <c r="AX126" i="2" s="1"/>
  <c r="X126" i="2"/>
  <c r="AP126" i="2" s="1"/>
  <c r="BB126" i="2"/>
  <c r="AQ155" i="1"/>
  <c r="AZ155" i="1" s="1"/>
  <c r="AS155" i="1"/>
  <c r="BB155" i="1" s="1"/>
  <c r="AK155" i="1"/>
  <c r="AO155" i="1"/>
  <c r="AV79" i="1"/>
  <c r="AY79" i="1"/>
  <c r="BE79" i="1" s="1"/>
  <c r="BG79" i="1" s="1"/>
  <c r="AF54" i="2"/>
  <c r="AX54" i="2" s="1"/>
  <c r="AB54" i="2"/>
  <c r="AT54" i="2" s="1"/>
  <c r="X54" i="2"/>
  <c r="AP54" i="2" s="1"/>
  <c r="T54" i="2"/>
  <c r="AL54" i="2" s="1"/>
  <c r="AD54" i="2"/>
  <c r="AV54" i="2" s="1"/>
  <c r="Z54" i="2"/>
  <c r="AR54" i="2" s="1"/>
  <c r="V54" i="2"/>
  <c r="AN54" i="2" s="1"/>
  <c r="R54" i="2"/>
  <c r="AJ54" i="2" s="1"/>
  <c r="BB54" i="2"/>
  <c r="AV84" i="1"/>
  <c r="AY84" i="1"/>
  <c r="BE84" i="1" s="1"/>
  <c r="BG84" i="1" s="1"/>
  <c r="AF161" i="2"/>
  <c r="AX161" i="2" s="1"/>
  <c r="AB161" i="2"/>
  <c r="AT161" i="2" s="1"/>
  <c r="X161" i="2"/>
  <c r="AP161" i="2" s="1"/>
  <c r="T161" i="2"/>
  <c r="AL161" i="2" s="1"/>
  <c r="AD161" i="2"/>
  <c r="AV161" i="2" s="1"/>
  <c r="Z161" i="2"/>
  <c r="AR161" i="2" s="1"/>
  <c r="V161" i="2"/>
  <c r="AN161" i="2" s="1"/>
  <c r="R161" i="2"/>
  <c r="AJ161" i="2" s="1"/>
  <c r="BB161" i="2"/>
  <c r="AR270" i="1"/>
  <c r="BA270" i="1" s="1"/>
  <c r="H233" i="2" s="1"/>
  <c r="AS244" i="1"/>
  <c r="BB244" i="1" s="1"/>
  <c r="BJ244" i="1" s="1"/>
  <c r="AO244" i="1"/>
  <c r="AM244" i="1"/>
  <c r="AL244" i="1"/>
  <c r="AS260" i="1"/>
  <c r="BB260" i="1" s="1"/>
  <c r="BJ260" i="1" s="1"/>
  <c r="AO260" i="1"/>
  <c r="AK260" i="1"/>
  <c r="AQ260" i="1"/>
  <c r="AZ260" i="1" s="1"/>
  <c r="AM260" i="1"/>
  <c r="AL260" i="1"/>
  <c r="AL275" i="1"/>
  <c r="AS280" i="1"/>
  <c r="BB280" i="1" s="1"/>
  <c r="BJ280" i="1" s="1"/>
  <c r="AO280" i="1"/>
  <c r="AK280" i="1"/>
  <c r="AQ280" i="1"/>
  <c r="AZ280" i="1" s="1"/>
  <c r="AM280" i="1"/>
  <c r="AL280" i="1"/>
  <c r="AT303" i="1"/>
  <c r="BC303" i="1" s="1"/>
  <c r="AP303" i="1"/>
  <c r="AR303" i="1"/>
  <c r="BA303" i="1" s="1"/>
  <c r="H266" i="2" s="1"/>
  <c r="AT315" i="1"/>
  <c r="BC315" i="1" s="1"/>
  <c r="AP315" i="1"/>
  <c r="AR315" i="1"/>
  <c r="BA315" i="1" s="1"/>
  <c r="H278" i="2" s="1"/>
  <c r="AQ317" i="1"/>
  <c r="AZ317" i="1" s="1"/>
  <c r="AL317" i="1"/>
  <c r="AS317" i="1"/>
  <c r="BB317" i="1" s="1"/>
  <c r="AO317" i="1"/>
  <c r="AQ309" i="1"/>
  <c r="AZ309" i="1" s="1"/>
  <c r="AM309" i="1"/>
  <c r="AL309" i="1"/>
  <c r="AS309" i="1"/>
  <c r="BB309" i="1" s="1"/>
  <c r="BJ309" i="1" s="1"/>
  <c r="AO309" i="1"/>
  <c r="AK309" i="1"/>
  <c r="AN309" i="1" s="1"/>
  <c r="AR22" i="1"/>
  <c r="BA22" i="1" s="1"/>
  <c r="H20" i="2" s="1"/>
  <c r="AT22" i="1"/>
  <c r="BC22" i="1" s="1"/>
  <c r="AP22" i="1"/>
  <c r="AQ24" i="1"/>
  <c r="AZ24" i="1" s="1"/>
  <c r="AM24" i="1"/>
  <c r="AL24" i="1"/>
  <c r="AS24" i="1"/>
  <c r="BB24" i="1" s="1"/>
  <c r="AO24" i="1"/>
  <c r="AK24" i="1"/>
  <c r="AT9" i="1"/>
  <c r="BC9" i="1" s="1"/>
  <c r="AL75" i="1"/>
  <c r="AS75" i="1"/>
  <c r="BB75" i="1" s="1"/>
  <c r="AO75" i="1"/>
  <c r="AK75" i="1"/>
  <c r="AQ75" i="1"/>
  <c r="AZ75" i="1" s="1"/>
  <c r="AM75" i="1"/>
  <c r="AL99" i="1"/>
  <c r="AS99" i="1"/>
  <c r="BB99" i="1" s="1"/>
  <c r="AQ99" i="1"/>
  <c r="AZ99" i="1" s="1"/>
  <c r="AM99" i="1"/>
  <c r="AL157" i="1"/>
  <c r="AQ157" i="1"/>
  <c r="AZ157" i="1" s="1"/>
  <c r="AM157" i="1"/>
  <c r="AS157" i="1"/>
  <c r="BB157" i="1" s="1"/>
  <c r="BJ157" i="1" s="1"/>
  <c r="AK157" i="1"/>
  <c r="AN157" i="1" s="1"/>
  <c r="AO157" i="1"/>
  <c r="AT67" i="1"/>
  <c r="BC67" i="1" s="1"/>
  <c r="AP67" i="1"/>
  <c r="AR67" i="1"/>
  <c r="BA67" i="1" s="1"/>
  <c r="H65" i="2" s="1"/>
  <c r="AT105" i="1"/>
  <c r="BC105" i="1" s="1"/>
  <c r="AP105" i="1"/>
  <c r="AR105" i="1"/>
  <c r="BA105" i="1" s="1"/>
  <c r="H103" i="2" s="1"/>
  <c r="AL114" i="1"/>
  <c r="AS114" i="1"/>
  <c r="BB114" i="1" s="1"/>
  <c r="BJ114" i="1" s="1"/>
  <c r="AO114" i="1"/>
  <c r="AK114" i="1"/>
  <c r="AQ114" i="1"/>
  <c r="AZ114" i="1" s="1"/>
  <c r="AM114" i="1"/>
  <c r="AL122" i="1"/>
  <c r="AS122" i="1"/>
  <c r="BB122" i="1" s="1"/>
  <c r="BJ122" i="1" s="1"/>
  <c r="AO122" i="1"/>
  <c r="AK122" i="1"/>
  <c r="AQ122" i="1"/>
  <c r="AZ122" i="1" s="1"/>
  <c r="AM122" i="1"/>
  <c r="AO142" i="1"/>
  <c r="AK142" i="1"/>
  <c r="AL162" i="1"/>
  <c r="AQ162" i="1"/>
  <c r="AZ162" i="1" s="1"/>
  <c r="AM162" i="1"/>
  <c r="AS162" i="1"/>
  <c r="BB162" i="1" s="1"/>
  <c r="BJ162" i="1" s="1"/>
  <c r="AK162" i="1"/>
  <c r="AN162" i="1" s="1"/>
  <c r="AO162" i="1"/>
  <c r="AL59" i="1"/>
  <c r="AS59" i="1"/>
  <c r="BB59" i="1" s="1"/>
  <c r="BJ59" i="1" s="1"/>
  <c r="AO59" i="1"/>
  <c r="AK59" i="1"/>
  <c r="AQ59" i="1"/>
  <c r="AZ59" i="1" s="1"/>
  <c r="AM59" i="1"/>
  <c r="AT90" i="1"/>
  <c r="BC90" i="1" s="1"/>
  <c r="AP90" i="1"/>
  <c r="AR90" i="1"/>
  <c r="BA90" i="1" s="1"/>
  <c r="H88" i="2" s="1"/>
  <c r="AT98" i="1"/>
  <c r="BC98" i="1" s="1"/>
  <c r="AP98" i="1"/>
  <c r="AR98" i="1"/>
  <c r="BA98" i="1" s="1"/>
  <c r="H96" i="2" s="1"/>
  <c r="AT108" i="1"/>
  <c r="BC108" i="1" s="1"/>
  <c r="AP108" i="1"/>
  <c r="AR108" i="1"/>
  <c r="BA108" i="1" s="1"/>
  <c r="H106" i="2" s="1"/>
  <c r="AT130" i="1"/>
  <c r="BC130" i="1" s="1"/>
  <c r="BJ130" i="1" s="1"/>
  <c r="AP130" i="1"/>
  <c r="AR130" i="1"/>
  <c r="BA130" i="1" s="1"/>
  <c r="H128" i="2" s="1"/>
  <c r="AV150" i="1"/>
  <c r="AY150" i="1"/>
  <c r="BE150" i="1" s="1"/>
  <c r="BG150" i="1" s="1"/>
  <c r="AD53" i="2"/>
  <c r="AV53" i="2" s="1"/>
  <c r="Z53" i="2"/>
  <c r="AR53" i="2" s="1"/>
  <c r="V53" i="2"/>
  <c r="AN53" i="2" s="1"/>
  <c r="R53" i="2"/>
  <c r="AJ53" i="2" s="1"/>
  <c r="AF53" i="2"/>
  <c r="AX53" i="2" s="1"/>
  <c r="AB53" i="2"/>
  <c r="AT53" i="2" s="1"/>
  <c r="X53" i="2"/>
  <c r="AP53" i="2" s="1"/>
  <c r="T53" i="2"/>
  <c r="AL53" i="2" s="1"/>
  <c r="BB53" i="2"/>
  <c r="AV111" i="1"/>
  <c r="AY111" i="1"/>
  <c r="BE111" i="1" s="1"/>
  <c r="BG111" i="1" s="1"/>
  <c r="AD121" i="2"/>
  <c r="AV121" i="2" s="1"/>
  <c r="Z121" i="2"/>
  <c r="AR121" i="2" s="1"/>
  <c r="V121" i="2"/>
  <c r="AN121" i="2" s="1"/>
  <c r="R121" i="2"/>
  <c r="AJ121" i="2" s="1"/>
  <c r="AF121" i="2"/>
  <c r="AX121" i="2" s="1"/>
  <c r="AB121" i="2"/>
  <c r="AT121" i="2" s="1"/>
  <c r="X121" i="2"/>
  <c r="AP121" i="2" s="1"/>
  <c r="T121" i="2"/>
  <c r="AL121" i="2" s="1"/>
  <c r="BB121" i="2"/>
  <c r="AV127" i="1"/>
  <c r="AY127" i="1"/>
  <c r="BE127" i="1" s="1"/>
  <c r="BG127" i="1" s="1"/>
  <c r="AQ153" i="1"/>
  <c r="AZ153" i="1" s="1"/>
  <c r="AM153" i="1"/>
  <c r="AS153" i="1"/>
  <c r="BB153" i="1" s="1"/>
  <c r="BJ153" i="1" s="1"/>
  <c r="AL153" i="1"/>
  <c r="AK153" i="1"/>
  <c r="AO153" i="1"/>
  <c r="AS170" i="1"/>
  <c r="BB170" i="1" s="1"/>
  <c r="AO170" i="1"/>
  <c r="AK170" i="1"/>
  <c r="AQ170" i="1"/>
  <c r="AZ170" i="1" s="1"/>
  <c r="AL209" i="1"/>
  <c r="AS209" i="1"/>
  <c r="BB209" i="1" s="1"/>
  <c r="BJ209" i="1" s="1"/>
  <c r="AO209" i="1"/>
  <c r="AK209" i="1"/>
  <c r="AQ209" i="1"/>
  <c r="AZ209" i="1" s="1"/>
  <c r="BI209" i="1" s="1"/>
  <c r="AM209" i="1"/>
  <c r="AL220" i="1"/>
  <c r="AQ220" i="1"/>
  <c r="AZ220" i="1" s="1"/>
  <c r="AK220" i="1"/>
  <c r="AO220" i="1"/>
  <c r="AS220" i="1"/>
  <c r="BB220" i="1" s="1"/>
  <c r="AM220" i="1"/>
  <c r="AL180" i="1"/>
  <c r="AS180" i="1"/>
  <c r="BB180" i="1" s="1"/>
  <c r="BJ180" i="1" s="1"/>
  <c r="AO180" i="1"/>
  <c r="AK180" i="1"/>
  <c r="AQ180" i="1"/>
  <c r="AZ180" i="1" s="1"/>
  <c r="AM180" i="1"/>
  <c r="AL188" i="1"/>
  <c r="AS188" i="1"/>
  <c r="BB188" i="1" s="1"/>
  <c r="BJ188" i="1" s="1"/>
  <c r="AO188" i="1"/>
  <c r="AK188" i="1"/>
  <c r="AQ188" i="1"/>
  <c r="AZ188" i="1" s="1"/>
  <c r="AM188" i="1"/>
  <c r="AL202" i="1"/>
  <c r="AS202" i="1"/>
  <c r="BB202" i="1" s="1"/>
  <c r="BJ202" i="1" s="1"/>
  <c r="AO202" i="1"/>
  <c r="AK202" i="1"/>
  <c r="AQ202" i="1"/>
  <c r="AZ202" i="1" s="1"/>
  <c r="AM202" i="1"/>
  <c r="AS210" i="1"/>
  <c r="BB210" i="1" s="1"/>
  <c r="AO210" i="1"/>
  <c r="AK210" i="1"/>
  <c r="AQ210" i="1"/>
  <c r="AZ210" i="1" s="1"/>
  <c r="AS175" i="1"/>
  <c r="BB175" i="1" s="1"/>
  <c r="BJ175" i="1" s="1"/>
  <c r="AS189" i="1"/>
  <c r="BB189" i="1" s="1"/>
  <c r="AO189" i="1"/>
  <c r="AK189" i="1"/>
  <c r="AQ189" i="1"/>
  <c r="AZ189" i="1" s="1"/>
  <c r="AL193" i="1"/>
  <c r="AS193" i="1"/>
  <c r="BB193" i="1" s="1"/>
  <c r="BJ193" i="1" s="1"/>
  <c r="AO193" i="1"/>
  <c r="AK193" i="1"/>
  <c r="AQ193" i="1"/>
  <c r="AZ193" i="1" s="1"/>
  <c r="AM193" i="1"/>
  <c r="AR210" i="1"/>
  <c r="BA210" i="1" s="1"/>
  <c r="AL224" i="1"/>
  <c r="AO224" i="1"/>
  <c r="AS224" i="1"/>
  <c r="BB224" i="1" s="1"/>
  <c r="BJ224" i="1" s="1"/>
  <c r="AO176" i="1"/>
  <c r="AL212" i="1"/>
  <c r="AQ212" i="1"/>
  <c r="AZ212" i="1" s="1"/>
  <c r="BI212" i="1" s="1"/>
  <c r="AK212" i="1"/>
  <c r="AO212" i="1"/>
  <c r="AS212" i="1"/>
  <c r="BB212" i="1" s="1"/>
  <c r="BJ212" i="1" s="1"/>
  <c r="AM212" i="1"/>
  <c r="AV222" i="1"/>
  <c r="AY222" i="1"/>
  <c r="BE222" i="1" s="1"/>
  <c r="BG222" i="1" s="1"/>
  <c r="AR264" i="1"/>
  <c r="BA264" i="1" s="1"/>
  <c r="H227" i="2" s="1"/>
  <c r="AT264" i="1"/>
  <c r="BC264" i="1" s="1"/>
  <c r="AP264" i="1"/>
  <c r="AV280" i="1"/>
  <c r="AY280" i="1"/>
  <c r="BE280" i="1" s="1"/>
  <c r="BG280" i="1" s="1"/>
  <c r="AD209" i="2"/>
  <c r="AV209" i="2" s="1"/>
  <c r="Z209" i="2"/>
  <c r="AR209" i="2" s="1"/>
  <c r="V209" i="2"/>
  <c r="AN209" i="2" s="1"/>
  <c r="R209" i="2"/>
  <c r="AJ209" i="2" s="1"/>
  <c r="AB209" i="2"/>
  <c r="AT209" i="2" s="1"/>
  <c r="T209" i="2"/>
  <c r="AL209" i="2" s="1"/>
  <c r="AF209" i="2"/>
  <c r="AX209" i="2" s="1"/>
  <c r="X209" i="2"/>
  <c r="AP209" i="2" s="1"/>
  <c r="BB209" i="2"/>
  <c r="AV254" i="1"/>
  <c r="AY254" i="1"/>
  <c r="BE254" i="1" s="1"/>
  <c r="BG254" i="1" s="1"/>
  <c r="AF221" i="2"/>
  <c r="AX221" i="2" s="1"/>
  <c r="AB221" i="2"/>
  <c r="AT221" i="2" s="1"/>
  <c r="X221" i="2"/>
  <c r="AP221" i="2" s="1"/>
  <c r="T221" i="2"/>
  <c r="AL221" i="2" s="1"/>
  <c r="AD221" i="2"/>
  <c r="AV221" i="2" s="1"/>
  <c r="Z221" i="2"/>
  <c r="AR221" i="2" s="1"/>
  <c r="V221" i="2"/>
  <c r="AN221" i="2" s="1"/>
  <c r="R221" i="2"/>
  <c r="AJ221" i="2" s="1"/>
  <c r="BB221" i="2"/>
  <c r="AV241" i="1"/>
  <c r="AY241" i="1"/>
  <c r="BE241" i="1" s="1"/>
  <c r="BG241" i="1" s="1"/>
  <c r="AS245" i="1"/>
  <c r="BB245" i="1" s="1"/>
  <c r="BJ245" i="1" s="1"/>
  <c r="AO245" i="1"/>
  <c r="AK245" i="1"/>
  <c r="AN245" i="1" s="1"/>
  <c r="AQ245" i="1"/>
  <c r="AZ245" i="1" s="1"/>
  <c r="AM245" i="1"/>
  <c r="AL245" i="1"/>
  <c r="AS253" i="1"/>
  <c r="BB253" i="1" s="1"/>
  <c r="BJ253" i="1" s="1"/>
  <c r="AO253" i="1"/>
  <c r="AK253" i="1"/>
  <c r="AQ253" i="1"/>
  <c r="AZ253" i="1" s="1"/>
  <c r="AM253" i="1"/>
  <c r="AL253" i="1"/>
  <c r="AO261" i="1"/>
  <c r="AK261" i="1"/>
  <c r="AL261" i="1"/>
  <c r="AF238" i="2"/>
  <c r="AX238" i="2" s="1"/>
  <c r="AB238" i="2"/>
  <c r="AT238" i="2" s="1"/>
  <c r="X238" i="2"/>
  <c r="AP238" i="2" s="1"/>
  <c r="T238" i="2"/>
  <c r="AL238" i="2" s="1"/>
  <c r="AD238" i="2"/>
  <c r="AV238" i="2" s="1"/>
  <c r="V238" i="2"/>
  <c r="AN238" i="2" s="1"/>
  <c r="Z238" i="2"/>
  <c r="AR238" i="2" s="1"/>
  <c r="R238" i="2"/>
  <c r="AJ238" i="2" s="1"/>
  <c r="BB238" i="2"/>
  <c r="AY309" i="1"/>
  <c r="BE309" i="1" s="1"/>
  <c r="BG309" i="1" s="1"/>
  <c r="AV309" i="1"/>
  <c r="Z276" i="2"/>
  <c r="AR276" i="2" s="1"/>
  <c r="T276" i="2"/>
  <c r="AL276" i="2" s="1"/>
  <c r="AD276" i="2"/>
  <c r="AV276" i="2" s="1"/>
  <c r="X276" i="2"/>
  <c r="AP276" i="2" s="1"/>
  <c r="AF276" i="2"/>
  <c r="AX276" i="2" s="1"/>
  <c r="V276" i="2"/>
  <c r="AN276" i="2" s="1"/>
  <c r="BB276" i="2"/>
  <c r="AB276" i="2"/>
  <c r="AT276" i="2" s="1"/>
  <c r="R276" i="2"/>
  <c r="AJ276" i="2" s="1"/>
  <c r="AQ314" i="1"/>
  <c r="AZ314" i="1" s="1"/>
  <c r="AM314" i="1"/>
  <c r="AL314" i="1"/>
  <c r="AS314" i="1"/>
  <c r="BB314" i="1" s="1"/>
  <c r="AO314" i="1"/>
  <c r="AK314" i="1"/>
  <c r="AT296" i="1"/>
  <c r="BC296" i="1" s="1"/>
  <c r="AP296" i="1"/>
  <c r="AR296" i="1"/>
  <c r="BA296" i="1" s="1"/>
  <c r="H259" i="2" s="1"/>
  <c r="AF31" i="2"/>
  <c r="AX31" i="2" s="1"/>
  <c r="Z31" i="2"/>
  <c r="AR31" i="2" s="1"/>
  <c r="AD31" i="2"/>
  <c r="AV31" i="2" s="1"/>
  <c r="T31" i="2"/>
  <c r="AL31" i="2" s="1"/>
  <c r="X31" i="2"/>
  <c r="AP31" i="2" s="1"/>
  <c r="R31" i="2"/>
  <c r="AJ31" i="2" s="1"/>
  <c r="AB31" i="2"/>
  <c r="AT31" i="2" s="1"/>
  <c r="V31" i="2"/>
  <c r="AN31" i="2" s="1"/>
  <c r="BB31" i="2"/>
  <c r="AS18" i="1"/>
  <c r="BB18" i="1" s="1"/>
  <c r="AO18" i="1"/>
  <c r="AM18" i="1"/>
  <c r="AQ36" i="1"/>
  <c r="AZ36" i="1" s="1"/>
  <c r="AM36" i="1"/>
  <c r="AL36" i="1"/>
  <c r="AK36" i="1"/>
  <c r="AO36" i="1"/>
  <c r="AS36" i="1"/>
  <c r="BB36" i="1" s="1"/>
  <c r="BJ36" i="1" s="1"/>
  <c r="AQ26" i="1"/>
  <c r="AZ26" i="1" s="1"/>
  <c r="AM26" i="1"/>
  <c r="AL26" i="1"/>
  <c r="AS26" i="1"/>
  <c r="BB26" i="1" s="1"/>
  <c r="BJ26" i="1" s="1"/>
  <c r="AO26" i="1"/>
  <c r="AK26" i="1"/>
  <c r="AF52" i="2"/>
  <c r="AX52" i="2" s="1"/>
  <c r="AB52" i="2"/>
  <c r="AT52" i="2" s="1"/>
  <c r="X52" i="2"/>
  <c r="AP52" i="2" s="1"/>
  <c r="T52" i="2"/>
  <c r="AL52" i="2" s="1"/>
  <c r="AD52" i="2"/>
  <c r="AV52" i="2" s="1"/>
  <c r="Z52" i="2"/>
  <c r="AR52" i="2" s="1"/>
  <c r="V52" i="2"/>
  <c r="AN52" i="2" s="1"/>
  <c r="R52" i="2"/>
  <c r="AJ52" i="2" s="1"/>
  <c r="BB52" i="2"/>
  <c r="AV70" i="1"/>
  <c r="AY70" i="1"/>
  <c r="BE70" i="1" s="1"/>
  <c r="BG70" i="1" s="1"/>
  <c r="AY156" i="1"/>
  <c r="BE156" i="1" s="1"/>
  <c r="BG156" i="1" s="1"/>
  <c r="AV156" i="1"/>
  <c r="AX96" i="1"/>
  <c r="AU96" i="1"/>
  <c r="AV113" i="1"/>
  <c r="AY113" i="1"/>
  <c r="BE113" i="1" s="1"/>
  <c r="BG113" i="1" s="1"/>
  <c r="AD123" i="2"/>
  <c r="AV123" i="2" s="1"/>
  <c r="Z123" i="2"/>
  <c r="AR123" i="2" s="1"/>
  <c r="V123" i="2"/>
  <c r="AN123" i="2" s="1"/>
  <c r="R123" i="2"/>
  <c r="AJ123" i="2" s="1"/>
  <c r="AF123" i="2"/>
  <c r="AX123" i="2" s="1"/>
  <c r="AB123" i="2"/>
  <c r="AT123" i="2" s="1"/>
  <c r="X123" i="2"/>
  <c r="AP123" i="2" s="1"/>
  <c r="T123" i="2"/>
  <c r="AL123" i="2" s="1"/>
  <c r="BB123" i="2"/>
  <c r="AV137" i="1"/>
  <c r="AY137" i="1"/>
  <c r="BE137" i="1" s="1"/>
  <c r="BG137" i="1" s="1"/>
  <c r="AF155" i="2"/>
  <c r="AX155" i="2" s="1"/>
  <c r="AB155" i="2"/>
  <c r="AT155" i="2" s="1"/>
  <c r="X155" i="2"/>
  <c r="AP155" i="2" s="1"/>
  <c r="T155" i="2"/>
  <c r="AL155" i="2" s="1"/>
  <c r="AD155" i="2"/>
  <c r="AV155" i="2" s="1"/>
  <c r="Z155" i="2"/>
  <c r="AR155" i="2" s="1"/>
  <c r="V155" i="2"/>
  <c r="AN155" i="2" s="1"/>
  <c r="R155" i="2"/>
  <c r="AJ155" i="2" s="1"/>
  <c r="BB155" i="2"/>
  <c r="AY167" i="1"/>
  <c r="BE167" i="1" s="1"/>
  <c r="BG167" i="1" s="1"/>
  <c r="AV167" i="1"/>
  <c r="AX131" i="1"/>
  <c r="AU131" i="1"/>
  <c r="AL66" i="1"/>
  <c r="AS66" i="1"/>
  <c r="BB66" i="1" s="1"/>
  <c r="BJ66" i="1" s="1"/>
  <c r="AO66" i="1"/>
  <c r="AK66" i="1"/>
  <c r="AQ66" i="1"/>
  <c r="AZ66" i="1" s="1"/>
  <c r="AM66" i="1"/>
  <c r="AL72" i="1"/>
  <c r="AS72" i="1"/>
  <c r="BB72" i="1" s="1"/>
  <c r="AO72" i="1"/>
  <c r="AK72" i="1"/>
  <c r="AQ72" i="1"/>
  <c r="AZ72" i="1" s="1"/>
  <c r="AM72" i="1"/>
  <c r="AL78" i="1"/>
  <c r="AS78" i="1"/>
  <c r="BB78" i="1" s="1"/>
  <c r="BJ78" i="1" s="1"/>
  <c r="AQ78" i="1"/>
  <c r="AZ78" i="1" s="1"/>
  <c r="AM78" i="1"/>
  <c r="AL94" i="1"/>
  <c r="AS94" i="1"/>
  <c r="BB94" i="1" s="1"/>
  <c r="BJ94" i="1" s="1"/>
  <c r="AO94" i="1"/>
  <c r="AK94" i="1"/>
  <c r="AQ94" i="1"/>
  <c r="AZ94" i="1" s="1"/>
  <c r="AM94" i="1"/>
  <c r="AL102" i="1"/>
  <c r="AS102" i="1"/>
  <c r="BB102" i="1" s="1"/>
  <c r="BJ102" i="1" s="1"/>
  <c r="AO102" i="1"/>
  <c r="AK102" i="1"/>
  <c r="AQ102" i="1"/>
  <c r="AZ102" i="1" s="1"/>
  <c r="AM102" i="1"/>
  <c r="AT131" i="1"/>
  <c r="BC131" i="1" s="1"/>
  <c r="AP131" i="1"/>
  <c r="AY168" i="1"/>
  <c r="BE168" i="1" s="1"/>
  <c r="BG168" i="1" s="1"/>
  <c r="AV168" i="1"/>
  <c r="AL223" i="1"/>
  <c r="AV209" i="1"/>
  <c r="AY209" i="1"/>
  <c r="BE209" i="1" s="1"/>
  <c r="BG209" i="1" s="1"/>
  <c r="AV174" i="1"/>
  <c r="AY174" i="1"/>
  <c r="BE174" i="1" s="1"/>
  <c r="BG174" i="1" s="1"/>
  <c r="AF188" i="2"/>
  <c r="AX188" i="2" s="1"/>
  <c r="AB188" i="2"/>
  <c r="AT188" i="2" s="1"/>
  <c r="X188" i="2"/>
  <c r="AP188" i="2" s="1"/>
  <c r="T188" i="2"/>
  <c r="AL188" i="2" s="1"/>
  <c r="AD188" i="2"/>
  <c r="AV188" i="2" s="1"/>
  <c r="Z188" i="2"/>
  <c r="AR188" i="2" s="1"/>
  <c r="V188" i="2"/>
  <c r="AN188" i="2" s="1"/>
  <c r="R188" i="2"/>
  <c r="AJ188" i="2" s="1"/>
  <c r="BB188" i="2"/>
  <c r="AV192" i="1"/>
  <c r="AY192" i="1"/>
  <c r="BE192" i="1" s="1"/>
  <c r="BG192" i="1" s="1"/>
  <c r="AF169" i="2"/>
  <c r="AX169" i="2" s="1"/>
  <c r="AB169" i="2"/>
  <c r="AT169" i="2" s="1"/>
  <c r="X169" i="2"/>
  <c r="AP169" i="2" s="1"/>
  <c r="T169" i="2"/>
  <c r="AL169" i="2" s="1"/>
  <c r="AD169" i="2"/>
  <c r="AV169" i="2" s="1"/>
  <c r="Z169" i="2"/>
  <c r="AR169" i="2" s="1"/>
  <c r="V169" i="2"/>
  <c r="AN169" i="2" s="1"/>
  <c r="R169" i="2"/>
  <c r="AJ169" i="2" s="1"/>
  <c r="BB169" i="2"/>
  <c r="AV175" i="1"/>
  <c r="AY175" i="1"/>
  <c r="BE175" i="1" s="1"/>
  <c r="BG175" i="1" s="1"/>
  <c r="AF210" i="2"/>
  <c r="AX210" i="2" s="1"/>
  <c r="AB210" i="2"/>
  <c r="AT210" i="2" s="1"/>
  <c r="X210" i="2"/>
  <c r="AP210" i="2" s="1"/>
  <c r="T210" i="2"/>
  <c r="AL210" i="2" s="1"/>
  <c r="BB210" i="2"/>
  <c r="Z210" i="2"/>
  <c r="AR210" i="2" s="1"/>
  <c r="R210" i="2"/>
  <c r="AJ210" i="2" s="1"/>
  <c r="AD210" i="2"/>
  <c r="AV210" i="2" s="1"/>
  <c r="V210" i="2"/>
  <c r="AN210" i="2" s="1"/>
  <c r="AV255" i="1"/>
  <c r="AY255" i="1"/>
  <c r="BE255" i="1" s="1"/>
  <c r="BG255" i="1" s="1"/>
  <c r="AV273" i="1"/>
  <c r="AY273" i="1"/>
  <c r="BE273" i="1" s="1"/>
  <c r="BG273" i="1" s="1"/>
  <c r="AD244" i="2"/>
  <c r="AV244" i="2" s="1"/>
  <c r="Z244" i="2"/>
  <c r="AR244" i="2" s="1"/>
  <c r="V244" i="2"/>
  <c r="AN244" i="2" s="1"/>
  <c r="R244" i="2"/>
  <c r="AJ244" i="2" s="1"/>
  <c r="AF244" i="2"/>
  <c r="AX244" i="2" s="1"/>
  <c r="AB244" i="2"/>
  <c r="AT244" i="2" s="1"/>
  <c r="X244" i="2"/>
  <c r="AP244" i="2" s="1"/>
  <c r="T244" i="2"/>
  <c r="AL244" i="2" s="1"/>
  <c r="BB244" i="2"/>
  <c r="AS239" i="1"/>
  <c r="BB239" i="1" s="1"/>
  <c r="BJ239" i="1" s="1"/>
  <c r="AO239" i="1"/>
  <c r="AK239" i="1"/>
  <c r="AQ239" i="1"/>
  <c r="AZ239" i="1" s="1"/>
  <c r="BI239" i="1" s="1"/>
  <c r="AM239" i="1"/>
  <c r="AL239" i="1"/>
  <c r="AR262" i="1"/>
  <c r="BA262" i="1" s="1"/>
  <c r="H225" i="2" s="1"/>
  <c r="AT262" i="1"/>
  <c r="BC262" i="1" s="1"/>
  <c r="AP262" i="1"/>
  <c r="AR274" i="1"/>
  <c r="BA274" i="1" s="1"/>
  <c r="H237" i="2" s="1"/>
  <c r="AT274" i="1"/>
  <c r="BC274" i="1" s="1"/>
  <c r="AP274" i="1"/>
  <c r="AS285" i="1"/>
  <c r="BB285" i="1" s="1"/>
  <c r="AO285" i="1"/>
  <c r="AK285" i="1"/>
  <c r="AQ285" i="1"/>
  <c r="AZ285" i="1" s="1"/>
  <c r="AM285" i="1"/>
  <c r="AL285" i="1"/>
  <c r="AR243" i="1"/>
  <c r="BA243" i="1" s="1"/>
  <c r="H206" i="2" s="1"/>
  <c r="AT243" i="1"/>
  <c r="BC243" i="1" s="1"/>
  <c r="AP243" i="1"/>
  <c r="AR285" i="1"/>
  <c r="BA285" i="1" s="1"/>
  <c r="H248" i="2" s="1"/>
  <c r="AT285" i="1"/>
  <c r="BC285" i="1" s="1"/>
  <c r="AP285" i="1"/>
  <c r="AQ293" i="1"/>
  <c r="AZ293" i="1" s="1"/>
  <c r="AM293" i="1"/>
  <c r="AS293" i="1"/>
  <c r="BB293" i="1" s="1"/>
  <c r="AO293" i="1"/>
  <c r="AK293" i="1"/>
  <c r="AL293" i="1"/>
  <c r="AY299" i="1"/>
  <c r="BE299" i="1" s="1"/>
  <c r="BG299" i="1" s="1"/>
  <c r="AV299" i="1"/>
  <c r="AF263" i="2"/>
  <c r="AX263" i="2" s="1"/>
  <c r="AB263" i="2"/>
  <c r="AT263" i="2" s="1"/>
  <c r="X263" i="2"/>
  <c r="AP263" i="2" s="1"/>
  <c r="T263" i="2"/>
  <c r="AL263" i="2" s="1"/>
  <c r="AD263" i="2"/>
  <c r="AV263" i="2" s="1"/>
  <c r="V263" i="2"/>
  <c r="AN263" i="2" s="1"/>
  <c r="Z263" i="2"/>
  <c r="AR263" i="2" s="1"/>
  <c r="R263" i="2"/>
  <c r="AJ263" i="2" s="1"/>
  <c r="BB263" i="2"/>
  <c r="AQ301" i="1"/>
  <c r="AZ301" i="1" s="1"/>
  <c r="AM301" i="1"/>
  <c r="AL301" i="1"/>
  <c r="AS301" i="1"/>
  <c r="BB301" i="1" s="1"/>
  <c r="BJ301" i="1" s="1"/>
  <c r="AO301" i="1"/>
  <c r="AK301" i="1"/>
  <c r="AU295" i="1"/>
  <c r="AX295" i="1"/>
  <c r="G258" i="2"/>
  <c r="AL307" i="1"/>
  <c r="AS307" i="1"/>
  <c r="BB307" i="1" s="1"/>
  <c r="AQ22" i="1"/>
  <c r="AZ22" i="1" s="1"/>
  <c r="AM22" i="1"/>
  <c r="AL22" i="1"/>
  <c r="AS22" i="1"/>
  <c r="BB22" i="1" s="1"/>
  <c r="BJ22" i="1" s="1"/>
  <c r="AO22" i="1"/>
  <c r="AK22" i="1"/>
  <c r="AL46" i="1"/>
  <c r="AQ46" i="1"/>
  <c r="AZ46" i="1" s="1"/>
  <c r="AM46" i="1"/>
  <c r="AS46" i="1"/>
  <c r="BB46" i="1" s="1"/>
  <c r="BJ46" i="1" s="1"/>
  <c r="AK46" i="1"/>
  <c r="AO46" i="1"/>
  <c r="AQ11" i="1"/>
  <c r="AZ11" i="1" s="1"/>
  <c r="G9" i="2" s="1"/>
  <c r="AM11" i="1"/>
  <c r="AL11" i="1"/>
  <c r="AS11" i="1"/>
  <c r="BB11" i="1" s="1"/>
  <c r="AO11" i="1"/>
  <c r="AK11" i="1"/>
  <c r="AR21" i="1"/>
  <c r="BA21" i="1" s="1"/>
  <c r="H19" i="2" s="1"/>
  <c r="AT21" i="1"/>
  <c r="BC21" i="1" s="1"/>
  <c r="AP21" i="1"/>
  <c r="AQ13" i="1"/>
  <c r="AZ13" i="1" s="1"/>
  <c r="G11" i="2" s="1"/>
  <c r="AM13" i="1"/>
  <c r="AL13" i="1"/>
  <c r="AS13" i="1"/>
  <c r="BB13" i="1" s="1"/>
  <c r="AO13" i="1"/>
  <c r="AK13" i="1"/>
  <c r="AR60" i="1"/>
  <c r="BA60" i="1" s="1"/>
  <c r="H58" i="2" s="1"/>
  <c r="AL67" i="1"/>
  <c r="AT76" i="1"/>
  <c r="BC76" i="1" s="1"/>
  <c r="AP76" i="1"/>
  <c r="AR76" i="1"/>
  <c r="BA76" i="1" s="1"/>
  <c r="H74" i="2" s="1"/>
  <c r="AL83" i="1"/>
  <c r="AS83" i="1"/>
  <c r="BB83" i="1" s="1"/>
  <c r="BJ83" i="1" s="1"/>
  <c r="AO83" i="1"/>
  <c r="AK83" i="1"/>
  <c r="AQ83" i="1"/>
  <c r="AZ83" i="1" s="1"/>
  <c r="AM83" i="1"/>
  <c r="AT92" i="1"/>
  <c r="BC92" i="1" s="1"/>
  <c r="AP92" i="1"/>
  <c r="AT106" i="1"/>
  <c r="BC106" i="1" s="1"/>
  <c r="AP106" i="1"/>
  <c r="AR106" i="1"/>
  <c r="BA106" i="1" s="1"/>
  <c r="H104" i="2" s="1"/>
  <c r="AL113" i="1"/>
  <c r="AS113" i="1"/>
  <c r="BB113" i="1" s="1"/>
  <c r="BJ113" i="1" s="1"/>
  <c r="AO113" i="1"/>
  <c r="AK113" i="1"/>
  <c r="AQ113" i="1"/>
  <c r="AZ113" i="1" s="1"/>
  <c r="AM113" i="1"/>
  <c r="AS121" i="1"/>
  <c r="BB121" i="1" s="1"/>
  <c r="BJ121" i="1" s="1"/>
  <c r="AO121" i="1"/>
  <c r="AM121" i="1"/>
  <c r="AL145" i="1"/>
  <c r="AS145" i="1"/>
  <c r="BB145" i="1" s="1"/>
  <c r="BJ145" i="1" s="1"/>
  <c r="AO145" i="1"/>
  <c r="AK145" i="1"/>
  <c r="AQ145" i="1"/>
  <c r="AZ145" i="1" s="1"/>
  <c r="AM145" i="1"/>
  <c r="AP71" i="1"/>
  <c r="AR71" i="1"/>
  <c r="BA71" i="1" s="1"/>
  <c r="H69" i="2" s="1"/>
  <c r="AL80" i="1"/>
  <c r="AS80" i="1"/>
  <c r="BB80" i="1" s="1"/>
  <c r="BJ80" i="1" s="1"/>
  <c r="AO80" i="1"/>
  <c r="AK80" i="1"/>
  <c r="AQ80" i="1"/>
  <c r="AZ80" i="1" s="1"/>
  <c r="AM80" i="1"/>
  <c r="AL88" i="1"/>
  <c r="AS88" i="1"/>
  <c r="BB88" i="1" s="1"/>
  <c r="BJ88" i="1" s="1"/>
  <c r="AO88" i="1"/>
  <c r="AK88" i="1"/>
  <c r="AQ88" i="1"/>
  <c r="AZ88" i="1" s="1"/>
  <c r="AM88" i="1"/>
  <c r="AR99" i="1"/>
  <c r="BA99" i="1" s="1"/>
  <c r="H97" i="2" s="1"/>
  <c r="AQ108" i="1"/>
  <c r="AZ108" i="1" s="1"/>
  <c r="AT133" i="1"/>
  <c r="BC133" i="1" s="1"/>
  <c r="BJ133" i="1" s="1"/>
  <c r="AP133" i="1"/>
  <c r="AR133" i="1"/>
  <c r="BA133" i="1" s="1"/>
  <c r="AL61" i="1"/>
  <c r="AS61" i="1"/>
  <c r="BB61" i="1" s="1"/>
  <c r="BJ61" i="1" s="1"/>
  <c r="AO61" i="1"/>
  <c r="AK61" i="1"/>
  <c r="AQ61" i="1"/>
  <c r="AZ61" i="1" s="1"/>
  <c r="AM61" i="1"/>
  <c r="AL73" i="1"/>
  <c r="AS73" i="1"/>
  <c r="BB73" i="1" s="1"/>
  <c r="AO73" i="1"/>
  <c r="AQ73" i="1"/>
  <c r="AZ73" i="1" s="1"/>
  <c r="AM73" i="1"/>
  <c r="AL81" i="1"/>
  <c r="AS81" i="1"/>
  <c r="BB81" i="1" s="1"/>
  <c r="BJ81" i="1" s="1"/>
  <c r="AO81" i="1"/>
  <c r="AK81" i="1"/>
  <c r="AQ81" i="1"/>
  <c r="AZ81" i="1" s="1"/>
  <c r="AM81" i="1"/>
  <c r="AS89" i="1"/>
  <c r="BB89" i="1" s="1"/>
  <c r="AO89" i="1"/>
  <c r="AQ89" i="1"/>
  <c r="AZ89" i="1" s="1"/>
  <c r="AS97" i="1"/>
  <c r="BB97" i="1" s="1"/>
  <c r="AO97" i="1"/>
  <c r="AQ97" i="1"/>
  <c r="AZ97" i="1" s="1"/>
  <c r="AL107" i="1"/>
  <c r="AS107" i="1"/>
  <c r="BB107" i="1" s="1"/>
  <c r="AO107" i="1"/>
  <c r="AK107" i="1"/>
  <c r="AQ107" i="1"/>
  <c r="AZ107" i="1" s="1"/>
  <c r="AM107" i="1"/>
  <c r="AL115" i="1"/>
  <c r="AS115" i="1"/>
  <c r="BB115" i="1" s="1"/>
  <c r="BJ115" i="1" s="1"/>
  <c r="AO115" i="1"/>
  <c r="AK115" i="1"/>
  <c r="AQ115" i="1"/>
  <c r="AZ115" i="1" s="1"/>
  <c r="AM115" i="1"/>
  <c r="AL123" i="1"/>
  <c r="AS123" i="1"/>
  <c r="BB123" i="1" s="1"/>
  <c r="BJ123" i="1" s="1"/>
  <c r="AO123" i="1"/>
  <c r="AK123" i="1"/>
  <c r="AQ123" i="1"/>
  <c r="AZ123" i="1" s="1"/>
  <c r="AM123" i="1"/>
  <c r="AL135" i="1"/>
  <c r="AS135" i="1"/>
  <c r="BB135" i="1" s="1"/>
  <c r="BJ135" i="1" s="1"/>
  <c r="AO135" i="1"/>
  <c r="AK135" i="1"/>
  <c r="AQ135" i="1"/>
  <c r="AZ135" i="1" s="1"/>
  <c r="AM135" i="1"/>
  <c r="AL143" i="1"/>
  <c r="AS143" i="1"/>
  <c r="BB143" i="1" s="1"/>
  <c r="BJ143" i="1" s="1"/>
  <c r="AO143" i="1"/>
  <c r="AK143" i="1"/>
  <c r="AQ143" i="1"/>
  <c r="AZ143" i="1" s="1"/>
  <c r="AM143" i="1"/>
  <c r="AL166" i="1"/>
  <c r="AQ166" i="1"/>
  <c r="AZ166" i="1" s="1"/>
  <c r="AM166" i="1"/>
  <c r="AS166" i="1"/>
  <c r="BB166" i="1" s="1"/>
  <c r="BJ166" i="1" s="1"/>
  <c r="AK166" i="1"/>
  <c r="AO166" i="1"/>
  <c r="AS177" i="1"/>
  <c r="BB177" i="1" s="1"/>
  <c r="AO177" i="1"/>
  <c r="AQ177" i="1"/>
  <c r="AZ177" i="1" s="1"/>
  <c r="AL183" i="1"/>
  <c r="AS183" i="1"/>
  <c r="BB183" i="1" s="1"/>
  <c r="AO183" i="1"/>
  <c r="AK183" i="1"/>
  <c r="AQ183" i="1"/>
  <c r="AZ183" i="1" s="1"/>
  <c r="AM183" i="1"/>
  <c r="AL187" i="1"/>
  <c r="AS187" i="1"/>
  <c r="BB187" i="1" s="1"/>
  <c r="BJ187" i="1" s="1"/>
  <c r="AO187" i="1"/>
  <c r="AK187" i="1"/>
  <c r="AQ187" i="1"/>
  <c r="AZ187" i="1" s="1"/>
  <c r="AM187" i="1"/>
  <c r="AL197" i="1"/>
  <c r="AS197" i="1"/>
  <c r="BB197" i="1" s="1"/>
  <c r="BJ197" i="1" s="1"/>
  <c r="AO197" i="1"/>
  <c r="AK197" i="1"/>
  <c r="AQ197" i="1"/>
  <c r="AZ197" i="1" s="1"/>
  <c r="AM197" i="1"/>
  <c r="AL207" i="1"/>
  <c r="AS207" i="1"/>
  <c r="BB207" i="1" s="1"/>
  <c r="BJ207" i="1" s="1"/>
  <c r="AO207" i="1"/>
  <c r="AK207" i="1"/>
  <c r="AQ207" i="1"/>
  <c r="AZ207" i="1" s="1"/>
  <c r="BI207" i="1" s="1"/>
  <c r="AM207" i="1"/>
  <c r="AL174" i="1"/>
  <c r="AS174" i="1"/>
  <c r="BB174" i="1" s="1"/>
  <c r="BJ174" i="1" s="1"/>
  <c r="AO174" i="1"/>
  <c r="AK174" i="1"/>
  <c r="AQ174" i="1"/>
  <c r="AZ174" i="1" s="1"/>
  <c r="AM174" i="1"/>
  <c r="AL190" i="1"/>
  <c r="AS190" i="1"/>
  <c r="BB190" i="1" s="1"/>
  <c r="BJ190" i="1" s="1"/>
  <c r="AO190" i="1"/>
  <c r="AK190" i="1"/>
  <c r="AQ190" i="1"/>
  <c r="AZ190" i="1" s="1"/>
  <c r="AM190" i="1"/>
  <c r="AS198" i="1"/>
  <c r="BB198" i="1" s="1"/>
  <c r="AO198" i="1"/>
  <c r="AM198" i="1"/>
  <c r="AT170" i="1"/>
  <c r="BC170" i="1" s="1"/>
  <c r="AP170" i="1"/>
  <c r="AS201" i="1"/>
  <c r="BB201" i="1" s="1"/>
  <c r="AO201" i="1"/>
  <c r="AQ201" i="1"/>
  <c r="AZ201" i="1" s="1"/>
  <c r="AT208" i="1"/>
  <c r="BC208" i="1" s="1"/>
  <c r="AL226" i="1"/>
  <c r="AM226" i="1"/>
  <c r="AQ226" i="1"/>
  <c r="AZ226" i="1" s="1"/>
  <c r="BI226" i="1" s="1"/>
  <c r="AO226" i="1"/>
  <c r="AL182" i="1"/>
  <c r="AS182" i="1"/>
  <c r="BB182" i="1" s="1"/>
  <c r="BJ182" i="1" s="1"/>
  <c r="AO182" i="1"/>
  <c r="AK182" i="1"/>
  <c r="AQ182" i="1"/>
  <c r="AZ182" i="1" s="1"/>
  <c r="AM182" i="1"/>
  <c r="AT191" i="1"/>
  <c r="BC191" i="1" s="1"/>
  <c r="AP191" i="1"/>
  <c r="AR191" i="1"/>
  <c r="BA191" i="1" s="1"/>
  <c r="H189" i="2" s="1"/>
  <c r="AO206" i="1"/>
  <c r="AK206" i="1"/>
  <c r="AL218" i="1"/>
  <c r="AQ218" i="1"/>
  <c r="AZ218" i="1" s="1"/>
  <c r="AK218" i="1"/>
  <c r="AO218" i="1"/>
  <c r="AS218" i="1"/>
  <c r="BB218" i="1" s="1"/>
  <c r="AM218" i="1"/>
  <c r="AL227" i="1"/>
  <c r="AM227" i="1"/>
  <c r="AS227" i="1"/>
  <c r="BB227" i="1" s="1"/>
  <c r="BJ227" i="1" s="1"/>
  <c r="AK227" i="1"/>
  <c r="AQ227" i="1"/>
  <c r="AZ227" i="1" s="1"/>
  <c r="AO227" i="1"/>
  <c r="AS266" i="1"/>
  <c r="BB266" i="1" s="1"/>
  <c r="AO266" i="1"/>
  <c r="AK266" i="1"/>
  <c r="AQ266" i="1"/>
  <c r="AZ266" i="1" s="1"/>
  <c r="AM266" i="1"/>
  <c r="AL266" i="1"/>
  <c r="AS286" i="1"/>
  <c r="BB286" i="1" s="1"/>
  <c r="AO286" i="1"/>
  <c r="AK286" i="1"/>
  <c r="AQ286" i="1"/>
  <c r="AZ286" i="1" s="1"/>
  <c r="AM286" i="1"/>
  <c r="AL286" i="1"/>
  <c r="AR266" i="1"/>
  <c r="BA266" i="1" s="1"/>
  <c r="H229" i="2" s="1"/>
  <c r="AT266" i="1"/>
  <c r="BC266" i="1" s="1"/>
  <c r="AP266" i="1"/>
  <c r="AS247" i="1"/>
  <c r="BB247" i="1" s="1"/>
  <c r="BJ247" i="1" s="1"/>
  <c r="AO247" i="1"/>
  <c r="AK247" i="1"/>
  <c r="AQ247" i="1"/>
  <c r="AZ247" i="1" s="1"/>
  <c r="AM247" i="1"/>
  <c r="AL247" i="1"/>
  <c r="AS255" i="1"/>
  <c r="BB255" i="1" s="1"/>
  <c r="BJ255" i="1" s="1"/>
  <c r="AO255" i="1"/>
  <c r="AK255" i="1"/>
  <c r="AQ255" i="1"/>
  <c r="AZ255" i="1" s="1"/>
  <c r="AM255" i="1"/>
  <c r="AL255" i="1"/>
  <c r="AS264" i="1"/>
  <c r="BB264" i="1" s="1"/>
  <c r="AO264" i="1"/>
  <c r="AK264" i="1"/>
  <c r="AQ264" i="1"/>
  <c r="AZ264" i="1" s="1"/>
  <c r="AM264" i="1"/>
  <c r="AL264" i="1"/>
  <c r="AQ312" i="1"/>
  <c r="AZ312" i="1" s="1"/>
  <c r="AS312" i="1"/>
  <c r="BB312" i="1" s="1"/>
  <c r="BJ312" i="1" s="1"/>
  <c r="AO312" i="1"/>
  <c r="AK294" i="1"/>
  <c r="AN294" i="1" s="1"/>
  <c r="G257" i="2"/>
  <c r="BI294" i="1"/>
  <c r="AQ297" i="1"/>
  <c r="AZ297" i="1" s="1"/>
  <c r="AS297" i="1"/>
  <c r="BB297" i="1" s="1"/>
  <c r="AO297" i="1"/>
  <c r="AV17" i="1"/>
  <c r="AY17" i="1"/>
  <c r="BE17" i="1" s="1"/>
  <c r="BG17" i="1" s="1"/>
  <c r="AY40" i="1"/>
  <c r="BE40" i="1" s="1"/>
  <c r="BG40" i="1" s="1"/>
  <c r="AV40" i="1"/>
  <c r="AF150" i="2"/>
  <c r="AX150" i="2" s="1"/>
  <c r="AB150" i="2"/>
  <c r="AT150" i="2" s="1"/>
  <c r="X150" i="2"/>
  <c r="AP150" i="2" s="1"/>
  <c r="T150" i="2"/>
  <c r="AL150" i="2" s="1"/>
  <c r="AD150" i="2"/>
  <c r="AV150" i="2" s="1"/>
  <c r="R150" i="2"/>
  <c r="AJ150" i="2" s="1"/>
  <c r="BB150" i="2"/>
  <c r="V150" i="2"/>
  <c r="AN150" i="2" s="1"/>
  <c r="Z150" i="2"/>
  <c r="AR150" i="2" s="1"/>
  <c r="AV61" i="1"/>
  <c r="AY61" i="1"/>
  <c r="BE61" i="1" s="1"/>
  <c r="BG61" i="1" s="1"/>
  <c r="AF194" i="2"/>
  <c r="AX194" i="2" s="1"/>
  <c r="AB194" i="2"/>
  <c r="AT194" i="2" s="1"/>
  <c r="X194" i="2"/>
  <c r="AP194" i="2" s="1"/>
  <c r="T194" i="2"/>
  <c r="AL194" i="2" s="1"/>
  <c r="AD194" i="2"/>
  <c r="AV194" i="2" s="1"/>
  <c r="Z194" i="2"/>
  <c r="AR194" i="2" s="1"/>
  <c r="V194" i="2"/>
  <c r="AN194" i="2" s="1"/>
  <c r="R194" i="2"/>
  <c r="AJ194" i="2" s="1"/>
  <c r="BB194" i="2"/>
  <c r="AY34" i="1"/>
  <c r="BE34" i="1" s="1"/>
  <c r="BG34" i="1" s="1"/>
  <c r="AV34" i="1"/>
  <c r="AF171" i="2"/>
  <c r="AX171" i="2" s="1"/>
  <c r="AB171" i="2"/>
  <c r="AT171" i="2" s="1"/>
  <c r="X171" i="2"/>
  <c r="AP171" i="2" s="1"/>
  <c r="T171" i="2"/>
  <c r="AL171" i="2" s="1"/>
  <c r="AD171" i="2"/>
  <c r="AV171" i="2" s="1"/>
  <c r="Z171" i="2"/>
  <c r="AR171" i="2" s="1"/>
  <c r="V171" i="2"/>
  <c r="AN171" i="2" s="1"/>
  <c r="R171" i="2"/>
  <c r="AJ171" i="2" s="1"/>
  <c r="BB171" i="2"/>
  <c r="AV199" i="1"/>
  <c r="AY199" i="1"/>
  <c r="BE199" i="1" s="1"/>
  <c r="BG199" i="1" s="1"/>
  <c r="AF179" i="2"/>
  <c r="AX179" i="2" s="1"/>
  <c r="AB179" i="2"/>
  <c r="AT179" i="2" s="1"/>
  <c r="X179" i="2"/>
  <c r="AP179" i="2" s="1"/>
  <c r="T179" i="2"/>
  <c r="AL179" i="2" s="1"/>
  <c r="AD179" i="2"/>
  <c r="AV179" i="2" s="1"/>
  <c r="R179" i="2"/>
  <c r="AJ179" i="2" s="1"/>
  <c r="BB179" i="2"/>
  <c r="V179" i="2"/>
  <c r="AN179" i="2" s="1"/>
  <c r="Z179" i="2"/>
  <c r="AR179" i="2" s="1"/>
  <c r="AV205" i="1"/>
  <c r="AY205" i="1"/>
  <c r="BE205" i="1" s="1"/>
  <c r="BG205" i="1" s="1"/>
  <c r="AF216" i="2"/>
  <c r="AX216" i="2" s="1"/>
  <c r="AB216" i="2"/>
  <c r="AT216" i="2" s="1"/>
  <c r="X216" i="2"/>
  <c r="AP216" i="2" s="1"/>
  <c r="T216" i="2"/>
  <c r="AL216" i="2" s="1"/>
  <c r="AD216" i="2"/>
  <c r="AV216" i="2" s="1"/>
  <c r="Z216" i="2"/>
  <c r="AR216" i="2" s="1"/>
  <c r="V216" i="2"/>
  <c r="AN216" i="2" s="1"/>
  <c r="R216" i="2"/>
  <c r="AJ216" i="2" s="1"/>
  <c r="BB216" i="2"/>
  <c r="AK274" i="1"/>
  <c r="AF223" i="2"/>
  <c r="AX223" i="2" s="1"/>
  <c r="AB223" i="2"/>
  <c r="AT223" i="2" s="1"/>
  <c r="X223" i="2"/>
  <c r="AP223" i="2" s="1"/>
  <c r="T223" i="2"/>
  <c r="AL223" i="2" s="1"/>
  <c r="AD223" i="2"/>
  <c r="AV223" i="2" s="1"/>
  <c r="Z223" i="2"/>
  <c r="AR223" i="2" s="1"/>
  <c r="V223" i="2"/>
  <c r="AN223" i="2" s="1"/>
  <c r="R223" i="2"/>
  <c r="AJ223" i="2" s="1"/>
  <c r="BB223" i="2"/>
  <c r="AK283" i="1"/>
  <c r="AD24" i="2"/>
  <c r="AV24" i="2" s="1"/>
  <c r="Z24" i="2"/>
  <c r="AR24" i="2" s="1"/>
  <c r="V24" i="2"/>
  <c r="AN24" i="2" s="1"/>
  <c r="R24" i="2"/>
  <c r="AJ24" i="2" s="1"/>
  <c r="AF24" i="2"/>
  <c r="AX24" i="2" s="1"/>
  <c r="AB24" i="2"/>
  <c r="AT24" i="2" s="1"/>
  <c r="X24" i="2"/>
  <c r="AP24" i="2" s="1"/>
  <c r="T24" i="2"/>
  <c r="AL24" i="2" s="1"/>
  <c r="BB24" i="2"/>
  <c r="AD57" i="2"/>
  <c r="AV57" i="2" s="1"/>
  <c r="Z57" i="2"/>
  <c r="AR57" i="2" s="1"/>
  <c r="V57" i="2"/>
  <c r="AN57" i="2" s="1"/>
  <c r="R57" i="2"/>
  <c r="AJ57" i="2" s="1"/>
  <c r="AF57" i="2"/>
  <c r="AX57" i="2" s="1"/>
  <c r="AB57" i="2"/>
  <c r="AT57" i="2" s="1"/>
  <c r="X57" i="2"/>
  <c r="AP57" i="2" s="1"/>
  <c r="T57" i="2"/>
  <c r="AL57" i="2" s="1"/>
  <c r="BB57" i="2"/>
  <c r="AV65" i="1"/>
  <c r="AY65" i="1"/>
  <c r="BE65" i="1" s="1"/>
  <c r="BG65" i="1" s="1"/>
  <c r="AD99" i="2"/>
  <c r="AV99" i="2" s="1"/>
  <c r="Z99" i="2"/>
  <c r="AR99" i="2" s="1"/>
  <c r="V99" i="2"/>
  <c r="AN99" i="2" s="1"/>
  <c r="R99" i="2"/>
  <c r="AJ99" i="2" s="1"/>
  <c r="AF99" i="2"/>
  <c r="AX99" i="2" s="1"/>
  <c r="AB99" i="2"/>
  <c r="AT99" i="2" s="1"/>
  <c r="X99" i="2"/>
  <c r="AP99" i="2" s="1"/>
  <c r="T99" i="2"/>
  <c r="AL99" i="2" s="1"/>
  <c r="BB99" i="2"/>
  <c r="AV194" i="1"/>
  <c r="AY194" i="1"/>
  <c r="BE194" i="1" s="1"/>
  <c r="BG194" i="1" s="1"/>
  <c r="AV238" i="1"/>
  <c r="AY238" i="1"/>
  <c r="BE238" i="1" s="1"/>
  <c r="BG238" i="1" s="1"/>
  <c r="AF219" i="2"/>
  <c r="AX219" i="2" s="1"/>
  <c r="AB219" i="2"/>
  <c r="AT219" i="2" s="1"/>
  <c r="X219" i="2"/>
  <c r="AP219" i="2" s="1"/>
  <c r="T219" i="2"/>
  <c r="AL219" i="2" s="1"/>
  <c r="AD219" i="2"/>
  <c r="AV219" i="2" s="1"/>
  <c r="Z219" i="2"/>
  <c r="AR219" i="2" s="1"/>
  <c r="V219" i="2"/>
  <c r="AN219" i="2" s="1"/>
  <c r="R219" i="2"/>
  <c r="AJ219" i="2" s="1"/>
  <c r="BB219" i="2"/>
  <c r="AD271" i="2"/>
  <c r="AV271" i="2" s="1"/>
  <c r="Z271" i="2"/>
  <c r="AR271" i="2" s="1"/>
  <c r="V271" i="2"/>
  <c r="AN271" i="2" s="1"/>
  <c r="R271" i="2"/>
  <c r="AJ271" i="2" s="1"/>
  <c r="AB271" i="2"/>
  <c r="AT271" i="2" s="1"/>
  <c r="T271" i="2"/>
  <c r="AL271" i="2" s="1"/>
  <c r="X271" i="2"/>
  <c r="AP271" i="2" s="1"/>
  <c r="AF271" i="2"/>
  <c r="AX271" i="2" s="1"/>
  <c r="BB271" i="2"/>
  <c r="AV10" i="1"/>
  <c r="AY10" i="1"/>
  <c r="BE10" i="1" s="1"/>
  <c r="BG10" i="1" s="1"/>
  <c r="AY28" i="1"/>
  <c r="BE28" i="1" s="1"/>
  <c r="BG28" i="1" s="1"/>
  <c r="AV28" i="1"/>
  <c r="AB34" i="2"/>
  <c r="AT34" i="2" s="1"/>
  <c r="R34" i="2"/>
  <c r="AJ34" i="2" s="1"/>
  <c r="BB34" i="2"/>
  <c r="AF34" i="2"/>
  <c r="AX34" i="2" s="1"/>
  <c r="V34" i="2"/>
  <c r="AN34" i="2" s="1"/>
  <c r="Z34" i="2"/>
  <c r="AR34" i="2" s="1"/>
  <c r="T34" i="2"/>
  <c r="AL34" i="2" s="1"/>
  <c r="AD34" i="2"/>
  <c r="AV34" i="2" s="1"/>
  <c r="X34" i="2"/>
  <c r="AP34" i="2" s="1"/>
  <c r="AF182" i="2"/>
  <c r="AX182" i="2" s="1"/>
  <c r="AB182" i="2"/>
  <c r="AT182" i="2" s="1"/>
  <c r="X182" i="2"/>
  <c r="AP182" i="2" s="1"/>
  <c r="T182" i="2"/>
  <c r="AL182" i="2" s="1"/>
  <c r="AD182" i="2"/>
  <c r="AV182" i="2" s="1"/>
  <c r="Z182" i="2"/>
  <c r="AR182" i="2" s="1"/>
  <c r="V182" i="2"/>
  <c r="AN182" i="2" s="1"/>
  <c r="R182" i="2"/>
  <c r="AJ182" i="2" s="1"/>
  <c r="BB182" i="2"/>
  <c r="AY215" i="1"/>
  <c r="BE215" i="1" s="1"/>
  <c r="BG215" i="1" s="1"/>
  <c r="AV215" i="1"/>
  <c r="AB33" i="2"/>
  <c r="AT33" i="2" s="1"/>
  <c r="V33" i="2"/>
  <c r="AN33" i="2" s="1"/>
  <c r="AF33" i="2"/>
  <c r="AX33" i="2" s="1"/>
  <c r="Z33" i="2"/>
  <c r="AR33" i="2" s="1"/>
  <c r="AD33" i="2"/>
  <c r="AV33" i="2" s="1"/>
  <c r="T33" i="2"/>
  <c r="AL33" i="2" s="1"/>
  <c r="X33" i="2"/>
  <c r="AP33" i="2" s="1"/>
  <c r="R33" i="2"/>
  <c r="AJ33" i="2" s="1"/>
  <c r="BB33" i="2"/>
  <c r="AY41" i="1"/>
  <c r="BE41" i="1" s="1"/>
  <c r="BG41" i="1" s="1"/>
  <c r="AV41" i="1"/>
  <c r="AV151" i="1"/>
  <c r="AY151" i="1"/>
  <c r="BE151" i="1" s="1"/>
  <c r="BG151" i="1" s="1"/>
  <c r="AF137" i="2"/>
  <c r="AX137" i="2" s="1"/>
  <c r="AB137" i="2"/>
  <c r="AT137" i="2" s="1"/>
  <c r="X137" i="2"/>
  <c r="AP137" i="2" s="1"/>
  <c r="T137" i="2"/>
  <c r="AL137" i="2" s="1"/>
  <c r="AD137" i="2"/>
  <c r="AV137" i="2" s="1"/>
  <c r="Z137" i="2"/>
  <c r="AR137" i="2" s="1"/>
  <c r="BB137" i="2"/>
  <c r="V137" i="2"/>
  <c r="AN137" i="2" s="1"/>
  <c r="R137" i="2"/>
  <c r="AJ137" i="2" s="1"/>
  <c r="AV147" i="1"/>
  <c r="AY147" i="1"/>
  <c r="BE147" i="1" s="1"/>
  <c r="BG147" i="1" s="1"/>
  <c r="AF200" i="2"/>
  <c r="AX200" i="2" s="1"/>
  <c r="AB200" i="2"/>
  <c r="AT200" i="2" s="1"/>
  <c r="X200" i="2"/>
  <c r="AP200" i="2" s="1"/>
  <c r="T200" i="2"/>
  <c r="AL200" i="2" s="1"/>
  <c r="AD200" i="2"/>
  <c r="AV200" i="2" s="1"/>
  <c r="Z200" i="2"/>
  <c r="AR200" i="2" s="1"/>
  <c r="V200" i="2"/>
  <c r="AN200" i="2" s="1"/>
  <c r="R200" i="2"/>
  <c r="AJ200" i="2" s="1"/>
  <c r="BB200" i="2"/>
  <c r="AV193" i="1"/>
  <c r="AY193" i="1"/>
  <c r="BE193" i="1" s="1"/>
  <c r="BG193" i="1" s="1"/>
  <c r="AD224" i="2"/>
  <c r="AV224" i="2" s="1"/>
  <c r="Z224" i="2"/>
  <c r="AR224" i="2" s="1"/>
  <c r="V224" i="2"/>
  <c r="AN224" i="2" s="1"/>
  <c r="R224" i="2"/>
  <c r="AJ224" i="2" s="1"/>
  <c r="AF224" i="2"/>
  <c r="AX224" i="2" s="1"/>
  <c r="AB224" i="2"/>
  <c r="AT224" i="2" s="1"/>
  <c r="X224" i="2"/>
  <c r="AP224" i="2" s="1"/>
  <c r="T224" i="2"/>
  <c r="AL224" i="2" s="1"/>
  <c r="BB224" i="2"/>
  <c r="G245" i="2"/>
  <c r="AY304" i="1"/>
  <c r="BE304" i="1" s="1"/>
  <c r="BG304" i="1" s="1"/>
  <c r="AV304" i="1"/>
  <c r="AV257" i="1"/>
  <c r="AY257" i="1"/>
  <c r="BE257" i="1" s="1"/>
  <c r="BG257" i="1" s="1"/>
  <c r="AD215" i="2"/>
  <c r="AV215" i="2" s="1"/>
  <c r="Z215" i="2"/>
  <c r="AR215" i="2" s="1"/>
  <c r="V215" i="2"/>
  <c r="AN215" i="2" s="1"/>
  <c r="R215" i="2"/>
  <c r="AJ215" i="2" s="1"/>
  <c r="X215" i="2"/>
  <c r="AP215" i="2" s="1"/>
  <c r="T215" i="2"/>
  <c r="AL215" i="2" s="1"/>
  <c r="AF215" i="2"/>
  <c r="AX215" i="2" s="1"/>
  <c r="AB215" i="2"/>
  <c r="AT215" i="2" s="1"/>
  <c r="BB215" i="2"/>
  <c r="AQ25" i="1"/>
  <c r="AZ25" i="1" s="1"/>
  <c r="AM25" i="1"/>
  <c r="AL25" i="1"/>
  <c r="AS25" i="1"/>
  <c r="BB25" i="1" s="1"/>
  <c r="BJ25" i="1" s="1"/>
  <c r="AO25" i="1"/>
  <c r="AK25" i="1"/>
  <c r="AN25" i="1" s="1"/>
  <c r="AQ43" i="1"/>
  <c r="AZ43" i="1" s="1"/>
  <c r="AO43" i="1"/>
  <c r="AS43" i="1"/>
  <c r="BB43" i="1" s="1"/>
  <c r="Z80" i="2"/>
  <c r="AR80" i="2" s="1"/>
  <c r="T80" i="2"/>
  <c r="AL80" i="2" s="1"/>
  <c r="AD80" i="2"/>
  <c r="AV80" i="2" s="1"/>
  <c r="X80" i="2"/>
  <c r="AP80" i="2" s="1"/>
  <c r="AB80" i="2"/>
  <c r="AT80" i="2" s="1"/>
  <c r="R80" i="2"/>
  <c r="AJ80" i="2" s="1"/>
  <c r="AF80" i="2"/>
  <c r="AX80" i="2" s="1"/>
  <c r="V80" i="2"/>
  <c r="AN80" i="2" s="1"/>
  <c r="BB80" i="2"/>
  <c r="AV86" i="1"/>
  <c r="AY86" i="1"/>
  <c r="BE86" i="1" s="1"/>
  <c r="BG86" i="1" s="1"/>
  <c r="AV116" i="1"/>
  <c r="AY116" i="1"/>
  <c r="BE116" i="1" s="1"/>
  <c r="BG116" i="1" s="1"/>
  <c r="AF146" i="2"/>
  <c r="AX146" i="2" s="1"/>
  <c r="AB146" i="2"/>
  <c r="AT146" i="2" s="1"/>
  <c r="X146" i="2"/>
  <c r="AP146" i="2" s="1"/>
  <c r="T146" i="2"/>
  <c r="AL146" i="2" s="1"/>
  <c r="AD146" i="2"/>
  <c r="AV146" i="2" s="1"/>
  <c r="Z146" i="2"/>
  <c r="AR146" i="2" s="1"/>
  <c r="V146" i="2"/>
  <c r="AN146" i="2" s="1"/>
  <c r="R146" i="2"/>
  <c r="AJ146" i="2" s="1"/>
  <c r="BB146" i="2"/>
  <c r="Z93" i="2"/>
  <c r="AR93" i="2" s="1"/>
  <c r="R93" i="2"/>
  <c r="AJ93" i="2" s="1"/>
  <c r="AF93" i="2"/>
  <c r="AX93" i="2" s="1"/>
  <c r="X93" i="2"/>
  <c r="AP93" i="2" s="1"/>
  <c r="AD93" i="2"/>
  <c r="AV93" i="2" s="1"/>
  <c r="V93" i="2"/>
  <c r="AN93" i="2" s="1"/>
  <c r="AB93" i="2"/>
  <c r="AT93" i="2" s="1"/>
  <c r="T93" i="2"/>
  <c r="AL93" i="2" s="1"/>
  <c r="BB93" i="2"/>
  <c r="AV122" i="1"/>
  <c r="AY122" i="1"/>
  <c r="BE122" i="1" s="1"/>
  <c r="BG122" i="1" s="1"/>
  <c r="AY165" i="1"/>
  <c r="BE165" i="1" s="1"/>
  <c r="BG165" i="1" s="1"/>
  <c r="AV165" i="1"/>
  <c r="AD176" i="2"/>
  <c r="AV176" i="2" s="1"/>
  <c r="Z176" i="2"/>
  <c r="AR176" i="2" s="1"/>
  <c r="V176" i="2"/>
  <c r="AN176" i="2" s="1"/>
  <c r="R176" i="2"/>
  <c r="AJ176" i="2" s="1"/>
  <c r="AF176" i="2"/>
  <c r="AX176" i="2" s="1"/>
  <c r="AB176" i="2"/>
  <c r="AT176" i="2" s="1"/>
  <c r="X176" i="2"/>
  <c r="AP176" i="2" s="1"/>
  <c r="T176" i="2"/>
  <c r="AL176" i="2" s="1"/>
  <c r="BB176" i="2"/>
  <c r="AS232" i="1"/>
  <c r="BB232" i="1" s="1"/>
  <c r="BJ232" i="1" s="1"/>
  <c r="AO232" i="1"/>
  <c r="AK232" i="1"/>
  <c r="AQ232" i="1"/>
  <c r="AZ232" i="1" s="1"/>
  <c r="BI232" i="1" s="1"/>
  <c r="AM232" i="1"/>
  <c r="AL232" i="1"/>
  <c r="AS287" i="1"/>
  <c r="BB287" i="1" s="1"/>
  <c r="AO287" i="1"/>
  <c r="AK287" i="1"/>
  <c r="AQ287" i="1"/>
  <c r="AZ287" i="1" s="1"/>
  <c r="AL287" i="1"/>
  <c r="AS252" i="1"/>
  <c r="BB252" i="1" s="1"/>
  <c r="BJ252" i="1" s="1"/>
  <c r="AS233" i="1"/>
  <c r="BB233" i="1" s="1"/>
  <c r="BJ233" i="1" s="1"/>
  <c r="AO233" i="1"/>
  <c r="AK233" i="1"/>
  <c r="AQ233" i="1"/>
  <c r="AZ233" i="1" s="1"/>
  <c r="BI233" i="1" s="1"/>
  <c r="AM233" i="1"/>
  <c r="AL233" i="1"/>
  <c r="AS241" i="1"/>
  <c r="BB241" i="1" s="1"/>
  <c r="BJ241" i="1" s="1"/>
  <c r="AQ241" i="1"/>
  <c r="AZ241" i="1" s="1"/>
  <c r="BI241" i="1" s="1"/>
  <c r="AM241" i="1"/>
  <c r="AR286" i="1"/>
  <c r="BA286" i="1" s="1"/>
  <c r="H249" i="2" s="1"/>
  <c r="AT286" i="1"/>
  <c r="BC286" i="1" s="1"/>
  <c r="AP286" i="1"/>
  <c r="AS270" i="1"/>
  <c r="BB270" i="1" s="1"/>
  <c r="AO270" i="1"/>
  <c r="AQ270" i="1"/>
  <c r="AZ270" i="1" s="1"/>
  <c r="AS288" i="1"/>
  <c r="BB288" i="1" s="1"/>
  <c r="AO288" i="1"/>
  <c r="AQ288" i="1"/>
  <c r="AZ288" i="1" s="1"/>
  <c r="AT306" i="1"/>
  <c r="BC306" i="1" s="1"/>
  <c r="AP306" i="1"/>
  <c r="AR306" i="1"/>
  <c r="BA306" i="1" s="1"/>
  <c r="H269" i="2" s="1"/>
  <c r="AT311" i="1"/>
  <c r="BC311" i="1" s="1"/>
  <c r="AP311" i="1"/>
  <c r="AR311" i="1"/>
  <c r="BA311" i="1" s="1"/>
  <c r="H274" i="2" s="1"/>
  <c r="AR14" i="1"/>
  <c r="BA14" i="1" s="1"/>
  <c r="H12" i="2" s="1"/>
  <c r="AT14" i="1"/>
  <c r="BC14" i="1" s="1"/>
  <c r="AP14" i="1"/>
  <c r="AS10" i="1"/>
  <c r="BB10" i="1" s="1"/>
  <c r="AO10" i="1"/>
  <c r="AQ10" i="1"/>
  <c r="AZ10" i="1" s="1"/>
  <c r="G8" i="2" s="1"/>
  <c r="AM10" i="1"/>
  <c r="AL10" i="1"/>
  <c r="AK10" i="1"/>
  <c r="AT68" i="1"/>
  <c r="BC68" i="1" s="1"/>
  <c r="AP68" i="1"/>
  <c r="AR68" i="1"/>
  <c r="BA68" i="1" s="1"/>
  <c r="H66" i="2" s="1"/>
  <c r="AD43" i="2"/>
  <c r="AV43" i="2" s="1"/>
  <c r="Z43" i="2"/>
  <c r="AR43" i="2" s="1"/>
  <c r="V43" i="2"/>
  <c r="AN43" i="2" s="1"/>
  <c r="R43" i="2"/>
  <c r="AJ43" i="2" s="1"/>
  <c r="AF43" i="2"/>
  <c r="AX43" i="2" s="1"/>
  <c r="X43" i="2"/>
  <c r="AP43" i="2" s="1"/>
  <c r="AB43" i="2"/>
  <c r="AT43" i="2" s="1"/>
  <c r="T43" i="2"/>
  <c r="AL43" i="2" s="1"/>
  <c r="BB43" i="2"/>
  <c r="AY18" i="1"/>
  <c r="BE18" i="1" s="1"/>
  <c r="BG18" i="1" s="1"/>
  <c r="AV18" i="1"/>
  <c r="AY31" i="1"/>
  <c r="BE31" i="1" s="1"/>
  <c r="BG31" i="1" s="1"/>
  <c r="AV31" i="1"/>
  <c r="AD37" i="2"/>
  <c r="AV37" i="2" s="1"/>
  <c r="T37" i="2"/>
  <c r="AL37" i="2" s="1"/>
  <c r="X37" i="2"/>
  <c r="AP37" i="2" s="1"/>
  <c r="R37" i="2"/>
  <c r="AJ37" i="2" s="1"/>
  <c r="BB37" i="2"/>
  <c r="AB37" i="2"/>
  <c r="AT37" i="2" s="1"/>
  <c r="V37" i="2"/>
  <c r="AN37" i="2" s="1"/>
  <c r="AF37" i="2"/>
  <c r="AX37" i="2" s="1"/>
  <c r="Z37" i="2"/>
  <c r="AR37" i="2" s="1"/>
  <c r="AV12" i="1"/>
  <c r="AY12" i="1"/>
  <c r="BE12" i="1" s="1"/>
  <c r="BG12" i="1" s="1"/>
  <c r="AC30" i="1"/>
  <c r="AE30" i="1" s="1"/>
  <c r="AF76" i="2"/>
  <c r="AX76" i="2" s="1"/>
  <c r="AB76" i="2"/>
  <c r="AT76" i="2" s="1"/>
  <c r="X76" i="2"/>
  <c r="AP76" i="2" s="1"/>
  <c r="T76" i="2"/>
  <c r="AL76" i="2" s="1"/>
  <c r="AD76" i="2"/>
  <c r="AV76" i="2" s="1"/>
  <c r="Z76" i="2"/>
  <c r="AR76" i="2" s="1"/>
  <c r="V76" i="2"/>
  <c r="AN76" i="2" s="1"/>
  <c r="R76" i="2"/>
  <c r="AJ76" i="2" s="1"/>
  <c r="BB76" i="2"/>
  <c r="AV82" i="1"/>
  <c r="AY82" i="1"/>
  <c r="BE82" i="1" s="1"/>
  <c r="BG82" i="1" s="1"/>
  <c r="AF100" i="2"/>
  <c r="AX100" i="2" s="1"/>
  <c r="AB100" i="2"/>
  <c r="AT100" i="2" s="1"/>
  <c r="X100" i="2"/>
  <c r="AP100" i="2" s="1"/>
  <c r="T100" i="2"/>
  <c r="AL100" i="2" s="1"/>
  <c r="AD100" i="2"/>
  <c r="AV100" i="2" s="1"/>
  <c r="Z100" i="2"/>
  <c r="AR100" i="2" s="1"/>
  <c r="V100" i="2"/>
  <c r="AN100" i="2" s="1"/>
  <c r="R100" i="2"/>
  <c r="AJ100" i="2" s="1"/>
  <c r="BB100" i="2"/>
  <c r="AV112" i="1"/>
  <c r="AY112" i="1"/>
  <c r="BE112" i="1" s="1"/>
  <c r="BG112" i="1" s="1"/>
  <c r="AF122" i="2"/>
  <c r="AX122" i="2" s="1"/>
  <c r="AB122" i="2"/>
  <c r="AT122" i="2" s="1"/>
  <c r="X122" i="2"/>
  <c r="AP122" i="2" s="1"/>
  <c r="T122" i="2"/>
  <c r="AL122" i="2" s="1"/>
  <c r="AD122" i="2"/>
  <c r="AV122" i="2" s="1"/>
  <c r="Z122" i="2"/>
  <c r="AR122" i="2" s="1"/>
  <c r="V122" i="2"/>
  <c r="AN122" i="2" s="1"/>
  <c r="R122" i="2"/>
  <c r="AJ122" i="2" s="1"/>
  <c r="BB122" i="2"/>
  <c r="AV128" i="1"/>
  <c r="AY128" i="1"/>
  <c r="BE128" i="1" s="1"/>
  <c r="BG128" i="1" s="1"/>
  <c r="AF142" i="2"/>
  <c r="AX142" i="2" s="1"/>
  <c r="AB142" i="2"/>
  <c r="AT142" i="2" s="1"/>
  <c r="X142" i="2"/>
  <c r="AP142" i="2" s="1"/>
  <c r="T142" i="2"/>
  <c r="AL142" i="2" s="1"/>
  <c r="AD142" i="2"/>
  <c r="AV142" i="2" s="1"/>
  <c r="Z142" i="2"/>
  <c r="AR142" i="2" s="1"/>
  <c r="V142" i="2"/>
  <c r="AN142" i="2" s="1"/>
  <c r="R142" i="2"/>
  <c r="AJ142" i="2" s="1"/>
  <c r="BB142" i="2"/>
  <c r="AV148" i="1"/>
  <c r="AY148" i="1"/>
  <c r="BE148" i="1" s="1"/>
  <c r="BG148" i="1" s="1"/>
  <c r="AD55" i="2"/>
  <c r="AV55" i="2" s="1"/>
  <c r="Z55" i="2"/>
  <c r="AR55" i="2" s="1"/>
  <c r="V55" i="2"/>
  <c r="AN55" i="2" s="1"/>
  <c r="R55" i="2"/>
  <c r="AJ55" i="2" s="1"/>
  <c r="AF55" i="2"/>
  <c r="AX55" i="2" s="1"/>
  <c r="AB55" i="2"/>
  <c r="AT55" i="2" s="1"/>
  <c r="X55" i="2"/>
  <c r="AP55" i="2" s="1"/>
  <c r="T55" i="2"/>
  <c r="AL55" i="2" s="1"/>
  <c r="BB55" i="2"/>
  <c r="AV63" i="1"/>
  <c r="AY63" i="1"/>
  <c r="BE63" i="1" s="1"/>
  <c r="BG63" i="1" s="1"/>
  <c r="X85" i="2"/>
  <c r="AP85" i="2" s="1"/>
  <c r="R85" i="2"/>
  <c r="AJ85" i="2" s="1"/>
  <c r="BB85" i="2"/>
  <c r="AB85" i="2"/>
  <c r="AT85" i="2" s="1"/>
  <c r="V85" i="2"/>
  <c r="AN85" i="2" s="1"/>
  <c r="AF85" i="2"/>
  <c r="AX85" i="2" s="1"/>
  <c r="Z85" i="2"/>
  <c r="AR85" i="2" s="1"/>
  <c r="AD85" i="2"/>
  <c r="AV85" i="2" s="1"/>
  <c r="T85" i="2"/>
  <c r="AL85" i="2" s="1"/>
  <c r="AV95" i="1"/>
  <c r="AY95" i="1"/>
  <c r="BE95" i="1" s="1"/>
  <c r="BG95" i="1" s="1"/>
  <c r="AX126" i="1"/>
  <c r="AU126" i="1"/>
  <c r="G128" i="2"/>
  <c r="BI130" i="1"/>
  <c r="AL130" i="1"/>
  <c r="AN130" i="1" s="1"/>
  <c r="AX134" i="1"/>
  <c r="AU134" i="1"/>
  <c r="AY56" i="1"/>
  <c r="BE56" i="1" s="1"/>
  <c r="BG56" i="1" s="1"/>
  <c r="AV56" i="1"/>
  <c r="AX69" i="1"/>
  <c r="AU69" i="1"/>
  <c r="AV80" i="1"/>
  <c r="AY80" i="1"/>
  <c r="BE80" i="1" s="1"/>
  <c r="BG80" i="1" s="1"/>
  <c r="AF112" i="2"/>
  <c r="AX112" i="2" s="1"/>
  <c r="AB112" i="2"/>
  <c r="AT112" i="2" s="1"/>
  <c r="X112" i="2"/>
  <c r="AP112" i="2" s="1"/>
  <c r="T112" i="2"/>
  <c r="AL112" i="2" s="1"/>
  <c r="AD112" i="2"/>
  <c r="AV112" i="2" s="1"/>
  <c r="Z112" i="2"/>
  <c r="AR112" i="2" s="1"/>
  <c r="V112" i="2"/>
  <c r="AN112" i="2" s="1"/>
  <c r="R112" i="2"/>
  <c r="AJ112" i="2" s="1"/>
  <c r="BB112" i="2"/>
  <c r="AV118" i="1"/>
  <c r="AY118" i="1"/>
  <c r="BE118" i="1" s="1"/>
  <c r="BG118" i="1" s="1"/>
  <c r="AC163" i="1"/>
  <c r="AE163" i="1" s="1"/>
  <c r="AD53" i="1"/>
  <c r="AF53" i="1" s="1"/>
  <c r="AC70" i="1"/>
  <c r="AE70" i="1" s="1"/>
  <c r="AD89" i="1"/>
  <c r="AF89" i="1" s="1"/>
  <c r="AL89" i="1" s="1"/>
  <c r="AC106" i="1"/>
  <c r="AE106" i="1" s="1"/>
  <c r="AC112" i="1"/>
  <c r="AE112" i="1" s="1"/>
  <c r="AC120" i="1"/>
  <c r="AE120" i="1" s="1"/>
  <c r="AC128" i="1"/>
  <c r="AE128" i="1" s="1"/>
  <c r="AC140" i="1"/>
  <c r="AE140" i="1" s="1"/>
  <c r="AY163" i="1"/>
  <c r="BE163" i="1" s="1"/>
  <c r="BG163" i="1" s="1"/>
  <c r="AV163" i="1"/>
  <c r="AD174" i="2"/>
  <c r="AV174" i="2" s="1"/>
  <c r="Z174" i="2"/>
  <c r="AR174" i="2" s="1"/>
  <c r="V174" i="2"/>
  <c r="AN174" i="2" s="1"/>
  <c r="R174" i="2"/>
  <c r="AJ174" i="2" s="1"/>
  <c r="AF174" i="2"/>
  <c r="AX174" i="2" s="1"/>
  <c r="AB174" i="2"/>
  <c r="AT174" i="2" s="1"/>
  <c r="X174" i="2"/>
  <c r="AP174" i="2" s="1"/>
  <c r="T174" i="2"/>
  <c r="AL174" i="2" s="1"/>
  <c r="BB174" i="2"/>
  <c r="AV178" i="1"/>
  <c r="AY178" i="1"/>
  <c r="BE178" i="1" s="1"/>
  <c r="BG178" i="1" s="1"/>
  <c r="AD290" i="1"/>
  <c r="AF290" i="1" s="1"/>
  <c r="AD160" i="1"/>
  <c r="AF160" i="1" s="1"/>
  <c r="AD49" i="2"/>
  <c r="AV49" i="2" s="1"/>
  <c r="Z49" i="2"/>
  <c r="AR49" i="2" s="1"/>
  <c r="V49" i="2"/>
  <c r="AN49" i="2" s="1"/>
  <c r="R49" i="2"/>
  <c r="AJ49" i="2" s="1"/>
  <c r="AB49" i="2"/>
  <c r="AT49" i="2" s="1"/>
  <c r="T49" i="2"/>
  <c r="AL49" i="2" s="1"/>
  <c r="AF49" i="2"/>
  <c r="AX49" i="2" s="1"/>
  <c r="X49" i="2"/>
  <c r="AP49" i="2" s="1"/>
  <c r="BB49" i="2"/>
  <c r="AY55" i="1"/>
  <c r="BE55" i="1" s="1"/>
  <c r="BG55" i="1" s="1"/>
  <c r="AV55" i="1"/>
  <c r="AD117" i="2"/>
  <c r="AV117" i="2" s="1"/>
  <c r="Z117" i="2"/>
  <c r="AR117" i="2" s="1"/>
  <c r="V117" i="2"/>
  <c r="AN117" i="2" s="1"/>
  <c r="R117" i="2"/>
  <c r="AJ117" i="2" s="1"/>
  <c r="AF117" i="2"/>
  <c r="AX117" i="2" s="1"/>
  <c r="AB117" i="2"/>
  <c r="AT117" i="2" s="1"/>
  <c r="X117" i="2"/>
  <c r="AP117" i="2" s="1"/>
  <c r="T117" i="2"/>
  <c r="AL117" i="2" s="1"/>
  <c r="BB117" i="2"/>
  <c r="AV123" i="1"/>
  <c r="AY123" i="1"/>
  <c r="BE123" i="1" s="1"/>
  <c r="BG123" i="1" s="1"/>
  <c r="AV216" i="1"/>
  <c r="AY216" i="1"/>
  <c r="BE216" i="1" s="1"/>
  <c r="BG216" i="1" s="1"/>
  <c r="AC213" i="1"/>
  <c r="AE213" i="1" s="1"/>
  <c r="AC219" i="1"/>
  <c r="AE219" i="1" s="1"/>
  <c r="AV276" i="1"/>
  <c r="AY276" i="1"/>
  <c r="BE276" i="1" s="1"/>
  <c r="BG276" i="1" s="1"/>
  <c r="AV240" i="1"/>
  <c r="AY240" i="1"/>
  <c r="BE240" i="1" s="1"/>
  <c r="BG240" i="1" s="1"/>
  <c r="AC278" i="1"/>
  <c r="AE278" i="1" s="1"/>
  <c r="AD231" i="1"/>
  <c r="AF231" i="1" s="1"/>
  <c r="AV250" i="1"/>
  <c r="AY250" i="1"/>
  <c r="BE250" i="1" s="1"/>
  <c r="BG250" i="1" s="1"/>
  <c r="AF241" i="2"/>
  <c r="AX241" i="2" s="1"/>
  <c r="AB241" i="2"/>
  <c r="AT241" i="2" s="1"/>
  <c r="X241" i="2"/>
  <c r="AP241" i="2" s="1"/>
  <c r="T241" i="2"/>
  <c r="AL241" i="2" s="1"/>
  <c r="AD241" i="2"/>
  <c r="AV241" i="2" s="1"/>
  <c r="Z241" i="2"/>
  <c r="AR241" i="2" s="1"/>
  <c r="V241" i="2"/>
  <c r="AN241" i="2" s="1"/>
  <c r="R241" i="2"/>
  <c r="AJ241" i="2" s="1"/>
  <c r="BB241" i="2"/>
  <c r="AV237" i="1"/>
  <c r="AY237" i="1"/>
  <c r="BE237" i="1" s="1"/>
  <c r="BG237" i="1" s="1"/>
  <c r="AF234" i="2"/>
  <c r="AX234" i="2" s="1"/>
  <c r="AB234" i="2"/>
  <c r="AT234" i="2" s="1"/>
  <c r="X234" i="2"/>
  <c r="AP234" i="2" s="1"/>
  <c r="T234" i="2"/>
  <c r="AL234" i="2" s="1"/>
  <c r="Z234" i="2"/>
  <c r="AR234" i="2" s="1"/>
  <c r="R234" i="2"/>
  <c r="AJ234" i="2" s="1"/>
  <c r="AD234" i="2"/>
  <c r="AV234" i="2" s="1"/>
  <c r="V234" i="2"/>
  <c r="AN234" i="2" s="1"/>
  <c r="BB234" i="2"/>
  <c r="AV279" i="1"/>
  <c r="AY279" i="1"/>
  <c r="BE279" i="1" s="1"/>
  <c r="BG279" i="1" s="1"/>
  <c r="AD297" i="1"/>
  <c r="AF297" i="1" s="1"/>
  <c r="AL297" i="1" s="1"/>
  <c r="AY313" i="1"/>
  <c r="BE313" i="1" s="1"/>
  <c r="BG313" i="1" s="1"/>
  <c r="AV313" i="1"/>
  <c r="AD273" i="2"/>
  <c r="AV273" i="2" s="1"/>
  <c r="Z273" i="2"/>
  <c r="AR273" i="2" s="1"/>
  <c r="V273" i="2"/>
  <c r="AN273" i="2" s="1"/>
  <c r="R273" i="2"/>
  <c r="AJ273" i="2" s="1"/>
  <c r="AF273" i="2"/>
  <c r="AX273" i="2" s="1"/>
  <c r="X273" i="2"/>
  <c r="AP273" i="2" s="1"/>
  <c r="AB273" i="2"/>
  <c r="AT273" i="2" s="1"/>
  <c r="T273" i="2"/>
  <c r="AL273" i="2" s="1"/>
  <c r="BB273" i="2"/>
  <c r="AC311" i="1"/>
  <c r="AE311" i="1" s="1"/>
  <c r="AC298" i="1"/>
  <c r="AE298" i="1" s="1"/>
  <c r="AD295" i="1"/>
  <c r="AF295" i="1" s="1"/>
  <c r="AC27" i="1"/>
  <c r="AE27" i="1" s="1"/>
  <c r="AC35" i="1"/>
  <c r="AE35" i="1" s="1"/>
  <c r="AF23" i="2"/>
  <c r="AX23" i="2" s="1"/>
  <c r="AB23" i="2"/>
  <c r="AT23" i="2" s="1"/>
  <c r="X23" i="2"/>
  <c r="AP23" i="2" s="1"/>
  <c r="T23" i="2"/>
  <c r="AL23" i="2" s="1"/>
  <c r="AD23" i="2"/>
  <c r="AV23" i="2" s="1"/>
  <c r="Z23" i="2"/>
  <c r="AR23" i="2" s="1"/>
  <c r="V23" i="2"/>
  <c r="AN23" i="2" s="1"/>
  <c r="R23" i="2"/>
  <c r="AJ23" i="2" s="1"/>
  <c r="BB23" i="2"/>
  <c r="AC9" i="1"/>
  <c r="AE9" i="1" s="1"/>
  <c r="AC29" i="1"/>
  <c r="AE29" i="1" s="1"/>
  <c r="AC37" i="1"/>
  <c r="AE37" i="1" s="1"/>
  <c r="AY54" i="1"/>
  <c r="BE54" i="1" s="1"/>
  <c r="BG54" i="1" s="1"/>
  <c r="AV54" i="1"/>
  <c r="AX129" i="1"/>
  <c r="AU129" i="1"/>
  <c r="G131" i="2"/>
  <c r="AD119" i="2"/>
  <c r="AV119" i="2" s="1"/>
  <c r="Z119" i="2"/>
  <c r="AR119" i="2" s="1"/>
  <c r="V119" i="2"/>
  <c r="AN119" i="2" s="1"/>
  <c r="R119" i="2"/>
  <c r="AJ119" i="2" s="1"/>
  <c r="AF119" i="2"/>
  <c r="AX119" i="2" s="1"/>
  <c r="AB119" i="2"/>
  <c r="AT119" i="2" s="1"/>
  <c r="X119" i="2"/>
  <c r="AP119" i="2" s="1"/>
  <c r="T119" i="2"/>
  <c r="AL119" i="2" s="1"/>
  <c r="BB119" i="2"/>
  <c r="AV125" i="1"/>
  <c r="AY125" i="1"/>
  <c r="BE125" i="1" s="1"/>
  <c r="BG125" i="1" s="1"/>
  <c r="AD143" i="2"/>
  <c r="AV143" i="2" s="1"/>
  <c r="Z143" i="2"/>
  <c r="AR143" i="2" s="1"/>
  <c r="V143" i="2"/>
  <c r="AN143" i="2" s="1"/>
  <c r="R143" i="2"/>
  <c r="AJ143" i="2" s="1"/>
  <c r="AF143" i="2"/>
  <c r="AX143" i="2" s="1"/>
  <c r="AB143" i="2"/>
  <c r="AT143" i="2" s="1"/>
  <c r="X143" i="2"/>
  <c r="AP143" i="2" s="1"/>
  <c r="T143" i="2"/>
  <c r="AL143" i="2" s="1"/>
  <c r="BB143" i="2"/>
  <c r="AC146" i="1"/>
  <c r="AE146" i="1" s="1"/>
  <c r="AY157" i="1"/>
  <c r="BE157" i="1" s="1"/>
  <c r="BG157" i="1" s="1"/>
  <c r="AV157" i="1"/>
  <c r="BJ131" i="1"/>
  <c r="AD185" i="2"/>
  <c r="AV185" i="2" s="1"/>
  <c r="Z185" i="2"/>
  <c r="AR185" i="2" s="1"/>
  <c r="V185" i="2"/>
  <c r="AN185" i="2" s="1"/>
  <c r="R185" i="2"/>
  <c r="AJ185" i="2" s="1"/>
  <c r="AF185" i="2"/>
  <c r="AX185" i="2" s="1"/>
  <c r="AB185" i="2"/>
  <c r="AT185" i="2" s="1"/>
  <c r="X185" i="2"/>
  <c r="AP185" i="2" s="1"/>
  <c r="T185" i="2"/>
  <c r="AL185" i="2" s="1"/>
  <c r="BB185" i="2"/>
  <c r="AV207" i="1"/>
  <c r="AY207" i="1"/>
  <c r="BE207" i="1" s="1"/>
  <c r="BG207" i="1" s="1"/>
  <c r="AY225" i="1"/>
  <c r="BE225" i="1" s="1"/>
  <c r="BG225" i="1" s="1"/>
  <c r="AV225" i="1"/>
  <c r="AF186" i="2"/>
  <c r="AX186" i="2" s="1"/>
  <c r="AB186" i="2"/>
  <c r="AT186" i="2" s="1"/>
  <c r="X186" i="2"/>
  <c r="AP186" i="2" s="1"/>
  <c r="T186" i="2"/>
  <c r="AL186" i="2" s="1"/>
  <c r="AD186" i="2"/>
  <c r="AV186" i="2" s="1"/>
  <c r="Z186" i="2"/>
  <c r="AR186" i="2" s="1"/>
  <c r="V186" i="2"/>
  <c r="AN186" i="2" s="1"/>
  <c r="R186" i="2"/>
  <c r="AJ186" i="2" s="1"/>
  <c r="BB186" i="2"/>
  <c r="AV190" i="1"/>
  <c r="AY190" i="1"/>
  <c r="BE190" i="1" s="1"/>
  <c r="BG190" i="1" s="1"/>
  <c r="AV171" i="1"/>
  <c r="AY171" i="1"/>
  <c r="BE171" i="1" s="1"/>
  <c r="BG171" i="1" s="1"/>
  <c r="AC234" i="1"/>
  <c r="AE234" i="1" s="1"/>
  <c r="AD242" i="1"/>
  <c r="AF242" i="1" s="1"/>
  <c r="AK242" i="1" s="1"/>
  <c r="AN242" i="1" s="1"/>
  <c r="AV251" i="1"/>
  <c r="AY251" i="1"/>
  <c r="BE251" i="1" s="1"/>
  <c r="BG251" i="1" s="1"/>
  <c r="AD222" i="2"/>
  <c r="AV222" i="2" s="1"/>
  <c r="Z222" i="2"/>
  <c r="AR222" i="2" s="1"/>
  <c r="V222" i="2"/>
  <c r="AN222" i="2" s="1"/>
  <c r="R222" i="2"/>
  <c r="AJ222" i="2" s="1"/>
  <c r="AF222" i="2"/>
  <c r="AX222" i="2" s="1"/>
  <c r="AB222" i="2"/>
  <c r="AT222" i="2" s="1"/>
  <c r="X222" i="2"/>
  <c r="AP222" i="2" s="1"/>
  <c r="T222" i="2"/>
  <c r="AL222" i="2" s="1"/>
  <c r="BB222" i="2"/>
  <c r="AD272" i="1"/>
  <c r="AF272" i="1" s="1"/>
  <c r="AD288" i="1"/>
  <c r="AF288" i="1" s="1"/>
  <c r="AC250" i="1"/>
  <c r="AE250" i="1" s="1"/>
  <c r="AC258" i="1"/>
  <c r="AE258" i="1" s="1"/>
  <c r="AF240" i="2"/>
  <c r="AX240" i="2" s="1"/>
  <c r="AB240" i="2"/>
  <c r="AT240" i="2" s="1"/>
  <c r="X240" i="2"/>
  <c r="AP240" i="2" s="1"/>
  <c r="T240" i="2"/>
  <c r="AL240" i="2" s="1"/>
  <c r="AD240" i="2"/>
  <c r="AV240" i="2" s="1"/>
  <c r="V240" i="2"/>
  <c r="AN240" i="2" s="1"/>
  <c r="Z240" i="2"/>
  <c r="AR240" i="2" s="1"/>
  <c r="R240" i="2"/>
  <c r="AJ240" i="2" s="1"/>
  <c r="BB240" i="2"/>
  <c r="AC319" i="1"/>
  <c r="AE319" i="1" s="1"/>
  <c r="AY300" i="1"/>
  <c r="BE300" i="1" s="1"/>
  <c r="BG300" i="1" s="1"/>
  <c r="AV300" i="1"/>
  <c r="AD264" i="2"/>
  <c r="AV264" i="2" s="1"/>
  <c r="Z264" i="2"/>
  <c r="AR264" i="2" s="1"/>
  <c r="V264" i="2"/>
  <c r="AN264" i="2" s="1"/>
  <c r="R264" i="2"/>
  <c r="AJ264" i="2" s="1"/>
  <c r="AB264" i="2"/>
  <c r="AT264" i="2" s="1"/>
  <c r="T264" i="2"/>
  <c r="AL264" i="2" s="1"/>
  <c r="AF264" i="2"/>
  <c r="AX264" i="2" s="1"/>
  <c r="X264" i="2"/>
  <c r="AP264" i="2" s="1"/>
  <c r="BB264" i="2"/>
  <c r="AC302" i="1"/>
  <c r="AE302" i="1" s="1"/>
  <c r="AC316" i="1"/>
  <c r="AE316" i="1" s="1"/>
  <c r="AD43" i="1"/>
  <c r="AF43" i="1" s="1"/>
  <c r="AL43" i="1" s="1"/>
  <c r="AC56" i="1"/>
  <c r="AE56" i="1" s="1"/>
  <c r="AC40" i="1"/>
  <c r="AE40" i="1" s="1"/>
  <c r="AC32" i="1"/>
  <c r="AE32" i="1" s="1"/>
  <c r="AC51" i="1"/>
  <c r="AE51" i="1" s="1"/>
  <c r="AC215" i="1"/>
  <c r="AE215" i="1" s="1"/>
  <c r="AC221" i="1"/>
  <c r="AE221" i="1" s="1"/>
  <c r="U290" i="1"/>
  <c r="Y290" i="1" s="1"/>
  <c r="AA290" i="1" s="1"/>
  <c r="AD291" i="1"/>
  <c r="AF291" i="1" s="1"/>
  <c r="AU294" i="1"/>
  <c r="AX294" i="1"/>
  <c r="AX14" i="1"/>
  <c r="BD14" i="1" s="1"/>
  <c r="BF14" i="1" s="1"/>
  <c r="AU14" i="1"/>
  <c r="AY32" i="1"/>
  <c r="BE32" i="1" s="1"/>
  <c r="BG32" i="1" s="1"/>
  <c r="AV32" i="1"/>
  <c r="AF38" i="2"/>
  <c r="AX38" i="2" s="1"/>
  <c r="AB38" i="2"/>
  <c r="AT38" i="2" s="1"/>
  <c r="X38" i="2"/>
  <c r="AP38" i="2" s="1"/>
  <c r="T38" i="2"/>
  <c r="AL38" i="2" s="1"/>
  <c r="AD38" i="2"/>
  <c r="AV38" i="2" s="1"/>
  <c r="V38" i="2"/>
  <c r="AN38" i="2" s="1"/>
  <c r="Z38" i="2"/>
  <c r="AR38" i="2" s="1"/>
  <c r="R38" i="2"/>
  <c r="AJ38" i="2" s="1"/>
  <c r="BB38" i="2"/>
  <c r="AF144" i="2"/>
  <c r="AX144" i="2" s="1"/>
  <c r="AB144" i="2"/>
  <c r="AT144" i="2" s="1"/>
  <c r="X144" i="2"/>
  <c r="AP144" i="2" s="1"/>
  <c r="T144" i="2"/>
  <c r="AL144" i="2" s="1"/>
  <c r="AD144" i="2"/>
  <c r="AV144" i="2" s="1"/>
  <c r="Z144" i="2"/>
  <c r="AR144" i="2" s="1"/>
  <c r="V144" i="2"/>
  <c r="AN144" i="2" s="1"/>
  <c r="R144" i="2"/>
  <c r="AJ144" i="2" s="1"/>
  <c r="BB144" i="2"/>
  <c r="AV152" i="1"/>
  <c r="AY152" i="1"/>
  <c r="BE152" i="1" s="1"/>
  <c r="BG152" i="1" s="1"/>
  <c r="AD180" i="2"/>
  <c r="AV180" i="2" s="1"/>
  <c r="Z180" i="2"/>
  <c r="AR180" i="2" s="1"/>
  <c r="V180" i="2"/>
  <c r="AN180" i="2" s="1"/>
  <c r="R180" i="2"/>
  <c r="AJ180" i="2" s="1"/>
  <c r="X180" i="2"/>
  <c r="AP180" i="2" s="1"/>
  <c r="AB180" i="2"/>
  <c r="AT180" i="2" s="1"/>
  <c r="AF180" i="2"/>
  <c r="AX180" i="2" s="1"/>
  <c r="T180" i="2"/>
  <c r="AL180" i="2" s="1"/>
  <c r="BB180" i="2"/>
  <c r="AV196" i="1"/>
  <c r="AY196" i="1"/>
  <c r="BE196" i="1" s="1"/>
  <c r="BG196" i="1" s="1"/>
  <c r="AF32" i="2"/>
  <c r="AX32" i="2" s="1"/>
  <c r="V32" i="2"/>
  <c r="AN32" i="2" s="1"/>
  <c r="Z32" i="2"/>
  <c r="AR32" i="2" s="1"/>
  <c r="T32" i="2"/>
  <c r="AL32" i="2" s="1"/>
  <c r="AD32" i="2"/>
  <c r="AV32" i="2" s="1"/>
  <c r="X32" i="2"/>
  <c r="AP32" i="2" s="1"/>
  <c r="AB32" i="2"/>
  <c r="AT32" i="2" s="1"/>
  <c r="R32" i="2"/>
  <c r="AJ32" i="2" s="1"/>
  <c r="BB32" i="2"/>
  <c r="AD45" i="2"/>
  <c r="AV45" i="2" s="1"/>
  <c r="Z45" i="2"/>
  <c r="AR45" i="2" s="1"/>
  <c r="V45" i="2"/>
  <c r="AN45" i="2" s="1"/>
  <c r="R45" i="2"/>
  <c r="AJ45" i="2" s="1"/>
  <c r="AF45" i="2"/>
  <c r="AX45" i="2" s="1"/>
  <c r="X45" i="2"/>
  <c r="AP45" i="2" s="1"/>
  <c r="AB45" i="2"/>
  <c r="AT45" i="2" s="1"/>
  <c r="T45" i="2"/>
  <c r="AL45" i="2" s="1"/>
  <c r="BB45" i="2"/>
  <c r="AU15" i="1"/>
  <c r="AX15" i="1"/>
  <c r="BD15" i="1" s="1"/>
  <c r="BF15" i="1" s="1"/>
  <c r="AC13" i="2"/>
  <c r="AU13" i="2" s="1"/>
  <c r="Y13" i="2"/>
  <c r="AQ13" i="2" s="1"/>
  <c r="U13" i="2"/>
  <c r="AM13" i="2" s="1"/>
  <c r="Q13" i="2"/>
  <c r="AI13" i="2" s="1"/>
  <c r="AE13" i="2"/>
  <c r="AW13" i="2" s="1"/>
  <c r="AA13" i="2"/>
  <c r="AS13" i="2" s="1"/>
  <c r="W13" i="2"/>
  <c r="AO13" i="2" s="1"/>
  <c r="S13" i="2"/>
  <c r="AK13" i="2" s="1"/>
  <c r="BA13" i="2"/>
  <c r="AD141" i="2"/>
  <c r="AV141" i="2" s="1"/>
  <c r="Z141" i="2"/>
  <c r="AR141" i="2" s="1"/>
  <c r="V141" i="2"/>
  <c r="AN141" i="2" s="1"/>
  <c r="R141" i="2"/>
  <c r="AJ141" i="2" s="1"/>
  <c r="AF141" i="2"/>
  <c r="AX141" i="2" s="1"/>
  <c r="AB141" i="2"/>
  <c r="AT141" i="2" s="1"/>
  <c r="X141" i="2"/>
  <c r="AP141" i="2" s="1"/>
  <c r="T141" i="2"/>
  <c r="AL141" i="2" s="1"/>
  <c r="BB141" i="2"/>
  <c r="AV173" i="1"/>
  <c r="AY173" i="1"/>
  <c r="BE173" i="1" s="1"/>
  <c r="BG173" i="1" s="1"/>
  <c r="AF167" i="2"/>
  <c r="AX167" i="2" s="1"/>
  <c r="AB167" i="2"/>
  <c r="AT167" i="2" s="1"/>
  <c r="X167" i="2"/>
  <c r="AP167" i="2" s="1"/>
  <c r="T167" i="2"/>
  <c r="AL167" i="2" s="1"/>
  <c r="AD167" i="2"/>
  <c r="AV167" i="2" s="1"/>
  <c r="Z167" i="2"/>
  <c r="AR167" i="2" s="1"/>
  <c r="V167" i="2"/>
  <c r="AN167" i="2" s="1"/>
  <c r="R167" i="2"/>
  <c r="AJ167" i="2" s="1"/>
  <c r="BB167" i="2"/>
  <c r="AV181" i="1"/>
  <c r="AY181" i="1"/>
  <c r="BE181" i="1" s="1"/>
  <c r="BG181" i="1" s="1"/>
  <c r="AL274" i="1"/>
  <c r="AU274" i="1"/>
  <c r="AX274" i="1"/>
  <c r="AD211" i="2"/>
  <c r="AV211" i="2" s="1"/>
  <c r="Z211" i="2"/>
  <c r="AR211" i="2" s="1"/>
  <c r="V211" i="2"/>
  <c r="AN211" i="2" s="1"/>
  <c r="R211" i="2"/>
  <c r="AJ211" i="2" s="1"/>
  <c r="X211" i="2"/>
  <c r="AP211" i="2" s="1"/>
  <c r="T211" i="2"/>
  <c r="AL211" i="2" s="1"/>
  <c r="AF211" i="2"/>
  <c r="AX211" i="2" s="1"/>
  <c r="AB211" i="2"/>
  <c r="AT211" i="2" s="1"/>
  <c r="BB211" i="2"/>
  <c r="AU283" i="1"/>
  <c r="AX283" i="1"/>
  <c r="AF140" i="2"/>
  <c r="AX140" i="2" s="1"/>
  <c r="AB140" i="2"/>
  <c r="AT140" i="2" s="1"/>
  <c r="X140" i="2"/>
  <c r="AP140" i="2" s="1"/>
  <c r="T140" i="2"/>
  <c r="AL140" i="2" s="1"/>
  <c r="AD140" i="2"/>
  <c r="AV140" i="2" s="1"/>
  <c r="Z140" i="2"/>
  <c r="AR140" i="2" s="1"/>
  <c r="V140" i="2"/>
  <c r="AN140" i="2" s="1"/>
  <c r="R140" i="2"/>
  <c r="AJ140" i="2" s="1"/>
  <c r="BB140" i="2"/>
  <c r="AV59" i="1"/>
  <c r="AY59" i="1"/>
  <c r="BE59" i="1" s="1"/>
  <c r="BG59" i="1" s="1"/>
  <c r="AD91" i="2"/>
  <c r="AV91" i="2" s="1"/>
  <c r="V91" i="2"/>
  <c r="AN91" i="2" s="1"/>
  <c r="AB91" i="2"/>
  <c r="AT91" i="2" s="1"/>
  <c r="T91" i="2"/>
  <c r="AL91" i="2" s="1"/>
  <c r="Z91" i="2"/>
  <c r="AR91" i="2" s="1"/>
  <c r="R91" i="2"/>
  <c r="AJ91" i="2" s="1"/>
  <c r="AF91" i="2"/>
  <c r="AX91" i="2" s="1"/>
  <c r="X91" i="2"/>
  <c r="AP91" i="2" s="1"/>
  <c r="BB91" i="2"/>
  <c r="AV101" i="1"/>
  <c r="AY101" i="1"/>
  <c r="BE101" i="1" s="1"/>
  <c r="BG101" i="1" s="1"/>
  <c r="AV249" i="1"/>
  <c r="AY249" i="1"/>
  <c r="BE249" i="1" s="1"/>
  <c r="BG249" i="1" s="1"/>
  <c r="X207" i="2"/>
  <c r="AP207" i="2" s="1"/>
  <c r="R207" i="2"/>
  <c r="AJ207" i="2" s="1"/>
  <c r="AB207" i="2"/>
  <c r="AT207" i="2" s="1"/>
  <c r="V207" i="2"/>
  <c r="AN207" i="2" s="1"/>
  <c r="AF207" i="2"/>
  <c r="AX207" i="2" s="1"/>
  <c r="Z207" i="2"/>
  <c r="AR207" i="2" s="1"/>
  <c r="AD207" i="2"/>
  <c r="AV207" i="2" s="1"/>
  <c r="T207" i="2"/>
  <c r="AL207" i="2" s="1"/>
  <c r="BB207" i="2"/>
  <c r="AV235" i="1"/>
  <c r="AY235" i="1"/>
  <c r="BE235" i="1" s="1"/>
  <c r="BG235" i="1" s="1"/>
  <c r="AY308" i="1"/>
  <c r="BE308" i="1" s="1"/>
  <c r="BG308" i="1" s="1"/>
  <c r="AV308" i="1"/>
  <c r="AE14" i="2"/>
  <c r="AW14" i="2" s="1"/>
  <c r="AA14" i="2"/>
  <c r="AS14" i="2" s="1"/>
  <c r="W14" i="2"/>
  <c r="AO14" i="2" s="1"/>
  <c r="S14" i="2"/>
  <c r="AK14" i="2" s="1"/>
  <c r="AC14" i="2"/>
  <c r="AU14" i="2" s="1"/>
  <c r="Y14" i="2"/>
  <c r="AQ14" i="2" s="1"/>
  <c r="U14" i="2"/>
  <c r="AM14" i="2" s="1"/>
  <c r="Q14" i="2"/>
  <c r="AI14" i="2" s="1"/>
  <c r="BA14" i="2"/>
  <c r="AF44" i="2"/>
  <c r="AX44" i="2" s="1"/>
  <c r="AB44" i="2"/>
  <c r="AT44" i="2" s="1"/>
  <c r="X44" i="2"/>
  <c r="AP44" i="2" s="1"/>
  <c r="T44" i="2"/>
  <c r="AL44" i="2" s="1"/>
  <c r="AD44" i="2"/>
  <c r="AV44" i="2" s="1"/>
  <c r="V44" i="2"/>
  <c r="AN44" i="2" s="1"/>
  <c r="Z44" i="2"/>
  <c r="AR44" i="2" s="1"/>
  <c r="R44" i="2"/>
  <c r="AJ44" i="2" s="1"/>
  <c r="BB44" i="2"/>
  <c r="AD26" i="2"/>
  <c r="AV26" i="2" s="1"/>
  <c r="Z26" i="2"/>
  <c r="AR26" i="2" s="1"/>
  <c r="V26" i="2"/>
  <c r="AN26" i="2" s="1"/>
  <c r="R26" i="2"/>
  <c r="AJ26" i="2" s="1"/>
  <c r="AF26" i="2"/>
  <c r="AX26" i="2" s="1"/>
  <c r="AB26" i="2"/>
  <c r="AT26" i="2" s="1"/>
  <c r="X26" i="2"/>
  <c r="AP26" i="2" s="1"/>
  <c r="T26" i="2"/>
  <c r="AL26" i="2" s="1"/>
  <c r="BB26" i="2"/>
  <c r="AB83" i="2"/>
  <c r="AT83" i="2" s="1"/>
  <c r="V83" i="2"/>
  <c r="AN83" i="2" s="1"/>
  <c r="AF83" i="2"/>
  <c r="AX83" i="2" s="1"/>
  <c r="Z83" i="2"/>
  <c r="AR83" i="2" s="1"/>
  <c r="AD83" i="2"/>
  <c r="AV83" i="2" s="1"/>
  <c r="T83" i="2"/>
  <c r="AL83" i="2" s="1"/>
  <c r="X83" i="2"/>
  <c r="AP83" i="2" s="1"/>
  <c r="R83" i="2"/>
  <c r="AJ83" i="2" s="1"/>
  <c r="BB83" i="2"/>
  <c r="AV184" i="1"/>
  <c r="AY184" i="1"/>
  <c r="BE184" i="1" s="1"/>
  <c r="BG184" i="1" s="1"/>
  <c r="AY38" i="1"/>
  <c r="BE38" i="1" s="1"/>
  <c r="BG38" i="1" s="1"/>
  <c r="AV38" i="1"/>
  <c r="AD47" i="2"/>
  <c r="AV47" i="2" s="1"/>
  <c r="Z47" i="2"/>
  <c r="AR47" i="2" s="1"/>
  <c r="V47" i="2"/>
  <c r="AN47" i="2" s="1"/>
  <c r="R47" i="2"/>
  <c r="AJ47" i="2" s="1"/>
  <c r="AB47" i="2"/>
  <c r="AT47" i="2" s="1"/>
  <c r="T47" i="2"/>
  <c r="AL47" i="2" s="1"/>
  <c r="AF47" i="2"/>
  <c r="AX47" i="2" s="1"/>
  <c r="X47" i="2"/>
  <c r="AP47" i="2" s="1"/>
  <c r="BB47" i="2"/>
  <c r="AD39" i="2"/>
  <c r="AV39" i="2" s="1"/>
  <c r="Z39" i="2"/>
  <c r="AR39" i="2" s="1"/>
  <c r="V39" i="2"/>
  <c r="AN39" i="2" s="1"/>
  <c r="R39" i="2"/>
  <c r="AJ39" i="2" s="1"/>
  <c r="AB39" i="2"/>
  <c r="AT39" i="2" s="1"/>
  <c r="T39" i="2"/>
  <c r="AL39" i="2" s="1"/>
  <c r="AF39" i="2"/>
  <c r="AX39" i="2" s="1"/>
  <c r="X39" i="2"/>
  <c r="AP39" i="2" s="1"/>
  <c r="BB39" i="2"/>
  <c r="AX132" i="1"/>
  <c r="AU132" i="1"/>
  <c r="AV139" i="1"/>
  <c r="AY139" i="1"/>
  <c r="BE139" i="1" s="1"/>
  <c r="BG139" i="1" s="1"/>
  <c r="AV202" i="1"/>
  <c r="AY202" i="1"/>
  <c r="BE202" i="1" s="1"/>
  <c r="BG202" i="1" s="1"/>
  <c r="AV224" i="1"/>
  <c r="AY224" i="1"/>
  <c r="BE224" i="1" s="1"/>
  <c r="BG224" i="1" s="1"/>
  <c r="AF208" i="2"/>
  <c r="AX208" i="2" s="1"/>
  <c r="AB208" i="2"/>
  <c r="AT208" i="2" s="1"/>
  <c r="X208" i="2"/>
  <c r="AP208" i="2" s="1"/>
  <c r="T208" i="2"/>
  <c r="AL208" i="2" s="1"/>
  <c r="Z208" i="2"/>
  <c r="AR208" i="2" s="1"/>
  <c r="R208" i="2"/>
  <c r="AJ208" i="2" s="1"/>
  <c r="AD208" i="2"/>
  <c r="AV208" i="2" s="1"/>
  <c r="V208" i="2"/>
  <c r="AN208" i="2" s="1"/>
  <c r="BB208" i="2"/>
  <c r="AV234" i="1"/>
  <c r="AY234" i="1"/>
  <c r="BE234" i="1" s="1"/>
  <c r="BG234" i="1" s="1"/>
  <c r="AF204" i="2"/>
  <c r="AX204" i="2" s="1"/>
  <c r="AB204" i="2"/>
  <c r="AT204" i="2" s="1"/>
  <c r="X204" i="2"/>
  <c r="AP204" i="2" s="1"/>
  <c r="T204" i="2"/>
  <c r="AL204" i="2" s="1"/>
  <c r="AD204" i="2"/>
  <c r="AV204" i="2" s="1"/>
  <c r="Z204" i="2"/>
  <c r="AR204" i="2" s="1"/>
  <c r="V204" i="2"/>
  <c r="AN204" i="2" s="1"/>
  <c r="R204" i="2"/>
  <c r="AJ204" i="2" s="1"/>
  <c r="BB204" i="2"/>
  <c r="AD230" i="2"/>
  <c r="AV230" i="2" s="1"/>
  <c r="T230" i="2"/>
  <c r="AL230" i="2" s="1"/>
  <c r="X230" i="2"/>
  <c r="AP230" i="2" s="1"/>
  <c r="R230" i="2"/>
  <c r="AJ230" i="2" s="1"/>
  <c r="AB230" i="2"/>
  <c r="AT230" i="2" s="1"/>
  <c r="V230" i="2"/>
  <c r="AN230" i="2" s="1"/>
  <c r="AF230" i="2"/>
  <c r="AX230" i="2" s="1"/>
  <c r="Z230" i="2"/>
  <c r="AR230" i="2" s="1"/>
  <c r="BB230" i="2"/>
  <c r="AU272" i="1"/>
  <c r="AX272" i="1"/>
  <c r="AL47" i="1"/>
  <c r="AQ47" i="1"/>
  <c r="AZ47" i="1" s="1"/>
  <c r="AM47" i="1"/>
  <c r="AS47" i="1"/>
  <c r="BB47" i="1" s="1"/>
  <c r="BJ47" i="1" s="1"/>
  <c r="AK47" i="1"/>
  <c r="AO47" i="1"/>
  <c r="AV136" i="1"/>
  <c r="AY136" i="1"/>
  <c r="BE136" i="1" s="1"/>
  <c r="BG136" i="1" s="1"/>
  <c r="AV103" i="1"/>
  <c r="AY103" i="1"/>
  <c r="BE103" i="1" s="1"/>
  <c r="BG103" i="1" s="1"/>
  <c r="AF78" i="2"/>
  <c r="AX78" i="2" s="1"/>
  <c r="AB78" i="2"/>
  <c r="AT78" i="2" s="1"/>
  <c r="X78" i="2"/>
  <c r="AP78" i="2" s="1"/>
  <c r="T78" i="2"/>
  <c r="AL78" i="2" s="1"/>
  <c r="AD78" i="2"/>
  <c r="AV78" i="2" s="1"/>
  <c r="Z78" i="2"/>
  <c r="AR78" i="2" s="1"/>
  <c r="V78" i="2"/>
  <c r="AN78" i="2" s="1"/>
  <c r="R78" i="2"/>
  <c r="AJ78" i="2" s="1"/>
  <c r="BB78" i="2"/>
  <c r="AP154" i="1"/>
  <c r="AT154" i="1"/>
  <c r="BC154" i="1" s="1"/>
  <c r="AR154" i="1"/>
  <c r="BA154" i="1" s="1"/>
  <c r="H152" i="2" s="1"/>
  <c r="AS277" i="1"/>
  <c r="BB277" i="1" s="1"/>
  <c r="BJ277" i="1" s="1"/>
  <c r="AO277" i="1"/>
  <c r="AK277" i="1"/>
  <c r="AQ277" i="1"/>
  <c r="AZ277" i="1" s="1"/>
  <c r="AM277" i="1"/>
  <c r="AL277" i="1"/>
  <c r="AR42" i="1"/>
  <c r="BA42" i="1" s="1"/>
  <c r="H40" i="2" s="1"/>
  <c r="AP42" i="1"/>
  <c r="AT42" i="1"/>
  <c r="BC42" i="1" s="1"/>
  <c r="AY27" i="1"/>
  <c r="BE27" i="1" s="1"/>
  <c r="BG27" i="1" s="1"/>
  <c r="AV27" i="1"/>
  <c r="AL50" i="1"/>
  <c r="AQ50" i="1"/>
  <c r="AZ50" i="1" s="1"/>
  <c r="AM50" i="1"/>
  <c r="AS50" i="1"/>
  <c r="BB50" i="1" s="1"/>
  <c r="BJ50" i="1" s="1"/>
  <c r="AK50" i="1"/>
  <c r="AN50" i="1" s="1"/>
  <c r="AO50" i="1"/>
  <c r="AF48" i="2"/>
  <c r="AX48" i="2" s="1"/>
  <c r="AB48" i="2"/>
  <c r="AT48" i="2" s="1"/>
  <c r="X48" i="2"/>
  <c r="AP48" i="2" s="1"/>
  <c r="T48" i="2"/>
  <c r="AL48" i="2" s="1"/>
  <c r="Z48" i="2"/>
  <c r="AR48" i="2" s="1"/>
  <c r="R48" i="2"/>
  <c r="AJ48" i="2" s="1"/>
  <c r="AD48" i="2"/>
  <c r="AV48" i="2" s="1"/>
  <c r="V48" i="2"/>
  <c r="AN48" i="2" s="1"/>
  <c r="BB48" i="2"/>
  <c r="AF64" i="2"/>
  <c r="AX64" i="2" s="1"/>
  <c r="AB64" i="2"/>
  <c r="AT64" i="2" s="1"/>
  <c r="X64" i="2"/>
  <c r="AP64" i="2" s="1"/>
  <c r="T64" i="2"/>
  <c r="AL64" i="2" s="1"/>
  <c r="AD64" i="2"/>
  <c r="AV64" i="2" s="1"/>
  <c r="Z64" i="2"/>
  <c r="AR64" i="2" s="1"/>
  <c r="V64" i="2"/>
  <c r="AN64" i="2" s="1"/>
  <c r="R64" i="2"/>
  <c r="AJ64" i="2" s="1"/>
  <c r="BB64" i="2"/>
  <c r="AV102" i="1"/>
  <c r="AY102" i="1"/>
  <c r="BE102" i="1" s="1"/>
  <c r="BG102" i="1" s="1"/>
  <c r="AF118" i="2"/>
  <c r="AX118" i="2" s="1"/>
  <c r="AB118" i="2"/>
  <c r="AT118" i="2" s="1"/>
  <c r="X118" i="2"/>
  <c r="AP118" i="2" s="1"/>
  <c r="T118" i="2"/>
  <c r="AL118" i="2" s="1"/>
  <c r="AD118" i="2"/>
  <c r="AV118" i="2" s="1"/>
  <c r="Z118" i="2"/>
  <c r="AR118" i="2" s="1"/>
  <c r="V118" i="2"/>
  <c r="AN118" i="2" s="1"/>
  <c r="R118" i="2"/>
  <c r="AJ118" i="2" s="1"/>
  <c r="BB118" i="2"/>
  <c r="AV144" i="1"/>
  <c r="AY144" i="1"/>
  <c r="BE144" i="1" s="1"/>
  <c r="BG144" i="1" s="1"/>
  <c r="AD164" i="2"/>
  <c r="AV164" i="2" s="1"/>
  <c r="Z164" i="2"/>
  <c r="AR164" i="2" s="1"/>
  <c r="V164" i="2"/>
  <c r="AN164" i="2" s="1"/>
  <c r="R164" i="2"/>
  <c r="AJ164" i="2" s="1"/>
  <c r="AF164" i="2"/>
  <c r="AX164" i="2" s="1"/>
  <c r="AB164" i="2"/>
  <c r="AT164" i="2" s="1"/>
  <c r="X164" i="2"/>
  <c r="AP164" i="2" s="1"/>
  <c r="T164" i="2"/>
  <c r="AL164" i="2" s="1"/>
  <c r="BB164" i="2"/>
  <c r="AF81" i="2"/>
  <c r="AX81" i="2" s="1"/>
  <c r="Z81" i="2"/>
  <c r="AR81" i="2" s="1"/>
  <c r="AD81" i="2"/>
  <c r="AV81" i="2" s="1"/>
  <c r="T81" i="2"/>
  <c r="AL81" i="2" s="1"/>
  <c r="X81" i="2"/>
  <c r="AP81" i="2" s="1"/>
  <c r="R81" i="2"/>
  <c r="AJ81" i="2" s="1"/>
  <c r="AB81" i="2"/>
  <c r="AT81" i="2" s="1"/>
  <c r="V81" i="2"/>
  <c r="AN81" i="2" s="1"/>
  <c r="BB81" i="2"/>
  <c r="AV114" i="1"/>
  <c r="AY114" i="1"/>
  <c r="BE114" i="1" s="1"/>
  <c r="BG114" i="1" s="1"/>
  <c r="AD170" i="2"/>
  <c r="AV170" i="2" s="1"/>
  <c r="Z170" i="2"/>
  <c r="AR170" i="2" s="1"/>
  <c r="V170" i="2"/>
  <c r="AN170" i="2" s="1"/>
  <c r="R170" i="2"/>
  <c r="AJ170" i="2" s="1"/>
  <c r="AF170" i="2"/>
  <c r="AX170" i="2" s="1"/>
  <c r="AB170" i="2"/>
  <c r="AT170" i="2" s="1"/>
  <c r="X170" i="2"/>
  <c r="AP170" i="2" s="1"/>
  <c r="T170" i="2"/>
  <c r="AL170" i="2" s="1"/>
  <c r="BB170" i="2"/>
  <c r="AV176" i="1"/>
  <c r="AY176" i="1"/>
  <c r="BE176" i="1" s="1"/>
  <c r="BG176" i="1" s="1"/>
  <c r="AS236" i="1"/>
  <c r="BB236" i="1" s="1"/>
  <c r="BJ236" i="1" s="1"/>
  <c r="AO236" i="1"/>
  <c r="AK236" i="1"/>
  <c r="AQ236" i="1"/>
  <c r="AZ236" i="1" s="1"/>
  <c r="BI236" i="1" s="1"/>
  <c r="AM236" i="1"/>
  <c r="AL236" i="1"/>
  <c r="AS273" i="1"/>
  <c r="BB273" i="1" s="1"/>
  <c r="BJ273" i="1" s="1"/>
  <c r="AO273" i="1"/>
  <c r="AK273" i="1"/>
  <c r="AQ273" i="1"/>
  <c r="AZ273" i="1" s="1"/>
  <c r="AM273" i="1"/>
  <c r="AL273" i="1"/>
  <c r="AS231" i="1"/>
  <c r="BB231" i="1" s="1"/>
  <c r="AO231" i="1"/>
  <c r="AK231" i="1"/>
  <c r="AQ231" i="1"/>
  <c r="AZ231" i="1" s="1"/>
  <c r="AM231" i="1"/>
  <c r="AL231" i="1"/>
  <c r="AS256" i="1"/>
  <c r="BB256" i="1" s="1"/>
  <c r="BJ256" i="1" s="1"/>
  <c r="AO256" i="1"/>
  <c r="AK256" i="1"/>
  <c r="AQ256" i="1"/>
  <c r="AZ256" i="1" s="1"/>
  <c r="AM256" i="1"/>
  <c r="AL256" i="1"/>
  <c r="AS237" i="1"/>
  <c r="BB237" i="1" s="1"/>
  <c r="BJ237" i="1" s="1"/>
  <c r="AO237" i="1"/>
  <c r="AK237" i="1"/>
  <c r="AQ237" i="1"/>
  <c r="AZ237" i="1" s="1"/>
  <c r="BI237" i="1" s="1"/>
  <c r="AM237" i="1"/>
  <c r="AL237" i="1"/>
  <c r="AS279" i="1"/>
  <c r="BB279" i="1" s="1"/>
  <c r="BJ279" i="1" s="1"/>
  <c r="AO279" i="1"/>
  <c r="AK279" i="1"/>
  <c r="AQ279" i="1"/>
  <c r="AZ279" i="1" s="1"/>
  <c r="AM279" i="1"/>
  <c r="AL279" i="1"/>
  <c r="AS242" i="1"/>
  <c r="BB242" i="1" s="1"/>
  <c r="AO242" i="1"/>
  <c r="AQ242" i="1"/>
  <c r="AZ242" i="1" s="1"/>
  <c r="AM242" i="1"/>
  <c r="AL242" i="1"/>
  <c r="AT307" i="1"/>
  <c r="BC307" i="1" s="1"/>
  <c r="AP307" i="1"/>
  <c r="AR307" i="1"/>
  <c r="BA307" i="1" s="1"/>
  <c r="H270" i="2" s="1"/>
  <c r="AQ292" i="1"/>
  <c r="AZ292" i="1" s="1"/>
  <c r="AM292" i="1"/>
  <c r="AS292" i="1"/>
  <c r="BB292" i="1" s="1"/>
  <c r="AO292" i="1"/>
  <c r="AK292" i="1"/>
  <c r="AL292" i="1"/>
  <c r="AQ304" i="1"/>
  <c r="AZ304" i="1" s="1"/>
  <c r="AQ315" i="1"/>
  <c r="AZ315" i="1" s="1"/>
  <c r="AM315" i="1"/>
  <c r="AL315" i="1"/>
  <c r="AS315" i="1"/>
  <c r="BB315" i="1" s="1"/>
  <c r="BJ315" i="1" s="1"/>
  <c r="AO315" i="1"/>
  <c r="AK315" i="1"/>
  <c r="AQ19" i="1"/>
  <c r="AZ19" i="1" s="1"/>
  <c r="G17" i="2" s="1"/>
  <c r="AS19" i="1"/>
  <c r="BB19" i="1" s="1"/>
  <c r="AO19" i="1"/>
  <c r="AK23" i="1"/>
  <c r="AL57" i="1"/>
  <c r="AS57" i="1"/>
  <c r="BB57" i="1" s="1"/>
  <c r="BJ57" i="1" s="1"/>
  <c r="AO57" i="1"/>
  <c r="AK57" i="1"/>
  <c r="AQ57" i="1"/>
  <c r="AZ57" i="1" s="1"/>
  <c r="AM57" i="1"/>
  <c r="AL91" i="1"/>
  <c r="AS91" i="1"/>
  <c r="BB91" i="1" s="1"/>
  <c r="AO91" i="1"/>
  <c r="AK91" i="1"/>
  <c r="AQ91" i="1"/>
  <c r="AZ91" i="1" s="1"/>
  <c r="AM91" i="1"/>
  <c r="AT132" i="1"/>
  <c r="BC132" i="1" s="1"/>
  <c r="AP132" i="1"/>
  <c r="AR132" i="1"/>
  <c r="BA132" i="1" s="1"/>
  <c r="H130" i="2" s="1"/>
  <c r="AL98" i="1"/>
  <c r="AS98" i="1"/>
  <c r="BB98" i="1" s="1"/>
  <c r="BJ98" i="1" s="1"/>
  <c r="AO98" i="1"/>
  <c r="AK98" i="1"/>
  <c r="AQ98" i="1"/>
  <c r="AZ98" i="1" s="1"/>
  <c r="AM98" i="1"/>
  <c r="AL118" i="1"/>
  <c r="AS118" i="1"/>
  <c r="BB118" i="1" s="1"/>
  <c r="BJ118" i="1" s="1"/>
  <c r="AO118" i="1"/>
  <c r="AK118" i="1"/>
  <c r="AQ118" i="1"/>
  <c r="AZ118" i="1" s="1"/>
  <c r="AM118" i="1"/>
  <c r="AL152" i="1"/>
  <c r="AS152" i="1"/>
  <c r="BB152" i="1" s="1"/>
  <c r="BJ152" i="1" s="1"/>
  <c r="AO152" i="1"/>
  <c r="AK152" i="1"/>
  <c r="AQ152" i="1"/>
  <c r="AZ152" i="1" s="1"/>
  <c r="AM152" i="1"/>
  <c r="AO168" i="1"/>
  <c r="AK168" i="1"/>
  <c r="AT96" i="1"/>
  <c r="BC96" i="1" s="1"/>
  <c r="BJ96" i="1" s="1"/>
  <c r="AP96" i="1"/>
  <c r="AR96" i="1"/>
  <c r="BA96" i="1" s="1"/>
  <c r="H94" i="2" s="1"/>
  <c r="AP126" i="1"/>
  <c r="AR126" i="1"/>
  <c r="BA126" i="1" s="1"/>
  <c r="H124" i="2" s="1"/>
  <c r="AD160" i="2"/>
  <c r="AV160" i="2" s="1"/>
  <c r="Z160" i="2"/>
  <c r="AR160" i="2" s="1"/>
  <c r="V160" i="2"/>
  <c r="AN160" i="2" s="1"/>
  <c r="R160" i="2"/>
  <c r="AJ160" i="2" s="1"/>
  <c r="AF160" i="2"/>
  <c r="AX160" i="2" s="1"/>
  <c r="AB160" i="2"/>
  <c r="AT160" i="2" s="1"/>
  <c r="X160" i="2"/>
  <c r="AP160" i="2" s="1"/>
  <c r="T160" i="2"/>
  <c r="AL160" i="2" s="1"/>
  <c r="BB160" i="2"/>
  <c r="AV119" i="1"/>
  <c r="AY119" i="1"/>
  <c r="BE119" i="1" s="1"/>
  <c r="BG119" i="1" s="1"/>
  <c r="AF133" i="2"/>
  <c r="AX133" i="2" s="1"/>
  <c r="AB133" i="2"/>
  <c r="AT133" i="2" s="1"/>
  <c r="X133" i="2"/>
  <c r="AP133" i="2" s="1"/>
  <c r="T133" i="2"/>
  <c r="AL133" i="2" s="1"/>
  <c r="AD133" i="2"/>
  <c r="AV133" i="2" s="1"/>
  <c r="V133" i="2"/>
  <c r="AN133" i="2" s="1"/>
  <c r="Z133" i="2"/>
  <c r="AR133" i="2" s="1"/>
  <c r="R133" i="2"/>
  <c r="AJ133" i="2" s="1"/>
  <c r="BB133" i="2"/>
  <c r="AL160" i="1"/>
  <c r="AQ160" i="1"/>
  <c r="AZ160" i="1" s="1"/>
  <c r="AM160" i="1"/>
  <c r="AS160" i="1"/>
  <c r="BB160" i="1" s="1"/>
  <c r="AK160" i="1"/>
  <c r="AO160" i="1"/>
  <c r="AL199" i="1"/>
  <c r="AS199" i="1"/>
  <c r="BB199" i="1" s="1"/>
  <c r="BJ199" i="1" s="1"/>
  <c r="AQ199" i="1"/>
  <c r="AZ199" i="1" s="1"/>
  <c r="AM199" i="1"/>
  <c r="AV212" i="1"/>
  <c r="AY212" i="1"/>
  <c r="BE212" i="1" s="1"/>
  <c r="BG212" i="1" s="1"/>
  <c r="AT185" i="1"/>
  <c r="BC185" i="1" s="1"/>
  <c r="AP185" i="1"/>
  <c r="AR185" i="1"/>
  <c r="BA185" i="1" s="1"/>
  <c r="H183" i="2" s="1"/>
  <c r="AO208" i="1"/>
  <c r="AL171" i="1"/>
  <c r="AS171" i="1"/>
  <c r="BB171" i="1" s="1"/>
  <c r="BJ171" i="1" s="1"/>
  <c r="AO171" i="1"/>
  <c r="AK171" i="1"/>
  <c r="AQ171" i="1"/>
  <c r="AZ171" i="1" s="1"/>
  <c r="AM171" i="1"/>
  <c r="AL181" i="1"/>
  <c r="AS181" i="1"/>
  <c r="BB181" i="1" s="1"/>
  <c r="BJ181" i="1" s="1"/>
  <c r="AO181" i="1"/>
  <c r="AK181" i="1"/>
  <c r="AQ181" i="1"/>
  <c r="AZ181" i="1" s="1"/>
  <c r="AM181" i="1"/>
  <c r="AL191" i="1"/>
  <c r="AS191" i="1"/>
  <c r="BB191" i="1" s="1"/>
  <c r="BJ191" i="1" s="1"/>
  <c r="AO191" i="1"/>
  <c r="AK191" i="1"/>
  <c r="AQ191" i="1"/>
  <c r="AZ191" i="1" s="1"/>
  <c r="AM191" i="1"/>
  <c r="AL205" i="1"/>
  <c r="AS205" i="1"/>
  <c r="BB205" i="1" s="1"/>
  <c r="BJ205" i="1" s="1"/>
  <c r="AO205" i="1"/>
  <c r="AK205" i="1"/>
  <c r="AQ205" i="1"/>
  <c r="AZ205" i="1" s="1"/>
  <c r="AM205" i="1"/>
  <c r="AL172" i="1"/>
  <c r="AL184" i="1"/>
  <c r="AS184" i="1"/>
  <c r="BB184" i="1" s="1"/>
  <c r="BJ184" i="1" s="1"/>
  <c r="AO184" i="1"/>
  <c r="AK184" i="1"/>
  <c r="AQ184" i="1"/>
  <c r="AZ184" i="1" s="1"/>
  <c r="AM184" i="1"/>
  <c r="AL196" i="1"/>
  <c r="AS196" i="1"/>
  <c r="BB196" i="1" s="1"/>
  <c r="BJ196" i="1" s="1"/>
  <c r="AO196" i="1"/>
  <c r="AK196" i="1"/>
  <c r="AQ196" i="1"/>
  <c r="AZ196" i="1" s="1"/>
  <c r="AM196" i="1"/>
  <c r="AK216" i="1"/>
  <c r="AO216" i="1"/>
  <c r="AV226" i="1"/>
  <c r="AY226" i="1"/>
  <c r="BE226" i="1" s="1"/>
  <c r="BG226" i="1" s="1"/>
  <c r="AK228" i="1"/>
  <c r="AF243" i="2"/>
  <c r="AX243" i="2" s="1"/>
  <c r="AB243" i="2"/>
  <c r="AT243" i="2" s="1"/>
  <c r="X243" i="2"/>
  <c r="AP243" i="2" s="1"/>
  <c r="T243" i="2"/>
  <c r="AL243" i="2" s="1"/>
  <c r="AD243" i="2"/>
  <c r="AV243" i="2" s="1"/>
  <c r="Z243" i="2"/>
  <c r="AR243" i="2" s="1"/>
  <c r="V243" i="2"/>
  <c r="AN243" i="2" s="1"/>
  <c r="R243" i="2"/>
  <c r="AJ243" i="2" s="1"/>
  <c r="BB243" i="2"/>
  <c r="AV236" i="1"/>
  <c r="AY236" i="1"/>
  <c r="BE236" i="1" s="1"/>
  <c r="BG236" i="1" s="1"/>
  <c r="AV246" i="1"/>
  <c r="AY246" i="1"/>
  <c r="BE246" i="1" s="1"/>
  <c r="BG246" i="1" s="1"/>
  <c r="AD217" i="2"/>
  <c r="AV217" i="2" s="1"/>
  <c r="Z217" i="2"/>
  <c r="AR217" i="2" s="1"/>
  <c r="V217" i="2"/>
  <c r="AN217" i="2" s="1"/>
  <c r="R217" i="2"/>
  <c r="AJ217" i="2" s="1"/>
  <c r="AF217" i="2"/>
  <c r="AX217" i="2" s="1"/>
  <c r="AB217" i="2"/>
  <c r="AT217" i="2" s="1"/>
  <c r="X217" i="2"/>
  <c r="AP217" i="2" s="1"/>
  <c r="T217" i="2"/>
  <c r="AL217" i="2" s="1"/>
  <c r="BB217" i="2"/>
  <c r="AV258" i="1"/>
  <c r="AY258" i="1"/>
  <c r="BE258" i="1" s="1"/>
  <c r="BG258" i="1" s="1"/>
  <c r="AS265" i="1"/>
  <c r="BB265" i="1" s="1"/>
  <c r="AO265" i="1"/>
  <c r="AQ265" i="1"/>
  <c r="AZ265" i="1" s="1"/>
  <c r="AV233" i="1"/>
  <c r="AY233" i="1"/>
  <c r="BE233" i="1" s="1"/>
  <c r="BG233" i="1" s="1"/>
  <c r="AS249" i="1"/>
  <c r="BB249" i="1" s="1"/>
  <c r="BJ249" i="1" s="1"/>
  <c r="AO249" i="1"/>
  <c r="AK249" i="1"/>
  <c r="AQ249" i="1"/>
  <c r="AZ249" i="1" s="1"/>
  <c r="AM249" i="1"/>
  <c r="AL249" i="1"/>
  <c r="AO257" i="1"/>
  <c r="AK257" i="1"/>
  <c r="AL257" i="1"/>
  <c r="AV275" i="1"/>
  <c r="AY275" i="1"/>
  <c r="BE275" i="1" s="1"/>
  <c r="BG275" i="1" s="1"/>
  <c r="AF268" i="2"/>
  <c r="AX268" i="2" s="1"/>
  <c r="AB268" i="2"/>
  <c r="AT268" i="2" s="1"/>
  <c r="X268" i="2"/>
  <c r="AP268" i="2" s="1"/>
  <c r="T268" i="2"/>
  <c r="AL268" i="2" s="1"/>
  <c r="AD268" i="2"/>
  <c r="AV268" i="2" s="1"/>
  <c r="V268" i="2"/>
  <c r="AN268" i="2" s="1"/>
  <c r="Z268" i="2"/>
  <c r="AR268" i="2" s="1"/>
  <c r="R268" i="2"/>
  <c r="AJ268" i="2" s="1"/>
  <c r="BB268" i="2"/>
  <c r="AK306" i="1"/>
  <c r="AC291" i="1"/>
  <c r="AE291" i="1" s="1"/>
  <c r="U291" i="1"/>
  <c r="Y291" i="1" s="1"/>
  <c r="AA291" i="1" s="1"/>
  <c r="AY310" i="1"/>
  <c r="BE310" i="1" s="1"/>
  <c r="BG310" i="1" s="1"/>
  <c r="AV310" i="1"/>
  <c r="AF261" i="2"/>
  <c r="AX261" i="2" s="1"/>
  <c r="AB261" i="2"/>
  <c r="AT261" i="2" s="1"/>
  <c r="X261" i="2"/>
  <c r="AP261" i="2" s="1"/>
  <c r="T261" i="2"/>
  <c r="AL261" i="2" s="1"/>
  <c r="AD261" i="2"/>
  <c r="AV261" i="2" s="1"/>
  <c r="V261" i="2"/>
  <c r="AN261" i="2" s="1"/>
  <c r="Z261" i="2"/>
  <c r="AR261" i="2" s="1"/>
  <c r="R261" i="2"/>
  <c r="AJ261" i="2" s="1"/>
  <c r="BB261" i="2"/>
  <c r="AQ299" i="1"/>
  <c r="AZ299" i="1" s="1"/>
  <c r="AM299" i="1"/>
  <c r="AL299" i="1"/>
  <c r="AS299" i="1"/>
  <c r="BB299" i="1" s="1"/>
  <c r="BJ299" i="1" s="1"/>
  <c r="AO299" i="1"/>
  <c r="AK299" i="1"/>
  <c r="AY37" i="1"/>
  <c r="BE37" i="1" s="1"/>
  <c r="BG37" i="1" s="1"/>
  <c r="AV37" i="1"/>
  <c r="AT16" i="1"/>
  <c r="BC16" i="1" s="1"/>
  <c r="AS49" i="1"/>
  <c r="BB49" i="1" s="1"/>
  <c r="BJ49" i="1" s="1"/>
  <c r="AQ28" i="1"/>
  <c r="AZ28" i="1" s="1"/>
  <c r="AM28" i="1"/>
  <c r="AL28" i="1"/>
  <c r="AK28" i="1"/>
  <c r="AO28" i="1"/>
  <c r="AS28" i="1"/>
  <c r="BB28" i="1" s="1"/>
  <c r="BJ28" i="1" s="1"/>
  <c r="AF11" i="2"/>
  <c r="AX11" i="2" s="1"/>
  <c r="AB11" i="2"/>
  <c r="AT11" i="2" s="1"/>
  <c r="X11" i="2"/>
  <c r="AP11" i="2" s="1"/>
  <c r="T11" i="2"/>
  <c r="AL11" i="2" s="1"/>
  <c r="AD11" i="2"/>
  <c r="AV11" i="2" s="1"/>
  <c r="Z11" i="2"/>
  <c r="AR11" i="2" s="1"/>
  <c r="V11" i="2"/>
  <c r="AN11" i="2" s="1"/>
  <c r="R11" i="2"/>
  <c r="AJ11" i="2" s="1"/>
  <c r="BB11" i="2"/>
  <c r="AY44" i="1"/>
  <c r="BE44" i="1" s="1"/>
  <c r="BG44" i="1" s="1"/>
  <c r="AV44" i="1"/>
  <c r="AD154" i="2"/>
  <c r="AV154" i="2" s="1"/>
  <c r="Z154" i="2"/>
  <c r="AR154" i="2" s="1"/>
  <c r="V154" i="2"/>
  <c r="AN154" i="2" s="1"/>
  <c r="R154" i="2"/>
  <c r="AJ154" i="2" s="1"/>
  <c r="AF154" i="2"/>
  <c r="AX154" i="2" s="1"/>
  <c r="AB154" i="2"/>
  <c r="AT154" i="2" s="1"/>
  <c r="X154" i="2"/>
  <c r="AP154" i="2" s="1"/>
  <c r="T154" i="2"/>
  <c r="AL154" i="2" s="1"/>
  <c r="BB154" i="2"/>
  <c r="G94" i="2"/>
  <c r="AL96" i="1"/>
  <c r="AD115" i="2"/>
  <c r="AV115" i="2" s="1"/>
  <c r="Z115" i="2"/>
  <c r="AR115" i="2" s="1"/>
  <c r="V115" i="2"/>
  <c r="AN115" i="2" s="1"/>
  <c r="R115" i="2"/>
  <c r="AJ115" i="2" s="1"/>
  <c r="AF115" i="2"/>
  <c r="AX115" i="2" s="1"/>
  <c r="AB115" i="2"/>
  <c r="AT115" i="2" s="1"/>
  <c r="X115" i="2"/>
  <c r="AP115" i="2" s="1"/>
  <c r="T115" i="2"/>
  <c r="AL115" i="2" s="1"/>
  <c r="BB115" i="2"/>
  <c r="AV121" i="1"/>
  <c r="AY121" i="1"/>
  <c r="BE121" i="1" s="1"/>
  <c r="BG121" i="1" s="1"/>
  <c r="AD139" i="2"/>
  <c r="AV139" i="2" s="1"/>
  <c r="AF139" i="2"/>
  <c r="AX139" i="2" s="1"/>
  <c r="AB139" i="2"/>
  <c r="AT139" i="2" s="1"/>
  <c r="X139" i="2"/>
  <c r="AP139" i="2" s="1"/>
  <c r="T139" i="2"/>
  <c r="AL139" i="2" s="1"/>
  <c r="V139" i="2"/>
  <c r="AN139" i="2" s="1"/>
  <c r="R139" i="2"/>
  <c r="AJ139" i="2" s="1"/>
  <c r="Z139" i="2"/>
  <c r="AR139" i="2" s="1"/>
  <c r="BB139" i="2"/>
  <c r="AV145" i="1"/>
  <c r="AY145" i="1"/>
  <c r="BE145" i="1" s="1"/>
  <c r="BG145" i="1" s="1"/>
  <c r="AF56" i="2"/>
  <c r="AX56" i="2" s="1"/>
  <c r="AB56" i="2"/>
  <c r="AT56" i="2" s="1"/>
  <c r="X56" i="2"/>
  <c r="AP56" i="2" s="1"/>
  <c r="T56" i="2"/>
  <c r="AL56" i="2" s="1"/>
  <c r="AD56" i="2"/>
  <c r="AV56" i="2" s="1"/>
  <c r="Z56" i="2"/>
  <c r="AR56" i="2" s="1"/>
  <c r="V56" i="2"/>
  <c r="AN56" i="2" s="1"/>
  <c r="R56" i="2"/>
  <c r="AJ56" i="2" s="1"/>
  <c r="BB56" i="2"/>
  <c r="G129" i="2"/>
  <c r="AQ165" i="1"/>
  <c r="AZ165" i="1" s="1"/>
  <c r="AL62" i="1"/>
  <c r="AS62" i="1"/>
  <c r="BB62" i="1" s="1"/>
  <c r="BJ62" i="1" s="1"/>
  <c r="AO62" i="1"/>
  <c r="AK62" i="1"/>
  <c r="AQ62" i="1"/>
  <c r="AZ62" i="1" s="1"/>
  <c r="AM62" i="1"/>
  <c r="AT69" i="1"/>
  <c r="BC69" i="1" s="1"/>
  <c r="BJ69" i="1" s="1"/>
  <c r="AP69" i="1"/>
  <c r="AR69" i="1"/>
  <c r="BA69" i="1" s="1"/>
  <c r="H67" i="2" s="1"/>
  <c r="AL76" i="1"/>
  <c r="AS76" i="1"/>
  <c r="BB76" i="1" s="1"/>
  <c r="BJ76" i="1" s="1"/>
  <c r="AO76" i="1"/>
  <c r="AK76" i="1"/>
  <c r="AN76" i="1" s="1"/>
  <c r="AQ76" i="1"/>
  <c r="AZ76" i="1" s="1"/>
  <c r="AM76" i="1"/>
  <c r="AL82" i="1"/>
  <c r="AS82" i="1"/>
  <c r="BB82" i="1" s="1"/>
  <c r="BJ82" i="1" s="1"/>
  <c r="AO82" i="1"/>
  <c r="AK82" i="1"/>
  <c r="AQ82" i="1"/>
  <c r="AZ82" i="1" s="1"/>
  <c r="AM82" i="1"/>
  <c r="AO92" i="1"/>
  <c r="AK92" i="1"/>
  <c r="AQ100" i="1"/>
  <c r="AZ100" i="1" s="1"/>
  <c r="AT107" i="1"/>
  <c r="BC107" i="1" s="1"/>
  <c r="AP107" i="1"/>
  <c r="AR107" i="1"/>
  <c r="BA107" i="1" s="1"/>
  <c r="H105" i="2" s="1"/>
  <c r="AQ156" i="1"/>
  <c r="AZ156" i="1" s="1"/>
  <c r="AM156" i="1"/>
  <c r="AK156" i="1"/>
  <c r="AO156" i="1"/>
  <c r="AS156" i="1"/>
  <c r="BB156" i="1" s="1"/>
  <c r="BJ156" i="1" s="1"/>
  <c r="AL156" i="1"/>
  <c r="AT218" i="1"/>
  <c r="BC218" i="1" s="1"/>
  <c r="AP218" i="1"/>
  <c r="AR218" i="1"/>
  <c r="BA218" i="1" s="1"/>
  <c r="AF177" i="2"/>
  <c r="AX177" i="2" s="1"/>
  <c r="AB177" i="2"/>
  <c r="AT177" i="2" s="1"/>
  <c r="X177" i="2"/>
  <c r="AP177" i="2" s="1"/>
  <c r="T177" i="2"/>
  <c r="AL177" i="2" s="1"/>
  <c r="BB177" i="2"/>
  <c r="AD177" i="2"/>
  <c r="AV177" i="2" s="1"/>
  <c r="Z177" i="2"/>
  <c r="AR177" i="2" s="1"/>
  <c r="V177" i="2"/>
  <c r="AN177" i="2" s="1"/>
  <c r="R177" i="2"/>
  <c r="AJ177" i="2" s="1"/>
  <c r="AV187" i="1"/>
  <c r="AY187" i="1"/>
  <c r="BE187" i="1" s="1"/>
  <c r="BG187" i="1" s="1"/>
  <c r="AT220" i="1"/>
  <c r="BC220" i="1" s="1"/>
  <c r="AP220" i="1"/>
  <c r="AR220" i="1"/>
  <c r="BA220" i="1" s="1"/>
  <c r="AD178" i="2"/>
  <c r="AV178" i="2" s="1"/>
  <c r="Z178" i="2"/>
  <c r="AR178" i="2" s="1"/>
  <c r="V178" i="2"/>
  <c r="AN178" i="2" s="1"/>
  <c r="R178" i="2"/>
  <c r="AJ178" i="2" s="1"/>
  <c r="X178" i="2"/>
  <c r="AP178" i="2" s="1"/>
  <c r="AB178" i="2"/>
  <c r="AT178" i="2" s="1"/>
  <c r="AF178" i="2"/>
  <c r="AX178" i="2" s="1"/>
  <c r="T178" i="2"/>
  <c r="AL178" i="2" s="1"/>
  <c r="BB178" i="2"/>
  <c r="AV188" i="1"/>
  <c r="AY188" i="1"/>
  <c r="BE188" i="1" s="1"/>
  <c r="BG188" i="1" s="1"/>
  <c r="AY217" i="1"/>
  <c r="BE217" i="1" s="1"/>
  <c r="BG217" i="1" s="1"/>
  <c r="AV217" i="1"/>
  <c r="AR229" i="1"/>
  <c r="BA229" i="1" s="1"/>
  <c r="AT229" i="1"/>
  <c r="BC229" i="1" s="1"/>
  <c r="AP229" i="1"/>
  <c r="AV247" i="1"/>
  <c r="AY247" i="1"/>
  <c r="BE247" i="1" s="1"/>
  <c r="BG247" i="1" s="1"/>
  <c r="AF218" i="2"/>
  <c r="AX218" i="2" s="1"/>
  <c r="AB218" i="2"/>
  <c r="AT218" i="2" s="1"/>
  <c r="X218" i="2"/>
  <c r="AP218" i="2" s="1"/>
  <c r="T218" i="2"/>
  <c r="AL218" i="2" s="1"/>
  <c r="AD218" i="2"/>
  <c r="AV218" i="2" s="1"/>
  <c r="Z218" i="2"/>
  <c r="AR218" i="2" s="1"/>
  <c r="V218" i="2"/>
  <c r="AN218" i="2" s="1"/>
  <c r="R218" i="2"/>
  <c r="AJ218" i="2" s="1"/>
  <c r="BB218" i="2"/>
  <c r="AF236" i="2"/>
  <c r="AX236" i="2" s="1"/>
  <c r="AB236" i="2"/>
  <c r="AT236" i="2" s="1"/>
  <c r="X236" i="2"/>
  <c r="AP236" i="2" s="1"/>
  <c r="T236" i="2"/>
  <c r="AL236" i="2" s="1"/>
  <c r="Z236" i="2"/>
  <c r="AR236" i="2" s="1"/>
  <c r="R236" i="2"/>
  <c r="AJ236" i="2" s="1"/>
  <c r="AD236" i="2"/>
  <c r="AV236" i="2" s="1"/>
  <c r="V236" i="2"/>
  <c r="AN236" i="2" s="1"/>
  <c r="BB236" i="2"/>
  <c r="AV281" i="1"/>
  <c r="AY281" i="1"/>
  <c r="BE281" i="1" s="1"/>
  <c r="BG281" i="1" s="1"/>
  <c r="AK235" i="1"/>
  <c r="AQ235" i="1"/>
  <c r="AZ235" i="1" s="1"/>
  <c r="BI235" i="1" s="1"/>
  <c r="AS243" i="1"/>
  <c r="BB243" i="1" s="1"/>
  <c r="BJ243" i="1" s="1"/>
  <c r="AO243" i="1"/>
  <c r="AM243" i="1"/>
  <c r="AL243" i="1"/>
  <c r="AP268" i="1"/>
  <c r="AS289" i="1"/>
  <c r="BB289" i="1" s="1"/>
  <c r="AO289" i="1"/>
  <c r="AK289" i="1"/>
  <c r="AQ289" i="1"/>
  <c r="AZ289" i="1" s="1"/>
  <c r="AM289" i="1"/>
  <c r="AL289" i="1"/>
  <c r="AR283" i="1"/>
  <c r="BA283" i="1" s="1"/>
  <c r="H246" i="2" s="1"/>
  <c r="AT283" i="1"/>
  <c r="BC283" i="1" s="1"/>
  <c r="BJ283" i="1" s="1"/>
  <c r="AP283" i="1"/>
  <c r="AR289" i="1"/>
  <c r="BA289" i="1" s="1"/>
  <c r="H252" i="2" s="1"/>
  <c r="AT289" i="1"/>
  <c r="BC289" i="1" s="1"/>
  <c r="AP289" i="1"/>
  <c r="AQ296" i="1"/>
  <c r="AZ296" i="1" s="1"/>
  <c r="AM296" i="1"/>
  <c r="AO296" i="1"/>
  <c r="AK296" i="1"/>
  <c r="AT314" i="1"/>
  <c r="BC314" i="1" s="1"/>
  <c r="AP314" i="1"/>
  <c r="AR314" i="1"/>
  <c r="BA314" i="1" s="1"/>
  <c r="H277" i="2" s="1"/>
  <c r="AY301" i="1"/>
  <c r="BE301" i="1" s="1"/>
  <c r="BG301" i="1" s="1"/>
  <c r="AV301" i="1"/>
  <c r="AF265" i="2"/>
  <c r="AX265" i="2" s="1"/>
  <c r="AB265" i="2"/>
  <c r="AT265" i="2" s="1"/>
  <c r="X265" i="2"/>
  <c r="AP265" i="2" s="1"/>
  <c r="T265" i="2"/>
  <c r="AL265" i="2" s="1"/>
  <c r="Z265" i="2"/>
  <c r="AR265" i="2" s="1"/>
  <c r="R265" i="2"/>
  <c r="AJ265" i="2" s="1"/>
  <c r="AD265" i="2"/>
  <c r="AV265" i="2" s="1"/>
  <c r="V265" i="2"/>
  <c r="AN265" i="2" s="1"/>
  <c r="BB265" i="2"/>
  <c r="AQ303" i="1"/>
  <c r="AZ303" i="1" s="1"/>
  <c r="AM303" i="1"/>
  <c r="AL303" i="1"/>
  <c r="AS303" i="1"/>
  <c r="BB303" i="1" s="1"/>
  <c r="AO303" i="1"/>
  <c r="AK303" i="1"/>
  <c r="AN303" i="1" s="1"/>
  <c r="AQ313" i="1"/>
  <c r="AZ313" i="1" s="1"/>
  <c r="AM313" i="1"/>
  <c r="AL313" i="1"/>
  <c r="AS313" i="1"/>
  <c r="BB313" i="1" s="1"/>
  <c r="BJ313" i="1" s="1"/>
  <c r="AO313" i="1"/>
  <c r="AK313" i="1"/>
  <c r="AQ17" i="1"/>
  <c r="AZ17" i="1" s="1"/>
  <c r="G15" i="2" s="1"/>
  <c r="AM17" i="1"/>
  <c r="AL17" i="1"/>
  <c r="AS17" i="1"/>
  <c r="BB17" i="1" s="1"/>
  <c r="AO17" i="1"/>
  <c r="AK17" i="1"/>
  <c r="AN17" i="1" s="1"/>
  <c r="AQ21" i="1"/>
  <c r="AZ21" i="1" s="1"/>
  <c r="AM21" i="1"/>
  <c r="AL21" i="1"/>
  <c r="AS21" i="1"/>
  <c r="BB21" i="1" s="1"/>
  <c r="BJ21" i="1" s="1"/>
  <c r="AO21" i="1"/>
  <c r="AK21" i="1"/>
  <c r="AR24" i="1"/>
  <c r="BA24" i="1" s="1"/>
  <c r="H22" i="2" s="1"/>
  <c r="AT24" i="1"/>
  <c r="BC24" i="1" s="1"/>
  <c r="AP24" i="1"/>
  <c r="AR23" i="1"/>
  <c r="BA23" i="1" s="1"/>
  <c r="H21" i="2" s="1"/>
  <c r="AT23" i="1"/>
  <c r="BC23" i="1" s="1"/>
  <c r="AP23" i="1"/>
  <c r="AL63" i="1"/>
  <c r="AS63" i="1"/>
  <c r="BB63" i="1" s="1"/>
  <c r="BJ63" i="1" s="1"/>
  <c r="AO63" i="1"/>
  <c r="AK63" i="1"/>
  <c r="AQ63" i="1"/>
  <c r="AZ63" i="1" s="1"/>
  <c r="AM63" i="1"/>
  <c r="AT72" i="1"/>
  <c r="BC72" i="1" s="1"/>
  <c r="AP72" i="1"/>
  <c r="AR72" i="1"/>
  <c r="BA72" i="1" s="1"/>
  <c r="H70" i="2" s="1"/>
  <c r="AL79" i="1"/>
  <c r="AS79" i="1"/>
  <c r="BB79" i="1" s="1"/>
  <c r="BJ79" i="1" s="1"/>
  <c r="AO79" i="1"/>
  <c r="AK79" i="1"/>
  <c r="AQ79" i="1"/>
  <c r="AZ79" i="1" s="1"/>
  <c r="AM79" i="1"/>
  <c r="AL87" i="1"/>
  <c r="AS87" i="1"/>
  <c r="BB87" i="1" s="1"/>
  <c r="BJ87" i="1" s="1"/>
  <c r="AO87" i="1"/>
  <c r="AK87" i="1"/>
  <c r="AQ87" i="1"/>
  <c r="AZ87" i="1" s="1"/>
  <c r="AM87" i="1"/>
  <c r="AL95" i="1"/>
  <c r="AS95" i="1"/>
  <c r="BB95" i="1" s="1"/>
  <c r="BJ95" i="1" s="1"/>
  <c r="AO95" i="1"/>
  <c r="AK95" i="1"/>
  <c r="AQ95" i="1"/>
  <c r="AZ95" i="1" s="1"/>
  <c r="AM95" i="1"/>
  <c r="AL103" i="1"/>
  <c r="AS103" i="1"/>
  <c r="BB103" i="1" s="1"/>
  <c r="BJ103" i="1" s="1"/>
  <c r="AO103" i="1"/>
  <c r="AK103" i="1"/>
  <c r="AQ103" i="1"/>
  <c r="AZ103" i="1" s="1"/>
  <c r="AM103" i="1"/>
  <c r="AT110" i="1"/>
  <c r="BC110" i="1" s="1"/>
  <c r="AP110" i="1"/>
  <c r="AR110" i="1"/>
  <c r="BA110" i="1" s="1"/>
  <c r="H108" i="2" s="1"/>
  <c r="AL117" i="1"/>
  <c r="AS117" i="1"/>
  <c r="BB117" i="1" s="1"/>
  <c r="BJ117" i="1" s="1"/>
  <c r="AO117" i="1"/>
  <c r="AK117" i="1"/>
  <c r="AQ117" i="1"/>
  <c r="AZ117" i="1" s="1"/>
  <c r="AM117" i="1"/>
  <c r="AL125" i="1"/>
  <c r="AS125" i="1"/>
  <c r="BB125" i="1" s="1"/>
  <c r="BJ125" i="1" s="1"/>
  <c r="AO125" i="1"/>
  <c r="AK125" i="1"/>
  <c r="AQ125" i="1"/>
  <c r="AZ125" i="1" s="1"/>
  <c r="AM125" i="1"/>
  <c r="AL141" i="1"/>
  <c r="AS141" i="1"/>
  <c r="BB141" i="1" s="1"/>
  <c r="BJ141" i="1" s="1"/>
  <c r="AO141" i="1"/>
  <c r="AK141" i="1"/>
  <c r="AQ141" i="1"/>
  <c r="AZ141" i="1" s="1"/>
  <c r="AM141" i="1"/>
  <c r="AL159" i="1"/>
  <c r="AQ159" i="1"/>
  <c r="AZ159" i="1" s="1"/>
  <c r="AM159" i="1"/>
  <c r="AS159" i="1"/>
  <c r="BB159" i="1" s="1"/>
  <c r="AK159" i="1"/>
  <c r="AN159" i="1" s="1"/>
  <c r="AO159" i="1"/>
  <c r="AL167" i="1"/>
  <c r="AQ167" i="1"/>
  <c r="AZ167" i="1" s="1"/>
  <c r="AM167" i="1"/>
  <c r="AS167" i="1"/>
  <c r="BB167" i="1" s="1"/>
  <c r="BJ167" i="1" s="1"/>
  <c r="AK167" i="1"/>
  <c r="AO167" i="1"/>
  <c r="AL64" i="1"/>
  <c r="AS64" i="1"/>
  <c r="BB64" i="1" s="1"/>
  <c r="BJ64" i="1" s="1"/>
  <c r="AO64" i="1"/>
  <c r="AK64" i="1"/>
  <c r="AQ64" i="1"/>
  <c r="AZ64" i="1" s="1"/>
  <c r="AM64" i="1"/>
  <c r="AT75" i="1"/>
  <c r="BC75" i="1" s="1"/>
  <c r="AP75" i="1"/>
  <c r="AR75" i="1"/>
  <c r="BA75" i="1" s="1"/>
  <c r="H73" i="2" s="1"/>
  <c r="AL84" i="1"/>
  <c r="AS84" i="1"/>
  <c r="BB84" i="1" s="1"/>
  <c r="BJ84" i="1" s="1"/>
  <c r="AO84" i="1"/>
  <c r="AK84" i="1"/>
  <c r="AQ84" i="1"/>
  <c r="AZ84" i="1" s="1"/>
  <c r="AM84" i="1"/>
  <c r="AT91" i="1"/>
  <c r="BC91" i="1" s="1"/>
  <c r="AP91" i="1"/>
  <c r="AR91" i="1"/>
  <c r="BA91" i="1" s="1"/>
  <c r="H89" i="2" s="1"/>
  <c r="AL104" i="1"/>
  <c r="AS104" i="1"/>
  <c r="BB104" i="1" s="1"/>
  <c r="AO104" i="1"/>
  <c r="AK104" i="1"/>
  <c r="AQ104" i="1"/>
  <c r="AZ104" i="1" s="1"/>
  <c r="AM104" i="1"/>
  <c r="AT129" i="1"/>
  <c r="BC129" i="1" s="1"/>
  <c r="BJ129" i="1" s="1"/>
  <c r="AP129" i="1"/>
  <c r="AR129" i="1"/>
  <c r="BA129" i="1" s="1"/>
  <c r="H127" i="2" s="1"/>
  <c r="AL150" i="1"/>
  <c r="AS150" i="1"/>
  <c r="BB150" i="1" s="1"/>
  <c r="BJ150" i="1" s="1"/>
  <c r="AO150" i="1"/>
  <c r="AK150" i="1"/>
  <c r="AQ150" i="1"/>
  <c r="AZ150" i="1" s="1"/>
  <c r="AM150" i="1"/>
  <c r="AT52" i="1"/>
  <c r="BC52" i="1" s="1"/>
  <c r="AP52" i="1"/>
  <c r="AR52" i="1"/>
  <c r="BA52" i="1" s="1"/>
  <c r="H50" i="2" s="1"/>
  <c r="AL65" i="1"/>
  <c r="AS65" i="1"/>
  <c r="BB65" i="1" s="1"/>
  <c r="BJ65" i="1" s="1"/>
  <c r="AQ65" i="1"/>
  <c r="AZ65" i="1" s="1"/>
  <c r="AM65" i="1"/>
  <c r="AO77" i="1"/>
  <c r="AL85" i="1"/>
  <c r="AS85" i="1"/>
  <c r="BB85" i="1" s="1"/>
  <c r="BJ85" i="1" s="1"/>
  <c r="AO85" i="1"/>
  <c r="AK85" i="1"/>
  <c r="AQ85" i="1"/>
  <c r="AZ85" i="1" s="1"/>
  <c r="AM85" i="1"/>
  <c r="AL93" i="1"/>
  <c r="AS93" i="1"/>
  <c r="BB93" i="1" s="1"/>
  <c r="BJ93" i="1" s="1"/>
  <c r="AO93" i="1"/>
  <c r="AK93" i="1"/>
  <c r="AN93" i="1" s="1"/>
  <c r="AQ93" i="1"/>
  <c r="AZ93" i="1" s="1"/>
  <c r="AM93" i="1"/>
  <c r="AL101" i="1"/>
  <c r="AS101" i="1"/>
  <c r="BB101" i="1" s="1"/>
  <c r="BJ101" i="1" s="1"/>
  <c r="AQ101" i="1"/>
  <c r="AZ101" i="1" s="1"/>
  <c r="AM101" i="1"/>
  <c r="AL119" i="1"/>
  <c r="AS119" i="1"/>
  <c r="BB119" i="1" s="1"/>
  <c r="BJ119" i="1" s="1"/>
  <c r="AO119" i="1"/>
  <c r="AK119" i="1"/>
  <c r="AQ119" i="1"/>
  <c r="AZ119" i="1" s="1"/>
  <c r="AM119" i="1"/>
  <c r="AL127" i="1"/>
  <c r="AS127" i="1"/>
  <c r="BB127" i="1" s="1"/>
  <c r="BJ127" i="1" s="1"/>
  <c r="AO127" i="1"/>
  <c r="AK127" i="1"/>
  <c r="AN127" i="1" s="1"/>
  <c r="AQ127" i="1"/>
  <c r="AZ127" i="1" s="1"/>
  <c r="AM127" i="1"/>
  <c r="AL139" i="1"/>
  <c r="AS139" i="1"/>
  <c r="BB139" i="1" s="1"/>
  <c r="BJ139" i="1" s="1"/>
  <c r="AQ139" i="1"/>
  <c r="AZ139" i="1" s="1"/>
  <c r="AM139" i="1"/>
  <c r="AO151" i="1"/>
  <c r="AL164" i="1"/>
  <c r="AQ164" i="1"/>
  <c r="AZ164" i="1" s="1"/>
  <c r="AM164" i="1"/>
  <c r="AS164" i="1"/>
  <c r="BB164" i="1" s="1"/>
  <c r="AK164" i="1"/>
  <c r="AN164" i="1" s="1"/>
  <c r="AO164" i="1"/>
  <c r="AO173" i="1"/>
  <c r="AL179" i="1"/>
  <c r="AS179" i="1"/>
  <c r="BB179" i="1" s="1"/>
  <c r="BJ179" i="1" s="1"/>
  <c r="AQ179" i="1"/>
  <c r="AZ179" i="1" s="1"/>
  <c r="AM179" i="1"/>
  <c r="AL185" i="1"/>
  <c r="AS185" i="1"/>
  <c r="BB185" i="1" s="1"/>
  <c r="BJ185" i="1" s="1"/>
  <c r="AO185" i="1"/>
  <c r="AK185" i="1"/>
  <c r="AN185" i="1" s="1"/>
  <c r="AQ185" i="1"/>
  <c r="AZ185" i="1" s="1"/>
  <c r="AM185" i="1"/>
  <c r="AL195" i="1"/>
  <c r="AT204" i="1"/>
  <c r="BC204" i="1" s="1"/>
  <c r="AP204" i="1"/>
  <c r="AR204" i="1"/>
  <c r="BA204" i="1" s="1"/>
  <c r="H202" i="2" s="1"/>
  <c r="AS211" i="1"/>
  <c r="BB211" i="1" s="1"/>
  <c r="AO211" i="1"/>
  <c r="AQ211" i="1"/>
  <c r="AZ211" i="1" s="1"/>
  <c r="AT183" i="1"/>
  <c r="BC183" i="1" s="1"/>
  <c r="AP183" i="1"/>
  <c r="AR183" i="1"/>
  <c r="BA183" i="1" s="1"/>
  <c r="H181" i="2" s="1"/>
  <c r="AT195" i="1"/>
  <c r="BC195" i="1" s="1"/>
  <c r="AP195" i="1"/>
  <c r="AR195" i="1"/>
  <c r="BA195" i="1" s="1"/>
  <c r="H193" i="2" s="1"/>
  <c r="AL200" i="1"/>
  <c r="AS200" i="1"/>
  <c r="BB200" i="1" s="1"/>
  <c r="BJ200" i="1" s="1"/>
  <c r="AO200" i="1"/>
  <c r="AK200" i="1"/>
  <c r="AQ200" i="1"/>
  <c r="AZ200" i="1" s="1"/>
  <c r="AM200" i="1"/>
  <c r="AT198" i="1"/>
  <c r="BC198" i="1" s="1"/>
  <c r="AP198" i="1"/>
  <c r="AR198" i="1"/>
  <c r="BA198" i="1" s="1"/>
  <c r="H196" i="2" s="1"/>
  <c r="AL203" i="1"/>
  <c r="AS203" i="1"/>
  <c r="BB203" i="1" s="1"/>
  <c r="BJ203" i="1" s="1"/>
  <c r="AO203" i="1"/>
  <c r="AK203" i="1"/>
  <c r="AN203" i="1" s="1"/>
  <c r="AQ203" i="1"/>
  <c r="AZ203" i="1" s="1"/>
  <c r="AM203" i="1"/>
  <c r="AL222" i="1"/>
  <c r="AQ222" i="1"/>
  <c r="AZ222" i="1" s="1"/>
  <c r="BI222" i="1" s="1"/>
  <c r="AK222" i="1"/>
  <c r="AO222" i="1"/>
  <c r="AS222" i="1"/>
  <c r="BB222" i="1" s="1"/>
  <c r="BJ222" i="1" s="1"/>
  <c r="AM222" i="1"/>
  <c r="AL178" i="1"/>
  <c r="AS178" i="1"/>
  <c r="BB178" i="1" s="1"/>
  <c r="BJ178" i="1" s="1"/>
  <c r="AO178" i="1"/>
  <c r="AK178" i="1"/>
  <c r="AN178" i="1" s="1"/>
  <c r="AQ178" i="1"/>
  <c r="AZ178" i="1" s="1"/>
  <c r="AM178" i="1"/>
  <c r="AL186" i="1"/>
  <c r="AS186" i="1"/>
  <c r="BB186" i="1" s="1"/>
  <c r="BJ186" i="1" s="1"/>
  <c r="AO186" i="1"/>
  <c r="AK186" i="1"/>
  <c r="AQ186" i="1"/>
  <c r="AZ186" i="1" s="1"/>
  <c r="AM186" i="1"/>
  <c r="AL194" i="1"/>
  <c r="AS194" i="1"/>
  <c r="BB194" i="1" s="1"/>
  <c r="BJ194" i="1" s="1"/>
  <c r="AO194" i="1"/>
  <c r="AK194" i="1"/>
  <c r="AN194" i="1" s="1"/>
  <c r="AQ194" i="1"/>
  <c r="AZ194" i="1" s="1"/>
  <c r="AM194" i="1"/>
  <c r="AL204" i="1"/>
  <c r="AS204" i="1"/>
  <c r="BB204" i="1" s="1"/>
  <c r="BJ204" i="1" s="1"/>
  <c r="AO204" i="1"/>
  <c r="AK204" i="1"/>
  <c r="AQ204" i="1"/>
  <c r="AZ204" i="1" s="1"/>
  <c r="AM204" i="1"/>
  <c r="AL214" i="1"/>
  <c r="AQ214" i="1"/>
  <c r="AZ214" i="1" s="1"/>
  <c r="BI214" i="1" s="1"/>
  <c r="AK214" i="1"/>
  <c r="AO214" i="1"/>
  <c r="AS214" i="1"/>
  <c r="BB214" i="1" s="1"/>
  <c r="BJ214" i="1" s="1"/>
  <c r="AM214" i="1"/>
  <c r="AS263" i="1"/>
  <c r="BB263" i="1" s="1"/>
  <c r="BJ263" i="1" s="1"/>
  <c r="AO263" i="1"/>
  <c r="AK263" i="1"/>
  <c r="AQ263" i="1"/>
  <c r="AZ263" i="1" s="1"/>
  <c r="AM263" i="1"/>
  <c r="AL263" i="1"/>
  <c r="AS268" i="1"/>
  <c r="BB268" i="1" s="1"/>
  <c r="AO268" i="1"/>
  <c r="AQ268" i="1"/>
  <c r="AZ268" i="1" s="1"/>
  <c r="AS230" i="1"/>
  <c r="BB230" i="1" s="1"/>
  <c r="AO230" i="1"/>
  <c r="AQ230" i="1"/>
  <c r="AZ230" i="1" s="1"/>
  <c r="BI230" i="1" s="1"/>
  <c r="AM230" i="1"/>
  <c r="AL229" i="1"/>
  <c r="AS251" i="1"/>
  <c r="BB251" i="1" s="1"/>
  <c r="BJ251" i="1" s="1"/>
  <c r="AO251" i="1"/>
  <c r="AK251" i="1"/>
  <c r="AQ251" i="1"/>
  <c r="AZ251" i="1" s="1"/>
  <c r="AM251" i="1"/>
  <c r="AL251" i="1"/>
  <c r="AS259" i="1"/>
  <c r="BB259" i="1" s="1"/>
  <c r="BJ259" i="1" s="1"/>
  <c r="AO259" i="1"/>
  <c r="AK259" i="1"/>
  <c r="AQ259" i="1"/>
  <c r="AZ259" i="1" s="1"/>
  <c r="AM259" i="1"/>
  <c r="AL259" i="1"/>
  <c r="BJ294" i="1"/>
  <c r="AT319" i="1"/>
  <c r="BC319" i="1" s="1"/>
  <c r="AP319" i="1"/>
  <c r="AR319" i="1"/>
  <c r="BA319" i="1" s="1"/>
  <c r="H282" i="2" s="1"/>
  <c r="AT316" i="1"/>
  <c r="BC316" i="1" s="1"/>
  <c r="AP316" i="1"/>
  <c r="AM14" i="1"/>
  <c r="Z30" i="2"/>
  <c r="AR30" i="2" s="1"/>
  <c r="T30" i="2"/>
  <c r="AL30" i="2" s="1"/>
  <c r="AD30" i="2"/>
  <c r="AV30" i="2" s="1"/>
  <c r="X30" i="2"/>
  <c r="AP30" i="2" s="1"/>
  <c r="AB30" i="2"/>
  <c r="AT30" i="2" s="1"/>
  <c r="R30" i="2"/>
  <c r="AJ30" i="2" s="1"/>
  <c r="AF30" i="2"/>
  <c r="AX30" i="2" s="1"/>
  <c r="V30" i="2"/>
  <c r="AN30" i="2" s="1"/>
  <c r="BB30" i="2"/>
  <c r="AD136" i="2"/>
  <c r="AV136" i="2" s="1"/>
  <c r="Z136" i="2"/>
  <c r="AR136" i="2" s="1"/>
  <c r="V136" i="2"/>
  <c r="AN136" i="2" s="1"/>
  <c r="R136" i="2"/>
  <c r="AJ136" i="2" s="1"/>
  <c r="AB136" i="2"/>
  <c r="AT136" i="2" s="1"/>
  <c r="T136" i="2"/>
  <c r="AL136" i="2" s="1"/>
  <c r="AF136" i="2"/>
  <c r="AX136" i="2" s="1"/>
  <c r="X136" i="2"/>
  <c r="AP136" i="2" s="1"/>
  <c r="BB136" i="2"/>
  <c r="AV146" i="1"/>
  <c r="AY146" i="1"/>
  <c r="BE146" i="1" s="1"/>
  <c r="BG146" i="1" s="1"/>
  <c r="AD79" i="2"/>
  <c r="AV79" i="2" s="1"/>
  <c r="T79" i="2"/>
  <c r="AL79" i="2" s="1"/>
  <c r="X79" i="2"/>
  <c r="AP79" i="2" s="1"/>
  <c r="R79" i="2"/>
  <c r="AJ79" i="2" s="1"/>
  <c r="BB79" i="2"/>
  <c r="AB79" i="2"/>
  <c r="AT79" i="2" s="1"/>
  <c r="V79" i="2"/>
  <c r="AN79" i="2" s="1"/>
  <c r="AF79" i="2"/>
  <c r="AX79" i="2" s="1"/>
  <c r="Z79" i="2"/>
  <c r="AR79" i="2" s="1"/>
  <c r="AV182" i="1"/>
  <c r="AY182" i="1"/>
  <c r="BE182" i="1" s="1"/>
  <c r="BG182" i="1" s="1"/>
  <c r="AY8" i="1"/>
  <c r="BE8" i="1" s="1"/>
  <c r="BG8" i="1" s="1"/>
  <c r="AV8" i="1"/>
  <c r="AY47" i="1"/>
  <c r="BE47" i="1" s="1"/>
  <c r="BG47" i="1" s="1"/>
  <c r="AV47" i="1"/>
  <c r="AD147" i="2"/>
  <c r="AV147" i="2" s="1"/>
  <c r="Z147" i="2"/>
  <c r="AR147" i="2" s="1"/>
  <c r="V147" i="2"/>
  <c r="AN147" i="2" s="1"/>
  <c r="R147" i="2"/>
  <c r="AJ147" i="2" s="1"/>
  <c r="AF147" i="2"/>
  <c r="AX147" i="2" s="1"/>
  <c r="AB147" i="2"/>
  <c r="AT147" i="2" s="1"/>
  <c r="X147" i="2"/>
  <c r="AP147" i="2" s="1"/>
  <c r="T147" i="2"/>
  <c r="AL147" i="2" s="1"/>
  <c r="BB147" i="2"/>
  <c r="AV143" i="1"/>
  <c r="AY143" i="1"/>
  <c r="BE143" i="1" s="1"/>
  <c r="BG143" i="1" s="1"/>
  <c r="AF198" i="2"/>
  <c r="AX198" i="2" s="1"/>
  <c r="AB198" i="2"/>
  <c r="AT198" i="2" s="1"/>
  <c r="X198" i="2"/>
  <c r="AP198" i="2" s="1"/>
  <c r="T198" i="2"/>
  <c r="AL198" i="2" s="1"/>
  <c r="AD198" i="2"/>
  <c r="AV198" i="2" s="1"/>
  <c r="Z198" i="2"/>
  <c r="AR198" i="2" s="1"/>
  <c r="V198" i="2"/>
  <c r="AN198" i="2" s="1"/>
  <c r="R198" i="2"/>
  <c r="AJ198" i="2" s="1"/>
  <c r="BB198" i="2"/>
  <c r="AY169" i="1"/>
  <c r="BE169" i="1" s="1"/>
  <c r="BG169" i="1" s="1"/>
  <c r="AV169" i="1"/>
  <c r="AV253" i="1"/>
  <c r="AY253" i="1"/>
  <c r="BE253" i="1" s="1"/>
  <c r="BG253" i="1" s="1"/>
  <c r="AM274" i="1"/>
  <c r="BJ274" i="1"/>
  <c r="AV260" i="1"/>
  <c r="AY260" i="1"/>
  <c r="BE260" i="1" s="1"/>
  <c r="BG260" i="1" s="1"/>
  <c r="AM283" i="1"/>
  <c r="AY26" i="1"/>
  <c r="BE26" i="1" s="1"/>
  <c r="BG26" i="1" s="1"/>
  <c r="AV26" i="1"/>
  <c r="AV142" i="1"/>
  <c r="AY142" i="1"/>
  <c r="BE142" i="1" s="1"/>
  <c r="BG142" i="1" s="1"/>
  <c r="AD75" i="2"/>
  <c r="AV75" i="2" s="1"/>
  <c r="Z75" i="2"/>
  <c r="AR75" i="2" s="1"/>
  <c r="V75" i="2"/>
  <c r="AN75" i="2" s="1"/>
  <c r="R75" i="2"/>
  <c r="AJ75" i="2" s="1"/>
  <c r="AF75" i="2"/>
  <c r="AX75" i="2" s="1"/>
  <c r="AB75" i="2"/>
  <c r="AT75" i="2" s="1"/>
  <c r="X75" i="2"/>
  <c r="AP75" i="2" s="1"/>
  <c r="T75" i="2"/>
  <c r="AL75" i="2" s="1"/>
  <c r="BB75" i="2"/>
  <c r="AV93" i="1"/>
  <c r="AY93" i="1"/>
  <c r="BE93" i="1" s="1"/>
  <c r="BG93" i="1" s="1"/>
  <c r="AV256" i="1"/>
  <c r="AY256" i="1"/>
  <c r="BE256" i="1" s="1"/>
  <c r="BG256" i="1" s="1"/>
  <c r="AK16" i="1"/>
  <c r="AY46" i="1"/>
  <c r="BE46" i="1" s="1"/>
  <c r="BG46" i="1" s="1"/>
  <c r="AV46" i="1"/>
  <c r="AD8" i="2"/>
  <c r="AV8" i="2" s="1"/>
  <c r="Z8" i="2"/>
  <c r="AR8" i="2" s="1"/>
  <c r="V8" i="2"/>
  <c r="AN8" i="2" s="1"/>
  <c r="R8" i="2"/>
  <c r="AJ8" i="2" s="1"/>
  <c r="AF8" i="2"/>
  <c r="AX8" i="2" s="1"/>
  <c r="AB8" i="2"/>
  <c r="AT8" i="2" s="1"/>
  <c r="X8" i="2"/>
  <c r="AP8" i="2" s="1"/>
  <c r="T8" i="2"/>
  <c r="AL8" i="2" s="1"/>
  <c r="BB8" i="2"/>
  <c r="AV85" i="1"/>
  <c r="AY85" i="1"/>
  <c r="BE85" i="1" s="1"/>
  <c r="BG85" i="1" s="1"/>
  <c r="AY29" i="1"/>
  <c r="BE29" i="1" s="1"/>
  <c r="BG29" i="1" s="1"/>
  <c r="AV29" i="1"/>
  <c r="AY30" i="1"/>
  <c r="BE30" i="1" s="1"/>
  <c r="BG30" i="1" s="1"/>
  <c r="AV30" i="1"/>
  <c r="AD36" i="2"/>
  <c r="AV36" i="2" s="1"/>
  <c r="X36" i="2"/>
  <c r="AP36" i="2" s="1"/>
  <c r="AB36" i="2"/>
  <c r="AT36" i="2" s="1"/>
  <c r="R36" i="2"/>
  <c r="AJ36" i="2" s="1"/>
  <c r="BB36" i="2"/>
  <c r="AF36" i="2"/>
  <c r="AX36" i="2" s="1"/>
  <c r="V36" i="2"/>
  <c r="AN36" i="2" s="1"/>
  <c r="Z36" i="2"/>
  <c r="AR36" i="2" s="1"/>
  <c r="T36" i="2"/>
  <c r="AL36" i="2" s="1"/>
  <c r="AF9" i="2"/>
  <c r="AX9" i="2" s="1"/>
  <c r="AB9" i="2"/>
  <c r="AT9" i="2" s="1"/>
  <c r="X9" i="2"/>
  <c r="AP9" i="2" s="1"/>
  <c r="T9" i="2"/>
  <c r="AL9" i="2" s="1"/>
  <c r="AD9" i="2"/>
  <c r="AV9" i="2" s="1"/>
  <c r="Z9" i="2"/>
  <c r="AR9" i="2" s="1"/>
  <c r="V9" i="2"/>
  <c r="AN9" i="2" s="1"/>
  <c r="R9" i="2"/>
  <c r="AJ9" i="2" s="1"/>
  <c r="BB9" i="2"/>
  <c r="AY49" i="1"/>
  <c r="BE49" i="1" s="1"/>
  <c r="BG49" i="1" s="1"/>
  <c r="AV49" i="1"/>
  <c r="AM132" i="1"/>
  <c r="BJ132" i="1"/>
  <c r="AD195" i="2"/>
  <c r="AV195" i="2" s="1"/>
  <c r="Z195" i="2"/>
  <c r="AR195" i="2" s="1"/>
  <c r="V195" i="2"/>
  <c r="AN195" i="2" s="1"/>
  <c r="R195" i="2"/>
  <c r="AJ195" i="2" s="1"/>
  <c r="AF195" i="2"/>
  <c r="AX195" i="2" s="1"/>
  <c r="AB195" i="2"/>
  <c r="AT195" i="2" s="1"/>
  <c r="X195" i="2"/>
  <c r="AP195" i="2" s="1"/>
  <c r="T195" i="2"/>
  <c r="AL195" i="2" s="1"/>
  <c r="BB195" i="2"/>
  <c r="AY223" i="1"/>
  <c r="BE223" i="1" s="1"/>
  <c r="BG223" i="1" s="1"/>
  <c r="AV223" i="1"/>
  <c r="AD201" i="2"/>
  <c r="AV201" i="2" s="1"/>
  <c r="Z201" i="2"/>
  <c r="AR201" i="2" s="1"/>
  <c r="V201" i="2"/>
  <c r="AN201" i="2" s="1"/>
  <c r="R201" i="2"/>
  <c r="AJ201" i="2" s="1"/>
  <c r="AF201" i="2"/>
  <c r="AX201" i="2" s="1"/>
  <c r="AB201" i="2"/>
  <c r="AT201" i="2" s="1"/>
  <c r="X201" i="2"/>
  <c r="AP201" i="2" s="1"/>
  <c r="T201" i="2"/>
  <c r="AL201" i="2" s="1"/>
  <c r="BB201" i="2"/>
  <c r="AY219" i="1"/>
  <c r="BE219" i="1" s="1"/>
  <c r="BG219" i="1" s="1"/>
  <c r="AV219" i="1"/>
  <c r="AV261" i="1"/>
  <c r="AY261" i="1"/>
  <c r="BE261" i="1" s="1"/>
  <c r="BG261" i="1" s="1"/>
  <c r="AU282" i="1"/>
  <c r="AX282" i="1"/>
  <c r="AF184" i="2"/>
  <c r="AX184" i="2" s="1"/>
  <c r="AB184" i="2"/>
  <c r="AT184" i="2" s="1"/>
  <c r="X184" i="2"/>
  <c r="AP184" i="2" s="1"/>
  <c r="T184" i="2"/>
  <c r="AL184" i="2" s="1"/>
  <c r="AD184" i="2"/>
  <c r="AV184" i="2" s="1"/>
  <c r="Z184" i="2"/>
  <c r="AR184" i="2" s="1"/>
  <c r="V184" i="2"/>
  <c r="AN184" i="2" s="1"/>
  <c r="R184" i="2"/>
  <c r="AJ184" i="2" s="1"/>
  <c r="BB184" i="2"/>
  <c r="AV206" i="1"/>
  <c r="AY206" i="1"/>
  <c r="BE206" i="1" s="1"/>
  <c r="BG206" i="1" s="1"/>
  <c r="AD220" i="2"/>
  <c r="AV220" i="2" s="1"/>
  <c r="Z220" i="2"/>
  <c r="AR220" i="2" s="1"/>
  <c r="V220" i="2"/>
  <c r="AN220" i="2" s="1"/>
  <c r="R220" i="2"/>
  <c r="AJ220" i="2" s="1"/>
  <c r="AF220" i="2"/>
  <c r="AX220" i="2" s="1"/>
  <c r="AB220" i="2"/>
  <c r="AT220" i="2" s="1"/>
  <c r="X220" i="2"/>
  <c r="AP220" i="2" s="1"/>
  <c r="T220" i="2"/>
  <c r="AL220" i="2" s="1"/>
  <c r="BB220" i="2"/>
  <c r="AV252" i="1"/>
  <c r="AY252" i="1"/>
  <c r="BE252" i="1" s="1"/>
  <c r="BG252" i="1" s="1"/>
  <c r="AM155" i="1" l="1"/>
  <c r="AL155" i="1"/>
  <c r="AS229" i="1"/>
  <c r="BB229" i="1" s="1"/>
  <c r="BJ229" i="1" s="1"/>
  <c r="AM229" i="1"/>
  <c r="AO229" i="1"/>
  <c r="AU229" i="1" s="1"/>
  <c r="AQ229" i="1"/>
  <c r="AZ229" i="1" s="1"/>
  <c r="BI229" i="1" s="1"/>
  <c r="AL151" i="1"/>
  <c r="AQ151" i="1"/>
  <c r="AZ151" i="1" s="1"/>
  <c r="AS151" i="1"/>
  <c r="BB151" i="1" s="1"/>
  <c r="BJ151" i="1" s="1"/>
  <c r="AM151" i="1"/>
  <c r="AL77" i="1"/>
  <c r="AQ77" i="1"/>
  <c r="AZ77" i="1" s="1"/>
  <c r="AS77" i="1"/>
  <c r="BB77" i="1" s="1"/>
  <c r="BJ77" i="1" s="1"/>
  <c r="AM77" i="1"/>
  <c r="AP100" i="1"/>
  <c r="AV100" i="1" s="1"/>
  <c r="AT100" i="1"/>
  <c r="BC100" i="1" s="1"/>
  <c r="AL15" i="1"/>
  <c r="AN15" i="1" s="1"/>
  <c r="AR15" i="1"/>
  <c r="BA15" i="1" s="1"/>
  <c r="H13" i="2" s="1"/>
  <c r="AB13" i="2" s="1"/>
  <c r="AT13" i="2" s="1"/>
  <c r="AT15" i="1"/>
  <c r="BC15" i="1" s="1"/>
  <c r="AK15" i="1"/>
  <c r="AM15" i="1"/>
  <c r="AO175" i="1"/>
  <c r="AL175" i="1"/>
  <c r="AK175" i="1"/>
  <c r="AQ175" i="1"/>
  <c r="AZ175" i="1" s="1"/>
  <c r="BI175" i="1" s="1"/>
  <c r="AK134" i="1"/>
  <c r="AM134" i="1"/>
  <c r="AR134" i="1"/>
  <c r="BA134" i="1" s="1"/>
  <c r="AL134" i="1"/>
  <c r="AT134" i="1"/>
  <c r="BC134" i="1" s="1"/>
  <c r="BJ134" i="1" s="1"/>
  <c r="AL109" i="1"/>
  <c r="AN109" i="1" s="1"/>
  <c r="AQ109" i="1"/>
  <c r="AZ109" i="1" s="1"/>
  <c r="AS109" i="1"/>
  <c r="BB109" i="1" s="1"/>
  <c r="BJ109" i="1" s="1"/>
  <c r="AM109" i="1"/>
  <c r="AO109" i="1"/>
  <c r="AX109" i="1" s="1"/>
  <c r="AR9" i="1"/>
  <c r="BA9" i="1" s="1"/>
  <c r="H7" i="2" s="1"/>
  <c r="AF7" i="2" s="1"/>
  <c r="AX7" i="2" s="1"/>
  <c r="AP9" i="1"/>
  <c r="AY9" i="1" s="1"/>
  <c r="BE9" i="1" s="1"/>
  <c r="BG9" i="1" s="1"/>
  <c r="AS284" i="1"/>
  <c r="BB284" i="1" s="1"/>
  <c r="AM284" i="1"/>
  <c r="AK284" i="1"/>
  <c r="AO284" i="1"/>
  <c r="AX284" i="1" s="1"/>
  <c r="AL284" i="1"/>
  <c r="AO252" i="1"/>
  <c r="AX252" i="1" s="1"/>
  <c r="AL252" i="1"/>
  <c r="AQ252" i="1"/>
  <c r="AZ252" i="1" s="1"/>
  <c r="G215" i="2" s="1"/>
  <c r="AK252" i="1"/>
  <c r="AS8" i="1"/>
  <c r="BB8" i="1" s="1"/>
  <c r="AL8" i="1"/>
  <c r="AQ8" i="1"/>
  <c r="AZ8" i="1" s="1"/>
  <c r="G6" i="2" s="1"/>
  <c r="AA6" i="2" s="1"/>
  <c r="AS6" i="2" s="1"/>
  <c r="AK8" i="1"/>
  <c r="AO8" i="1"/>
  <c r="AX8" i="1" s="1"/>
  <c r="BD8" i="1" s="1"/>
  <c r="BF8" i="1" s="1"/>
  <c r="AK201" i="1"/>
  <c r="AM201" i="1"/>
  <c r="AP201" i="1"/>
  <c r="AL201" i="1"/>
  <c r="AT201" i="1"/>
  <c r="BC201" i="1" s="1"/>
  <c r="AS108" i="1"/>
  <c r="BB108" i="1" s="1"/>
  <c r="BJ108" i="1" s="1"/>
  <c r="AM108" i="1"/>
  <c r="AO108" i="1"/>
  <c r="AU108" i="1" s="1"/>
  <c r="AK108" i="1"/>
  <c r="AR268" i="1"/>
  <c r="BA268" i="1" s="1"/>
  <c r="H231" i="2" s="1"/>
  <c r="X231" i="2" s="1"/>
  <c r="AP231" i="2" s="1"/>
  <c r="AM268" i="1"/>
  <c r="AT268" i="1"/>
  <c r="BC268" i="1" s="1"/>
  <c r="AL268" i="1"/>
  <c r="AS20" i="1"/>
  <c r="BB20" i="1" s="1"/>
  <c r="AM20" i="1"/>
  <c r="AO20" i="1"/>
  <c r="AX20" i="1" s="1"/>
  <c r="BD20" i="1" s="1"/>
  <c r="BF20" i="1" s="1"/>
  <c r="AL20" i="1"/>
  <c r="AS90" i="1"/>
  <c r="BB90" i="1" s="1"/>
  <c r="AM90" i="1"/>
  <c r="AO90" i="1"/>
  <c r="AX90" i="1" s="1"/>
  <c r="AK90" i="1"/>
  <c r="AL86" i="1"/>
  <c r="AQ86" i="1"/>
  <c r="AZ86" i="1" s="1"/>
  <c r="AO86" i="1"/>
  <c r="AU86" i="1" s="1"/>
  <c r="AW86" i="1" s="1"/>
  <c r="AS86" i="1"/>
  <c r="BB86" i="1" s="1"/>
  <c r="BJ86" i="1" s="1"/>
  <c r="AM86" i="1"/>
  <c r="AQ49" i="1"/>
  <c r="AZ49" i="1" s="1"/>
  <c r="AO49" i="1"/>
  <c r="AU49" i="1" s="1"/>
  <c r="AW49" i="1" s="1"/>
  <c r="AM49" i="1"/>
  <c r="AS228" i="1"/>
  <c r="BB228" i="1" s="1"/>
  <c r="BJ228" i="1" s="1"/>
  <c r="AQ228" i="1"/>
  <c r="AZ228" i="1" s="1"/>
  <c r="BI228" i="1" s="1"/>
  <c r="AO228" i="1"/>
  <c r="AX228" i="1" s="1"/>
  <c r="AM228" i="1"/>
  <c r="AP208" i="1"/>
  <c r="AY208" i="1" s="1"/>
  <c r="BE208" i="1" s="1"/>
  <c r="BG208" i="1" s="1"/>
  <c r="AR208" i="1"/>
  <c r="BA208" i="1" s="1"/>
  <c r="AK282" i="1"/>
  <c r="AT282" i="1"/>
  <c r="BC282" i="1" s="1"/>
  <c r="BJ282" i="1" s="1"/>
  <c r="AL282" i="1"/>
  <c r="AN282" i="1" s="1"/>
  <c r="AM282" i="1"/>
  <c r="AP282" i="1"/>
  <c r="AV282" i="1" s="1"/>
  <c r="AW282" i="1" s="1"/>
  <c r="AS23" i="1"/>
  <c r="BB23" i="1" s="1"/>
  <c r="AM23" i="1"/>
  <c r="AQ23" i="1"/>
  <c r="AZ23" i="1" s="1"/>
  <c r="AO23" i="1"/>
  <c r="AU23" i="1" s="1"/>
  <c r="BJ230" i="1"/>
  <c r="BI211" i="1"/>
  <c r="AL211" i="1"/>
  <c r="AM195" i="1"/>
  <c r="AK111" i="1"/>
  <c r="AS100" i="1"/>
  <c r="BB100" i="1" s="1"/>
  <c r="BJ100" i="1" s="1"/>
  <c r="AL306" i="1"/>
  <c r="BJ265" i="1"/>
  <c r="AM172" i="1"/>
  <c r="AL108" i="1"/>
  <c r="AN108" i="1" s="1"/>
  <c r="AQ137" i="1"/>
  <c r="AZ137" i="1" s="1"/>
  <c r="AP15" i="1"/>
  <c r="AV15" i="1" s="1"/>
  <c r="AK109" i="1"/>
  <c r="AN121" i="1"/>
  <c r="AL208" i="1"/>
  <c r="AK211" i="1"/>
  <c r="AQ20" i="1"/>
  <c r="AZ20" i="1" s="1"/>
  <c r="G18" i="2" s="1"/>
  <c r="W18" i="2" s="1"/>
  <c r="AO18" i="2" s="1"/>
  <c r="AR265" i="1"/>
  <c r="BA265" i="1" s="1"/>
  <c r="H228" i="2" s="1"/>
  <c r="AQ284" i="1"/>
  <c r="AZ284" i="1" s="1"/>
  <c r="G247" i="2" s="1"/>
  <c r="AR201" i="1"/>
  <c r="BA201" i="1" s="1"/>
  <c r="H199" i="2" s="1"/>
  <c r="V199" i="2" s="1"/>
  <c r="AN199" i="2" s="1"/>
  <c r="AQ90" i="1"/>
  <c r="AZ90" i="1" s="1"/>
  <c r="AP134" i="1"/>
  <c r="AY134" i="1" s="1"/>
  <c r="AN155" i="1"/>
  <c r="AK97" i="1"/>
  <c r="AM97" i="1"/>
  <c r="AL97" i="1"/>
  <c r="AP211" i="1"/>
  <c r="AY211" i="1" s="1"/>
  <c r="BE211" i="1" s="1"/>
  <c r="BG211" i="1" s="1"/>
  <c r="AM211" i="1"/>
  <c r="AR211" i="1"/>
  <c r="BA211" i="1" s="1"/>
  <c r="AL111" i="1"/>
  <c r="AQ111" i="1"/>
  <c r="AZ111" i="1" s="1"/>
  <c r="G109" i="2" s="1"/>
  <c r="AS111" i="1"/>
  <c r="BB111" i="1" s="1"/>
  <c r="BJ111" i="1" s="1"/>
  <c r="AM111" i="1"/>
  <c r="AS137" i="1"/>
  <c r="BB137" i="1" s="1"/>
  <c r="BJ137" i="1" s="1"/>
  <c r="AM137" i="1"/>
  <c r="AK137" i="1"/>
  <c r="AO137" i="1"/>
  <c r="AX137" i="1" s="1"/>
  <c r="AS67" i="1"/>
  <c r="BB67" i="1" s="1"/>
  <c r="BJ67" i="1" s="1"/>
  <c r="AM67" i="1"/>
  <c r="AO67" i="1"/>
  <c r="AK67" i="1"/>
  <c r="AN67" i="1" s="1"/>
  <c r="AS306" i="1"/>
  <c r="BB306" i="1" s="1"/>
  <c r="BJ306" i="1" s="1"/>
  <c r="AQ306" i="1"/>
  <c r="AZ306" i="1" s="1"/>
  <c r="G269" i="2" s="1"/>
  <c r="AO306" i="1"/>
  <c r="AM177" i="1"/>
  <c r="AR177" i="1"/>
  <c r="BA177" i="1" s="1"/>
  <c r="H175" i="2" s="1"/>
  <c r="AK177" i="1"/>
  <c r="AN177" i="1" s="1"/>
  <c r="AT74" i="1"/>
  <c r="BC74" i="1" s="1"/>
  <c r="AL74" i="1"/>
  <c r="AK74" i="1"/>
  <c r="AP74" i="1"/>
  <c r="AY74" i="1" s="1"/>
  <c r="BE74" i="1" s="1"/>
  <c r="BG74" i="1" s="1"/>
  <c r="AR74" i="1"/>
  <c r="BA74" i="1" s="1"/>
  <c r="H72" i="2" s="1"/>
  <c r="X72" i="2" s="1"/>
  <c r="AP72" i="2" s="1"/>
  <c r="AM304" i="1"/>
  <c r="AK304" i="1"/>
  <c r="AL304" i="1"/>
  <c r="AS304" i="1"/>
  <c r="BB304" i="1" s="1"/>
  <c r="BJ304" i="1" s="1"/>
  <c r="AK275" i="1"/>
  <c r="AQ275" i="1"/>
  <c r="AZ275" i="1" s="1"/>
  <c r="AS275" i="1"/>
  <c r="BB275" i="1" s="1"/>
  <c r="BJ275" i="1" s="1"/>
  <c r="AM275" i="1"/>
  <c r="AT270" i="1"/>
  <c r="BC270" i="1" s="1"/>
  <c r="BJ270" i="1" s="1"/>
  <c r="AM270" i="1"/>
  <c r="AK270" i="1"/>
  <c r="AP270" i="1"/>
  <c r="AL270" i="1"/>
  <c r="AK34" i="1"/>
  <c r="AM34" i="1"/>
  <c r="AQ34" i="1"/>
  <c r="AZ34" i="1" s="1"/>
  <c r="AO34" i="1"/>
  <c r="AX34" i="1" s="1"/>
  <c r="AS34" i="1"/>
  <c r="BB34" i="1" s="1"/>
  <c r="BJ34" i="1" s="1"/>
  <c r="AO195" i="1"/>
  <c r="AX195" i="1" s="1"/>
  <c r="AK195" i="1"/>
  <c r="AS58" i="1"/>
  <c r="BB58" i="1" s="1"/>
  <c r="BJ58" i="1" s="1"/>
  <c r="AM58" i="1"/>
  <c r="AO58" i="1"/>
  <c r="AX58" i="1" s="1"/>
  <c r="AK58" i="1"/>
  <c r="AO100" i="1"/>
  <c r="AU100" i="1" s="1"/>
  <c r="AW100" i="1" s="1"/>
  <c r="AK100" i="1"/>
  <c r="AK176" i="1"/>
  <c r="AN176" i="1" s="1"/>
  <c r="AS176" i="1"/>
  <c r="BB176" i="1" s="1"/>
  <c r="BJ176" i="1" s="1"/>
  <c r="AL176" i="1"/>
  <c r="AQ176" i="1"/>
  <c r="AZ176" i="1" s="1"/>
  <c r="AM176" i="1"/>
  <c r="AS223" i="1"/>
  <c r="BB223" i="1" s="1"/>
  <c r="BJ223" i="1" s="1"/>
  <c r="AO223" i="1"/>
  <c r="AX223" i="1" s="1"/>
  <c r="AM223" i="1"/>
  <c r="AQ223" i="1"/>
  <c r="AZ223" i="1" s="1"/>
  <c r="BI223" i="1" s="1"/>
  <c r="AL60" i="1"/>
  <c r="AQ60" i="1"/>
  <c r="AZ60" i="1" s="1"/>
  <c r="BI60" i="1" s="1"/>
  <c r="AO60" i="1"/>
  <c r="AS60" i="1"/>
  <c r="BB60" i="1" s="1"/>
  <c r="AM60" i="1"/>
  <c r="AL265" i="1"/>
  <c r="AT265" i="1"/>
  <c r="BC265" i="1" s="1"/>
  <c r="AK265" i="1"/>
  <c r="AP265" i="1"/>
  <c r="AO172" i="1"/>
  <c r="AU172" i="1" s="1"/>
  <c r="AW172" i="1" s="1"/>
  <c r="AK172" i="1"/>
  <c r="AL173" i="1"/>
  <c r="AQ173" i="1"/>
  <c r="AZ173" i="1" s="1"/>
  <c r="AS173" i="1"/>
  <c r="BB173" i="1" s="1"/>
  <c r="BJ173" i="1" s="1"/>
  <c r="AM173" i="1"/>
  <c r="AS165" i="1"/>
  <c r="BB165" i="1" s="1"/>
  <c r="BJ165" i="1" s="1"/>
  <c r="AL165" i="1"/>
  <c r="AK165" i="1"/>
  <c r="AL189" i="1"/>
  <c r="AP189" i="1"/>
  <c r="AV189" i="1" s="1"/>
  <c r="AM189" i="1"/>
  <c r="AR189" i="1"/>
  <c r="BA189" i="1" s="1"/>
  <c r="H187" i="2" s="1"/>
  <c r="V187" i="2" s="1"/>
  <c r="AN187" i="2" s="1"/>
  <c r="AK229" i="1"/>
  <c r="AL49" i="1"/>
  <c r="AK208" i="1"/>
  <c r="AL23" i="1"/>
  <c r="AN23" i="1" s="1"/>
  <c r="AL177" i="1"/>
  <c r="H131" i="2"/>
  <c r="AB131" i="2" s="1"/>
  <c r="AT131" i="2" s="1"/>
  <c r="BI133" i="1"/>
  <c r="AQ58" i="1"/>
  <c r="AZ58" i="1" s="1"/>
  <c r="G56" i="2" s="1"/>
  <c r="AK86" i="1"/>
  <c r="AK268" i="1"/>
  <c r="AS195" i="1"/>
  <c r="BB195" i="1" s="1"/>
  <c r="BJ195" i="1" s="1"/>
  <c r="AK173" i="1"/>
  <c r="AK151" i="1"/>
  <c r="AN151" i="1" s="1"/>
  <c r="AK77" i="1"/>
  <c r="AN296" i="1"/>
  <c r="AR282" i="1"/>
  <c r="BA282" i="1" s="1"/>
  <c r="H245" i="2" s="1"/>
  <c r="T245" i="2" s="1"/>
  <c r="AL245" i="2" s="1"/>
  <c r="AM100" i="1"/>
  <c r="AM165" i="1"/>
  <c r="AK20" i="1"/>
  <c r="AK49" i="1"/>
  <c r="AN49" i="1" s="1"/>
  <c r="AL228" i="1"/>
  <c r="AN228" i="1" s="1"/>
  <c r="AS172" i="1"/>
  <c r="BB172" i="1" s="1"/>
  <c r="BJ172" i="1" s="1"/>
  <c r="AT177" i="1"/>
  <c r="BC177" i="1" s="1"/>
  <c r="AO304" i="1"/>
  <c r="AU304" i="1" s="1"/>
  <c r="AM8" i="1"/>
  <c r="AM252" i="1"/>
  <c r="AR100" i="1"/>
  <c r="BA100" i="1" s="1"/>
  <c r="H98" i="2" s="1"/>
  <c r="T98" i="2" s="1"/>
  <c r="AL98" i="2" s="1"/>
  <c r="AQ67" i="1"/>
  <c r="AZ67" i="1" s="1"/>
  <c r="BI67" i="1" s="1"/>
  <c r="AK223" i="1"/>
  <c r="AT189" i="1"/>
  <c r="BC189" i="1" s="1"/>
  <c r="AM175" i="1"/>
  <c r="AL90" i="1"/>
  <c r="AN90" i="1" s="1"/>
  <c r="AN11" i="1"/>
  <c r="AZ242" i="2"/>
  <c r="AL230" i="1"/>
  <c r="AK179" i="1"/>
  <c r="AK139" i="1"/>
  <c r="AK101" i="1"/>
  <c r="AN101" i="1" s="1"/>
  <c r="AK65" i="1"/>
  <c r="AN65" i="1" s="1"/>
  <c r="BJ104" i="1"/>
  <c r="AN64" i="1"/>
  <c r="AN125" i="1"/>
  <c r="AN21" i="1"/>
  <c r="AN313" i="1"/>
  <c r="BJ303" i="1"/>
  <c r="AS296" i="1"/>
  <c r="BB296" i="1" s="1"/>
  <c r="BJ296" i="1" s="1"/>
  <c r="AQ243" i="1"/>
  <c r="AZ243" i="1" s="1"/>
  <c r="AL235" i="1"/>
  <c r="AN235" i="1" s="1"/>
  <c r="AO235" i="1"/>
  <c r="AN156" i="1"/>
  <c r="AM92" i="1"/>
  <c r="AN92" i="1" s="1"/>
  <c r="AS92" i="1"/>
  <c r="BB92" i="1" s="1"/>
  <c r="BJ92" i="1" s="1"/>
  <c r="AR16" i="1"/>
  <c r="BA16" i="1" s="1"/>
  <c r="H14" i="2" s="1"/>
  <c r="AN299" i="1"/>
  <c r="AM257" i="1"/>
  <c r="AN257" i="1" s="1"/>
  <c r="AS257" i="1"/>
  <c r="BB257" i="1" s="1"/>
  <c r="BJ257" i="1" s="1"/>
  <c r="AM216" i="1"/>
  <c r="AQ216" i="1"/>
  <c r="AZ216" i="1" s="1"/>
  <c r="BI216" i="1" s="1"/>
  <c r="AM208" i="1"/>
  <c r="AS208" i="1"/>
  <c r="BB208" i="1" s="1"/>
  <c r="BJ208" i="1" s="1"/>
  <c r="AK199" i="1"/>
  <c r="AM168" i="1"/>
  <c r="AS168" i="1"/>
  <c r="BB168" i="1" s="1"/>
  <c r="BJ168" i="1" s="1"/>
  <c r="AL19" i="1"/>
  <c r="AK241" i="1"/>
  <c r="AN232" i="1"/>
  <c r="AL312" i="1"/>
  <c r="BJ264" i="1"/>
  <c r="AN255" i="1"/>
  <c r="AM206" i="1"/>
  <c r="AS206" i="1"/>
  <c r="BB206" i="1" s="1"/>
  <c r="BJ206" i="1" s="1"/>
  <c r="AK226" i="1"/>
  <c r="AN226" i="1" s="1"/>
  <c r="AQ198" i="1"/>
  <c r="AZ198" i="1" s="1"/>
  <c r="AL198" i="1"/>
  <c r="AN166" i="1"/>
  <c r="AP99" i="1"/>
  <c r="AY99" i="1" s="1"/>
  <c r="BE99" i="1" s="1"/>
  <c r="BG99" i="1" s="1"/>
  <c r="AT71" i="1"/>
  <c r="BC71" i="1" s="1"/>
  <c r="AQ121" i="1"/>
  <c r="AZ121" i="1" s="1"/>
  <c r="G119" i="2" s="1"/>
  <c r="AL121" i="1"/>
  <c r="AP60" i="1"/>
  <c r="AV60" i="1" s="1"/>
  <c r="AK307" i="1"/>
  <c r="AM307" i="1"/>
  <c r="AN94" i="1"/>
  <c r="AK78" i="1"/>
  <c r="AN78" i="1" s="1"/>
  <c r="AN66" i="1"/>
  <c r="AQ18" i="1"/>
  <c r="AZ18" i="1" s="1"/>
  <c r="G16" i="2" s="1"/>
  <c r="S16" i="2" s="1"/>
  <c r="AK16" i="2" s="1"/>
  <c r="AL18" i="1"/>
  <c r="AM261" i="1"/>
  <c r="AN261" i="1" s="1"/>
  <c r="AS261" i="1"/>
  <c r="BB261" i="1" s="1"/>
  <c r="BJ261" i="1" s="1"/>
  <c r="AK224" i="1"/>
  <c r="AN224" i="1" s="1"/>
  <c r="AP210" i="1"/>
  <c r="AN193" i="1"/>
  <c r="AM210" i="1"/>
  <c r="AN202" i="1"/>
  <c r="AN180" i="1"/>
  <c r="AN209" i="1"/>
  <c r="AM170" i="1"/>
  <c r="AN170" i="1" s="1"/>
  <c r="AM142" i="1"/>
  <c r="AS142" i="1"/>
  <c r="BB142" i="1" s="1"/>
  <c r="BJ142" i="1" s="1"/>
  <c r="AN122" i="1"/>
  <c r="AK99" i="1"/>
  <c r="AN99" i="1" s="1"/>
  <c r="AK317" i="1"/>
  <c r="AN317" i="1" s="1"/>
  <c r="AQ244" i="1"/>
  <c r="AZ244" i="1" s="1"/>
  <c r="BI244" i="1" s="1"/>
  <c r="AN132" i="1"/>
  <c r="AZ120" i="2"/>
  <c r="AT19" i="1"/>
  <c r="BC19" i="1" s="1"/>
  <c r="AT20" i="1"/>
  <c r="BC20" i="1" s="1"/>
  <c r="AM276" i="1"/>
  <c r="AN276" i="1" s="1"/>
  <c r="AS276" i="1"/>
  <c r="BB276" i="1" s="1"/>
  <c r="BJ276" i="1" s="1"/>
  <c r="AL240" i="1"/>
  <c r="AO240" i="1"/>
  <c r="AX240" i="1" s="1"/>
  <c r="AN315" i="1"/>
  <c r="AN22" i="1"/>
  <c r="AL126" i="1"/>
  <c r="AK126" i="1"/>
  <c r="AN126" i="1" s="1"/>
  <c r="AM126" i="1"/>
  <c r="AK131" i="1"/>
  <c r="AN131" i="1" s="1"/>
  <c r="AL131" i="1"/>
  <c r="BJ211" i="1"/>
  <c r="AM235" i="1"/>
  <c r="AQ92" i="1"/>
  <c r="AZ92" i="1" s="1"/>
  <c r="BI92" i="1" s="1"/>
  <c r="AP16" i="1"/>
  <c r="AS216" i="1"/>
  <c r="BB216" i="1" s="1"/>
  <c r="BJ216" i="1" s="1"/>
  <c r="AQ208" i="1"/>
  <c r="AZ208" i="1" s="1"/>
  <c r="BI208" i="1" s="1"/>
  <c r="AN160" i="1"/>
  <c r="AQ168" i="1"/>
  <c r="AZ168" i="1" s="1"/>
  <c r="AN91" i="1"/>
  <c r="AK19" i="1"/>
  <c r="AN237" i="1"/>
  <c r="AN231" i="1"/>
  <c r="AN236" i="1"/>
  <c r="AL241" i="1"/>
  <c r="AK312" i="1"/>
  <c r="AM312" i="1"/>
  <c r="AN312" i="1" s="1"/>
  <c r="BI227" i="1"/>
  <c r="AQ206" i="1"/>
  <c r="AZ206" i="1" s="1"/>
  <c r="G204" i="2" s="1"/>
  <c r="AR170" i="1"/>
  <c r="BA170" i="1" s="1"/>
  <c r="H168" i="2" s="1"/>
  <c r="AN145" i="1"/>
  <c r="AO307" i="1"/>
  <c r="AR131" i="1"/>
  <c r="BA131" i="1" s="1"/>
  <c r="AM224" i="1"/>
  <c r="AT210" i="1"/>
  <c r="BC210" i="1" s="1"/>
  <c r="BJ210" i="1" s="1"/>
  <c r="AQ142" i="1"/>
  <c r="AZ142" i="1" s="1"/>
  <c r="AL16" i="1"/>
  <c r="AN16" i="1" s="1"/>
  <c r="AN14" i="1"/>
  <c r="AM240" i="1"/>
  <c r="AM133" i="1"/>
  <c r="AK133" i="1"/>
  <c r="AN133" i="1" s="1"/>
  <c r="AW133" i="1" s="1"/>
  <c r="AL133" i="1"/>
  <c r="AK69" i="1"/>
  <c r="AN69" i="1" s="1"/>
  <c r="AM69" i="1"/>
  <c r="AL69" i="1"/>
  <c r="AZ93" i="2"/>
  <c r="AZ30" i="2"/>
  <c r="AZ263" i="2"/>
  <c r="AZ179" i="2"/>
  <c r="AZ240" i="2"/>
  <c r="AZ76" i="2"/>
  <c r="AZ43" i="2"/>
  <c r="AZ216" i="2"/>
  <c r="AZ92" i="2"/>
  <c r="AZ212" i="2"/>
  <c r="AZ6" i="2"/>
  <c r="AZ172" i="2"/>
  <c r="AZ42" i="2"/>
  <c r="AZ29" i="2"/>
  <c r="AZ230" i="2"/>
  <c r="AZ26" i="2"/>
  <c r="AZ64" i="2"/>
  <c r="AZ234" i="2"/>
  <c r="AZ241" i="2"/>
  <c r="AZ49" i="2"/>
  <c r="AZ122" i="2"/>
  <c r="AZ215" i="2"/>
  <c r="AZ34" i="2"/>
  <c r="AZ223" i="2"/>
  <c r="AZ123" i="2"/>
  <c r="AZ31" i="2"/>
  <c r="AZ161" i="2"/>
  <c r="AZ126" i="2"/>
  <c r="AZ267" i="2"/>
  <c r="AZ151" i="2"/>
  <c r="AZ84" i="2"/>
  <c r="AZ60" i="2"/>
  <c r="AZ25" i="2"/>
  <c r="AZ138" i="2"/>
  <c r="AZ78" i="2"/>
  <c r="AZ39" i="2"/>
  <c r="AZ44" i="2"/>
  <c r="AZ217" i="2"/>
  <c r="AZ36" i="2"/>
  <c r="AZ75" i="2"/>
  <c r="AZ79" i="2"/>
  <c r="AZ265" i="2"/>
  <c r="AZ261" i="2"/>
  <c r="AZ140" i="2"/>
  <c r="AZ45" i="2"/>
  <c r="AZ38" i="2"/>
  <c r="AZ186" i="2"/>
  <c r="AZ23" i="2"/>
  <c r="AZ176" i="2"/>
  <c r="AZ194" i="2"/>
  <c r="AZ210" i="2"/>
  <c r="AZ155" i="2"/>
  <c r="AZ149" i="2"/>
  <c r="AZ239" i="2"/>
  <c r="AZ82" i="2"/>
  <c r="AZ201" i="2"/>
  <c r="AZ117" i="2"/>
  <c r="AZ174" i="2"/>
  <c r="AZ142" i="2"/>
  <c r="AZ80" i="2"/>
  <c r="AZ224" i="2"/>
  <c r="AZ137" i="2"/>
  <c r="AZ219" i="2"/>
  <c r="AZ57" i="2"/>
  <c r="AZ188" i="2"/>
  <c r="AZ52" i="2"/>
  <c r="AZ276" i="2"/>
  <c r="AZ238" i="2"/>
  <c r="AZ209" i="2"/>
  <c r="AZ16" i="2"/>
  <c r="AZ145" i="2"/>
  <c r="AZ28" i="2"/>
  <c r="AZ203" i="2"/>
  <c r="AZ190" i="2"/>
  <c r="AZ35" i="2"/>
  <c r="AZ213" i="2"/>
  <c r="AZ163" i="2"/>
  <c r="AZ77" i="2"/>
  <c r="AZ113" i="2"/>
  <c r="AZ197" i="2"/>
  <c r="AZ184" i="2"/>
  <c r="AZ147" i="2"/>
  <c r="AZ178" i="2"/>
  <c r="AZ160" i="2"/>
  <c r="AZ118" i="2"/>
  <c r="AZ211" i="2"/>
  <c r="AZ220" i="2"/>
  <c r="AZ198" i="2"/>
  <c r="AZ236" i="2"/>
  <c r="AZ177" i="2"/>
  <c r="AZ139" i="2"/>
  <c r="AZ154" i="2"/>
  <c r="AZ170" i="2"/>
  <c r="AZ264" i="2"/>
  <c r="AZ185" i="2"/>
  <c r="AZ119" i="2"/>
  <c r="AZ55" i="2"/>
  <c r="AZ146" i="2"/>
  <c r="AZ182" i="2"/>
  <c r="AZ271" i="2"/>
  <c r="AZ99" i="2"/>
  <c r="AZ171" i="2"/>
  <c r="AZ244" i="2"/>
  <c r="AZ169" i="2"/>
  <c r="AZ221" i="2"/>
  <c r="AZ53" i="2"/>
  <c r="AZ191" i="2"/>
  <c r="AZ63" i="2"/>
  <c r="AZ59" i="2"/>
  <c r="AZ262" i="2"/>
  <c r="AZ214" i="2"/>
  <c r="AZ173" i="2"/>
  <c r="AZ111" i="2"/>
  <c r="AZ272" i="2"/>
  <c r="AZ125" i="2"/>
  <c r="AZ148" i="2"/>
  <c r="AH82" i="2"/>
  <c r="AZ101" i="2"/>
  <c r="AZ114" i="2"/>
  <c r="AZ110" i="2"/>
  <c r="AZ9" i="2"/>
  <c r="AZ8" i="2"/>
  <c r="AZ11" i="2"/>
  <c r="AZ268" i="2"/>
  <c r="AZ204" i="2"/>
  <c r="AZ141" i="2"/>
  <c r="AZ222" i="2"/>
  <c r="AZ143" i="2"/>
  <c r="AZ56" i="2"/>
  <c r="AZ47" i="2"/>
  <c r="AZ207" i="2"/>
  <c r="AZ167" i="2"/>
  <c r="AY13" i="2"/>
  <c r="AZ32" i="2"/>
  <c r="AH261" i="2"/>
  <c r="AZ133" i="2"/>
  <c r="AZ83" i="2"/>
  <c r="AZ180" i="2"/>
  <c r="AZ273" i="2"/>
  <c r="AZ85" i="2"/>
  <c r="AZ195" i="2"/>
  <c r="AZ136" i="2"/>
  <c r="AZ218" i="2"/>
  <c r="AZ115" i="2"/>
  <c r="AZ243" i="2"/>
  <c r="AZ81" i="2"/>
  <c r="AZ164" i="2"/>
  <c r="AZ48" i="2"/>
  <c r="AZ208" i="2"/>
  <c r="AH44" i="2"/>
  <c r="AY14" i="2"/>
  <c r="AZ91" i="2"/>
  <c r="AZ144" i="2"/>
  <c r="AH38" i="2"/>
  <c r="AH240" i="2"/>
  <c r="AZ112" i="2"/>
  <c r="AZ100" i="2"/>
  <c r="AZ37" i="2"/>
  <c r="AZ200" i="2"/>
  <c r="AZ33" i="2"/>
  <c r="AZ24" i="2"/>
  <c r="AZ150" i="2"/>
  <c r="AZ121" i="2"/>
  <c r="AZ54" i="2"/>
  <c r="AZ27" i="2"/>
  <c r="AZ192" i="2"/>
  <c r="AZ15" i="2"/>
  <c r="AZ166" i="2"/>
  <c r="AZ165" i="2"/>
  <c r="AZ135" i="2"/>
  <c r="AZ68" i="2"/>
  <c r="AZ109" i="2"/>
  <c r="AZ62" i="2"/>
  <c r="AZ134" i="2"/>
  <c r="AZ10" i="2"/>
  <c r="AZ86" i="2"/>
  <c r="AZ116" i="2"/>
  <c r="AZ61" i="2"/>
  <c r="AY12" i="2"/>
  <c r="AH220" i="2"/>
  <c r="AH201" i="2"/>
  <c r="AH147" i="2"/>
  <c r="AH136" i="2"/>
  <c r="AF282" i="2"/>
  <c r="AX282" i="2" s="1"/>
  <c r="AB282" i="2"/>
  <c r="AT282" i="2" s="1"/>
  <c r="X282" i="2"/>
  <c r="AP282" i="2" s="1"/>
  <c r="T282" i="2"/>
  <c r="AL282" i="2" s="1"/>
  <c r="AD282" i="2"/>
  <c r="AV282" i="2" s="1"/>
  <c r="Z282" i="2"/>
  <c r="AR282" i="2" s="1"/>
  <c r="V282" i="2"/>
  <c r="AN282" i="2" s="1"/>
  <c r="R282" i="2"/>
  <c r="AJ282" i="2" s="1"/>
  <c r="BB282" i="2"/>
  <c r="AU259" i="1"/>
  <c r="AX259" i="1"/>
  <c r="AX229" i="1"/>
  <c r="AU268" i="1"/>
  <c r="AX268" i="1"/>
  <c r="AN204" i="1"/>
  <c r="AN186" i="1"/>
  <c r="AX222" i="1"/>
  <c r="AU222" i="1"/>
  <c r="AV195" i="1"/>
  <c r="AY195" i="1"/>
  <c r="BE195" i="1" s="1"/>
  <c r="BG195" i="1" s="1"/>
  <c r="AX211" i="1"/>
  <c r="AU211" i="1"/>
  <c r="AN195" i="1"/>
  <c r="AN139" i="1"/>
  <c r="AN85" i="1"/>
  <c r="AF50" i="2"/>
  <c r="AX50" i="2" s="1"/>
  <c r="AB50" i="2"/>
  <c r="AT50" i="2" s="1"/>
  <c r="X50" i="2"/>
  <c r="AP50" i="2" s="1"/>
  <c r="T50" i="2"/>
  <c r="AL50" i="2" s="1"/>
  <c r="Z50" i="2"/>
  <c r="AR50" i="2" s="1"/>
  <c r="R50" i="2"/>
  <c r="AJ50" i="2" s="1"/>
  <c r="AD50" i="2"/>
  <c r="AV50" i="2" s="1"/>
  <c r="V50" i="2"/>
  <c r="AN50" i="2" s="1"/>
  <c r="BB50" i="2"/>
  <c r="AX84" i="1"/>
  <c r="AU84" i="1"/>
  <c r="AV75" i="1"/>
  <c r="AY75" i="1"/>
  <c r="BE75" i="1" s="1"/>
  <c r="BG75" i="1" s="1"/>
  <c r="AX167" i="1"/>
  <c r="AU167" i="1"/>
  <c r="G165" i="2"/>
  <c r="BI167" i="1"/>
  <c r="AX103" i="1"/>
  <c r="AU103" i="1"/>
  <c r="AX87" i="1"/>
  <c r="AU87" i="1"/>
  <c r="AU243" i="1"/>
  <c r="AX243" i="1"/>
  <c r="AH9" i="2"/>
  <c r="AH198" i="2"/>
  <c r="AH79" i="2"/>
  <c r="AD279" i="2"/>
  <c r="AV279" i="2" s="1"/>
  <c r="Z279" i="2"/>
  <c r="AR279" i="2" s="1"/>
  <c r="V279" i="2"/>
  <c r="AN279" i="2" s="1"/>
  <c r="R279" i="2"/>
  <c r="AJ279" i="2" s="1"/>
  <c r="AF279" i="2"/>
  <c r="AX279" i="2" s="1"/>
  <c r="AB279" i="2"/>
  <c r="AT279" i="2" s="1"/>
  <c r="X279" i="2"/>
  <c r="AP279" i="2" s="1"/>
  <c r="T279" i="2"/>
  <c r="AL279" i="2" s="1"/>
  <c r="BB279" i="2"/>
  <c r="AY319" i="1"/>
  <c r="BE319" i="1" s="1"/>
  <c r="BG319" i="1" s="1"/>
  <c r="AV319" i="1"/>
  <c r="AN251" i="1"/>
  <c r="AN230" i="1"/>
  <c r="BJ268" i="1"/>
  <c r="AN263" i="1"/>
  <c r="AX204" i="1"/>
  <c r="AU204" i="1"/>
  <c r="G192" i="2"/>
  <c r="BI194" i="1"/>
  <c r="AX186" i="1"/>
  <c r="AU186" i="1"/>
  <c r="G176" i="2"/>
  <c r="BI178" i="1"/>
  <c r="AN222" i="1"/>
  <c r="G201" i="2"/>
  <c r="BI203" i="1"/>
  <c r="AU195" i="1"/>
  <c r="AW195" i="1" s="1"/>
  <c r="G183" i="2"/>
  <c r="BI185" i="1"/>
  <c r="AX179" i="1"/>
  <c r="AU179" i="1"/>
  <c r="G171" i="2"/>
  <c r="BI173" i="1"/>
  <c r="G149" i="2"/>
  <c r="BI151" i="1"/>
  <c r="AX139" i="1"/>
  <c r="AU139" i="1"/>
  <c r="AW139" i="1" s="1"/>
  <c r="G125" i="2"/>
  <c r="BI127" i="1"/>
  <c r="AX119" i="1"/>
  <c r="AU119" i="1"/>
  <c r="BI111" i="1"/>
  <c r="AX101" i="1"/>
  <c r="AU101" i="1"/>
  <c r="G91" i="2"/>
  <c r="BI93" i="1"/>
  <c r="AX85" i="1"/>
  <c r="AU85" i="1"/>
  <c r="AW85" i="1" s="1"/>
  <c r="G75" i="2"/>
  <c r="BI77" i="1"/>
  <c r="AX65" i="1"/>
  <c r="AU65" i="1"/>
  <c r="AW65" i="1" s="1"/>
  <c r="AY52" i="1"/>
  <c r="BE52" i="1" s="1"/>
  <c r="BG52" i="1" s="1"/>
  <c r="AV52" i="1"/>
  <c r="AN150" i="1"/>
  <c r="AF127" i="2"/>
  <c r="AX127" i="2" s="1"/>
  <c r="AB127" i="2"/>
  <c r="AT127" i="2" s="1"/>
  <c r="X127" i="2"/>
  <c r="AP127" i="2" s="1"/>
  <c r="T127" i="2"/>
  <c r="AL127" i="2" s="1"/>
  <c r="Z127" i="2"/>
  <c r="AR127" i="2" s="1"/>
  <c r="R127" i="2"/>
  <c r="AJ127" i="2" s="1"/>
  <c r="AD127" i="2"/>
  <c r="AV127" i="2" s="1"/>
  <c r="V127" i="2"/>
  <c r="AN127" i="2" s="1"/>
  <c r="BB127" i="2"/>
  <c r="G102" i="2"/>
  <c r="BI104" i="1"/>
  <c r="AX64" i="1"/>
  <c r="AU64" i="1"/>
  <c r="AW64" i="1" s="1"/>
  <c r="AN167" i="1"/>
  <c r="G139" i="2"/>
  <c r="BI141" i="1"/>
  <c r="AX125" i="1"/>
  <c r="AU125" i="1"/>
  <c r="G115" i="2"/>
  <c r="BI117" i="1"/>
  <c r="AN95" i="1"/>
  <c r="AN79" i="1"/>
  <c r="AF70" i="2"/>
  <c r="AX70" i="2" s="1"/>
  <c r="AB70" i="2"/>
  <c r="AT70" i="2" s="1"/>
  <c r="X70" i="2"/>
  <c r="AP70" i="2" s="1"/>
  <c r="T70" i="2"/>
  <c r="AL70" i="2" s="1"/>
  <c r="AD70" i="2"/>
  <c r="AV70" i="2" s="1"/>
  <c r="Z70" i="2"/>
  <c r="AR70" i="2" s="1"/>
  <c r="V70" i="2"/>
  <c r="AN70" i="2" s="1"/>
  <c r="R70" i="2"/>
  <c r="AJ70" i="2" s="1"/>
  <c r="BB70" i="2"/>
  <c r="G61" i="2"/>
  <c r="BI63" i="1"/>
  <c r="AV24" i="1"/>
  <c r="AY24" i="1"/>
  <c r="BE24" i="1" s="1"/>
  <c r="BG24" i="1" s="1"/>
  <c r="AU21" i="1"/>
  <c r="AX21" i="1"/>
  <c r="G19" i="2"/>
  <c r="BI21" i="1"/>
  <c r="AU313" i="1"/>
  <c r="AX313" i="1"/>
  <c r="G276" i="2"/>
  <c r="BI313" i="1"/>
  <c r="AF277" i="2"/>
  <c r="AX277" i="2" s="1"/>
  <c r="X277" i="2"/>
  <c r="AP277" i="2" s="1"/>
  <c r="AD277" i="2"/>
  <c r="AV277" i="2" s="1"/>
  <c r="V277" i="2"/>
  <c r="AN277" i="2" s="1"/>
  <c r="AB277" i="2"/>
  <c r="AT277" i="2" s="1"/>
  <c r="Z277" i="2"/>
  <c r="AR277" i="2" s="1"/>
  <c r="T277" i="2"/>
  <c r="AL277" i="2" s="1"/>
  <c r="R277" i="2"/>
  <c r="AJ277" i="2" s="1"/>
  <c r="BB277" i="2"/>
  <c r="AU296" i="1"/>
  <c r="AX296" i="1"/>
  <c r="G259" i="2"/>
  <c r="BI296" i="1"/>
  <c r="AV283" i="1"/>
  <c r="AY283" i="1"/>
  <c r="BE283" i="1" s="1"/>
  <c r="BG283" i="1" s="1"/>
  <c r="BJ289" i="1"/>
  <c r="AY268" i="1"/>
  <c r="BE268" i="1" s="1"/>
  <c r="BG268" i="1" s="1"/>
  <c r="AV220" i="1"/>
  <c r="AY220" i="1"/>
  <c r="BE220" i="1" s="1"/>
  <c r="BG220" i="1" s="1"/>
  <c r="AV218" i="1"/>
  <c r="AY218" i="1"/>
  <c r="BE218" i="1" s="1"/>
  <c r="BG218" i="1" s="1"/>
  <c r="AX156" i="1"/>
  <c r="AU156" i="1"/>
  <c r="AD105" i="2"/>
  <c r="AV105" i="2" s="1"/>
  <c r="Z105" i="2"/>
  <c r="AR105" i="2" s="1"/>
  <c r="V105" i="2"/>
  <c r="AN105" i="2" s="1"/>
  <c r="R105" i="2"/>
  <c r="AJ105" i="2" s="1"/>
  <c r="AF105" i="2"/>
  <c r="AX105" i="2" s="1"/>
  <c r="AB105" i="2"/>
  <c r="AT105" i="2" s="1"/>
  <c r="X105" i="2"/>
  <c r="AP105" i="2" s="1"/>
  <c r="T105" i="2"/>
  <c r="AL105" i="2" s="1"/>
  <c r="BB105" i="2"/>
  <c r="G98" i="2"/>
  <c r="BI100" i="1"/>
  <c r="AX92" i="1"/>
  <c r="AU92" i="1"/>
  <c r="G80" i="2"/>
  <c r="BI82" i="1"/>
  <c r="AX76" i="1"/>
  <c r="AU76" i="1"/>
  <c r="AV69" i="1"/>
  <c r="AY69" i="1"/>
  <c r="BE69" i="1" s="1"/>
  <c r="BG69" i="1" s="1"/>
  <c r="AN62" i="1"/>
  <c r="AX165" i="1"/>
  <c r="G163" i="2"/>
  <c r="BI165" i="1"/>
  <c r="AH115" i="2"/>
  <c r="AH268" i="2"/>
  <c r="AU257" i="1"/>
  <c r="AX257" i="1"/>
  <c r="G212" i="2"/>
  <c r="BI249" i="1"/>
  <c r="G228" i="2"/>
  <c r="BI265" i="1"/>
  <c r="AH217" i="2"/>
  <c r="AH243" i="2"/>
  <c r="AX216" i="1"/>
  <c r="AU216" i="1"/>
  <c r="AW216" i="1" s="1"/>
  <c r="AN184" i="1"/>
  <c r="AN205" i="1"/>
  <c r="AN181" i="1"/>
  <c r="AN208" i="1"/>
  <c r="AD183" i="2"/>
  <c r="AV183" i="2" s="1"/>
  <c r="Z183" i="2"/>
  <c r="AR183" i="2" s="1"/>
  <c r="V183" i="2"/>
  <c r="AN183" i="2" s="1"/>
  <c r="R183" i="2"/>
  <c r="AJ183" i="2" s="1"/>
  <c r="AF183" i="2"/>
  <c r="AX183" i="2" s="1"/>
  <c r="AB183" i="2"/>
  <c r="AT183" i="2" s="1"/>
  <c r="X183" i="2"/>
  <c r="AP183" i="2" s="1"/>
  <c r="T183" i="2"/>
  <c r="AL183" i="2" s="1"/>
  <c r="BB183" i="2"/>
  <c r="AV177" i="1"/>
  <c r="AY177" i="1"/>
  <c r="BE177" i="1" s="1"/>
  <c r="BG177" i="1" s="1"/>
  <c r="AH133" i="2"/>
  <c r="AF124" i="2"/>
  <c r="AX124" i="2" s="1"/>
  <c r="AB124" i="2"/>
  <c r="AT124" i="2" s="1"/>
  <c r="X124" i="2"/>
  <c r="AP124" i="2" s="1"/>
  <c r="T124" i="2"/>
  <c r="AL124" i="2" s="1"/>
  <c r="AD124" i="2"/>
  <c r="AV124" i="2" s="1"/>
  <c r="Z124" i="2"/>
  <c r="AR124" i="2" s="1"/>
  <c r="V124" i="2"/>
  <c r="AN124" i="2" s="1"/>
  <c r="R124" i="2"/>
  <c r="AJ124" i="2" s="1"/>
  <c r="BB124" i="2"/>
  <c r="AV96" i="1"/>
  <c r="AW96" i="1" s="1"/>
  <c r="AY96" i="1"/>
  <c r="BE96" i="1" s="1"/>
  <c r="BG96" i="1" s="1"/>
  <c r="AN168" i="1"/>
  <c r="AN118" i="1"/>
  <c r="AX91" i="1"/>
  <c r="AU91" i="1"/>
  <c r="G55" i="2"/>
  <c r="BI57" i="1"/>
  <c r="AU19" i="1"/>
  <c r="AX19" i="1"/>
  <c r="BD19" i="1" s="1"/>
  <c r="BF19" i="1" s="1"/>
  <c r="AC17" i="2"/>
  <c r="AU17" i="2" s="1"/>
  <c r="Y17" i="2"/>
  <c r="AQ17" i="2" s="1"/>
  <c r="U17" i="2"/>
  <c r="AM17" i="2" s="1"/>
  <c r="Q17" i="2"/>
  <c r="AI17" i="2" s="1"/>
  <c r="AE17" i="2"/>
  <c r="AW17" i="2" s="1"/>
  <c r="AA17" i="2"/>
  <c r="AS17" i="2" s="1"/>
  <c r="W17" i="2"/>
  <c r="AO17" i="2" s="1"/>
  <c r="S17" i="2"/>
  <c r="AK17" i="2" s="1"/>
  <c r="BA17" i="2"/>
  <c r="AX304" i="1"/>
  <c r="G267" i="2"/>
  <c r="BI304" i="1"/>
  <c r="AY307" i="1"/>
  <c r="BE307" i="1" s="1"/>
  <c r="BG307" i="1" s="1"/>
  <c r="AV307" i="1"/>
  <c r="AU242" i="1"/>
  <c r="AX242" i="1"/>
  <c r="G242" i="2"/>
  <c r="BI279" i="1"/>
  <c r="AU237" i="1"/>
  <c r="AW237" i="1" s="1"/>
  <c r="AX237" i="1"/>
  <c r="G219" i="2"/>
  <c r="BI256" i="1"/>
  <c r="AU231" i="1"/>
  <c r="AX231" i="1"/>
  <c r="G236" i="2"/>
  <c r="BI273" i="1"/>
  <c r="AU236" i="1"/>
  <c r="AW236" i="1" s="1"/>
  <c r="AX236" i="1"/>
  <c r="AH164" i="2"/>
  <c r="AF40" i="2"/>
  <c r="AX40" i="2" s="1"/>
  <c r="AB40" i="2"/>
  <c r="AT40" i="2" s="1"/>
  <c r="X40" i="2"/>
  <c r="AP40" i="2" s="1"/>
  <c r="T40" i="2"/>
  <c r="AL40" i="2" s="1"/>
  <c r="Z40" i="2"/>
  <c r="AR40" i="2" s="1"/>
  <c r="R40" i="2"/>
  <c r="AJ40" i="2" s="1"/>
  <c r="AD40" i="2"/>
  <c r="AV40" i="2" s="1"/>
  <c r="V40" i="2"/>
  <c r="AN40" i="2" s="1"/>
  <c r="BB40" i="2"/>
  <c r="AN277" i="1"/>
  <c r="AH78" i="2"/>
  <c r="AX47" i="1"/>
  <c r="AU47" i="1"/>
  <c r="G45" i="2"/>
  <c r="BI47" i="1"/>
  <c r="AH230" i="2"/>
  <c r="AH47" i="2"/>
  <c r="AG14" i="2"/>
  <c r="BH283" i="1"/>
  <c r="BD283" i="1"/>
  <c r="BF283" i="1" s="1"/>
  <c r="AH211" i="2"/>
  <c r="AG13" i="2"/>
  <c r="AR291" i="1"/>
  <c r="BA291" i="1" s="1"/>
  <c r="H254" i="2" s="1"/>
  <c r="AP291" i="1"/>
  <c r="AT291" i="1"/>
  <c r="BC291" i="1" s="1"/>
  <c r="AL215" i="1"/>
  <c r="AS215" i="1"/>
  <c r="BB215" i="1" s="1"/>
  <c r="BJ215" i="1" s="1"/>
  <c r="AM215" i="1"/>
  <c r="AQ215" i="1"/>
  <c r="AZ215" i="1" s="1"/>
  <c r="BI215" i="1" s="1"/>
  <c r="AK215" i="1"/>
  <c r="AO215" i="1"/>
  <c r="AL56" i="1"/>
  <c r="AS56" i="1"/>
  <c r="BB56" i="1" s="1"/>
  <c r="BJ56" i="1" s="1"/>
  <c r="AO56" i="1"/>
  <c r="AK56" i="1"/>
  <c r="AQ56" i="1"/>
  <c r="AZ56" i="1" s="1"/>
  <c r="AM56" i="1"/>
  <c r="AR288" i="1"/>
  <c r="BA288" i="1" s="1"/>
  <c r="H251" i="2" s="1"/>
  <c r="AT288" i="1"/>
  <c r="BC288" i="1" s="1"/>
  <c r="BJ288" i="1" s="1"/>
  <c r="AP288" i="1"/>
  <c r="AH222" i="2"/>
  <c r="AS234" i="1"/>
  <c r="BB234" i="1" s="1"/>
  <c r="BJ234" i="1" s="1"/>
  <c r="AO234" i="1"/>
  <c r="AK234" i="1"/>
  <c r="AQ234" i="1"/>
  <c r="AZ234" i="1" s="1"/>
  <c r="BI234" i="1" s="1"/>
  <c r="AM234" i="1"/>
  <c r="AL234" i="1"/>
  <c r="BD129" i="1"/>
  <c r="BF129" i="1" s="1"/>
  <c r="AQ29" i="1"/>
  <c r="AZ29" i="1" s="1"/>
  <c r="AM29" i="1"/>
  <c r="AO29" i="1"/>
  <c r="AS29" i="1"/>
  <c r="BB29" i="1" s="1"/>
  <c r="BJ29" i="1" s="1"/>
  <c r="AL29" i="1"/>
  <c r="AK29" i="1"/>
  <c r="AN29" i="1" s="1"/>
  <c r="AQ298" i="1"/>
  <c r="AZ298" i="1" s="1"/>
  <c r="AM298" i="1"/>
  <c r="AL298" i="1"/>
  <c r="AS298" i="1"/>
  <c r="BB298" i="1" s="1"/>
  <c r="BJ298" i="1" s="1"/>
  <c r="AO298" i="1"/>
  <c r="AK298" i="1"/>
  <c r="AN298" i="1" s="1"/>
  <c r="AH273" i="2"/>
  <c r="AH234" i="2"/>
  <c r="AH241" i="2"/>
  <c r="AS278" i="1"/>
  <c r="BB278" i="1" s="1"/>
  <c r="BJ278" i="1" s="1"/>
  <c r="AO278" i="1"/>
  <c r="AK278" i="1"/>
  <c r="AQ278" i="1"/>
  <c r="AZ278" i="1" s="1"/>
  <c r="AM278" i="1"/>
  <c r="AL278" i="1"/>
  <c r="AT160" i="1"/>
  <c r="BC160" i="1" s="1"/>
  <c r="BJ160" i="1" s="1"/>
  <c r="AP160" i="1"/>
  <c r="AR160" i="1"/>
  <c r="BA160" i="1" s="1"/>
  <c r="H158" i="2" s="1"/>
  <c r="AL112" i="1"/>
  <c r="AS112" i="1"/>
  <c r="BB112" i="1" s="1"/>
  <c r="BJ112" i="1" s="1"/>
  <c r="AO112" i="1"/>
  <c r="AK112" i="1"/>
  <c r="AQ112" i="1"/>
  <c r="AZ112" i="1" s="1"/>
  <c r="AM112" i="1"/>
  <c r="AT53" i="1"/>
  <c r="BC53" i="1" s="1"/>
  <c r="AP53" i="1"/>
  <c r="AR53" i="1"/>
  <c r="BA53" i="1" s="1"/>
  <c r="H51" i="2" s="1"/>
  <c r="AH85" i="2"/>
  <c r="AH100" i="2"/>
  <c r="AV68" i="1"/>
  <c r="AY68" i="1"/>
  <c r="BE68" i="1" s="1"/>
  <c r="BG68" i="1" s="1"/>
  <c r="AY14" i="1"/>
  <c r="BE14" i="1" s="1"/>
  <c r="BG14" i="1" s="1"/>
  <c r="AV14" i="1"/>
  <c r="AY311" i="1"/>
  <c r="BE311" i="1" s="1"/>
  <c r="BG311" i="1" s="1"/>
  <c r="AV311" i="1"/>
  <c r="AK288" i="1"/>
  <c r="AU241" i="1"/>
  <c r="AX241" i="1"/>
  <c r="AU252" i="1"/>
  <c r="G250" i="2"/>
  <c r="AU232" i="1"/>
  <c r="AX232" i="1"/>
  <c r="AH176" i="2"/>
  <c r="AH93" i="2"/>
  <c r="G41" i="2"/>
  <c r="BI282" i="1"/>
  <c r="AH137" i="2"/>
  <c r="AH219" i="2"/>
  <c r="AH99" i="2"/>
  <c r="AH24" i="2"/>
  <c r="AH216" i="2"/>
  <c r="AH179" i="2"/>
  <c r="AU297" i="1"/>
  <c r="AX297" i="1"/>
  <c r="G260" i="2"/>
  <c r="G227" i="2"/>
  <c r="BI264" i="1"/>
  <c r="AU255" i="1"/>
  <c r="AW255" i="1" s="1"/>
  <c r="AX255" i="1"/>
  <c r="G210" i="2"/>
  <c r="BI247" i="1"/>
  <c r="AV266" i="1"/>
  <c r="AY266" i="1"/>
  <c r="BE266" i="1" s="1"/>
  <c r="BG266" i="1" s="1"/>
  <c r="BJ286" i="1"/>
  <c r="AN266" i="1"/>
  <c r="AN218" i="1"/>
  <c r="BI206" i="1"/>
  <c r="AD189" i="2"/>
  <c r="AV189" i="2" s="1"/>
  <c r="Z189" i="2"/>
  <c r="AR189" i="2" s="1"/>
  <c r="V189" i="2"/>
  <c r="AN189" i="2" s="1"/>
  <c r="R189" i="2"/>
  <c r="AJ189" i="2" s="1"/>
  <c r="AF189" i="2"/>
  <c r="AX189" i="2" s="1"/>
  <c r="AB189" i="2"/>
  <c r="AT189" i="2" s="1"/>
  <c r="X189" i="2"/>
  <c r="AP189" i="2" s="1"/>
  <c r="T189" i="2"/>
  <c r="AL189" i="2" s="1"/>
  <c r="BB189" i="2"/>
  <c r="G180" i="2"/>
  <c r="BI182" i="1"/>
  <c r="AV208" i="1"/>
  <c r="AN201" i="1"/>
  <c r="AD168" i="2"/>
  <c r="AV168" i="2" s="1"/>
  <c r="Z168" i="2"/>
  <c r="AR168" i="2" s="1"/>
  <c r="V168" i="2"/>
  <c r="AN168" i="2" s="1"/>
  <c r="R168" i="2"/>
  <c r="AJ168" i="2" s="1"/>
  <c r="AF168" i="2"/>
  <c r="AX168" i="2" s="1"/>
  <c r="AB168" i="2"/>
  <c r="AT168" i="2" s="1"/>
  <c r="X168" i="2"/>
  <c r="AP168" i="2" s="1"/>
  <c r="T168" i="2"/>
  <c r="AL168" i="2" s="1"/>
  <c r="BB168" i="2"/>
  <c r="AV211" i="1"/>
  <c r="AN198" i="1"/>
  <c r="AN174" i="1"/>
  <c r="AN197" i="1"/>
  <c r="AN183" i="1"/>
  <c r="BJ177" i="1"/>
  <c r="AN135" i="1"/>
  <c r="AN115" i="1"/>
  <c r="BJ107" i="1"/>
  <c r="AN97" i="1"/>
  <c r="AM89" i="1"/>
  <c r="AN81" i="1"/>
  <c r="AN61" i="1"/>
  <c r="Z131" i="2"/>
  <c r="AR131" i="2" s="1"/>
  <c r="G106" i="2"/>
  <c r="BI108" i="1"/>
  <c r="AN80" i="1"/>
  <c r="AD69" i="2"/>
  <c r="AV69" i="2" s="1"/>
  <c r="Z69" i="2"/>
  <c r="AR69" i="2" s="1"/>
  <c r="V69" i="2"/>
  <c r="AN69" i="2" s="1"/>
  <c r="R69" i="2"/>
  <c r="AJ69" i="2" s="1"/>
  <c r="AF69" i="2"/>
  <c r="AX69" i="2" s="1"/>
  <c r="AB69" i="2"/>
  <c r="AT69" i="2" s="1"/>
  <c r="X69" i="2"/>
  <c r="AP69" i="2" s="1"/>
  <c r="T69" i="2"/>
  <c r="AL69" i="2" s="1"/>
  <c r="BB69" i="2"/>
  <c r="BI58" i="1"/>
  <c r="AX145" i="1"/>
  <c r="AU145" i="1"/>
  <c r="AW145" i="1" s="1"/>
  <c r="G135" i="2"/>
  <c r="BI137" i="1"/>
  <c r="AX121" i="1"/>
  <c r="AU121" i="1"/>
  <c r="AW121" i="1" s="1"/>
  <c r="G111" i="2"/>
  <c r="BI113" i="1"/>
  <c r="AF98" i="2"/>
  <c r="AX98" i="2" s="1"/>
  <c r="AB98" i="2"/>
  <c r="AT98" i="2" s="1"/>
  <c r="V98" i="2"/>
  <c r="AN98" i="2" s="1"/>
  <c r="R98" i="2"/>
  <c r="AJ98" i="2" s="1"/>
  <c r="BB98" i="2"/>
  <c r="AV92" i="1"/>
  <c r="AY92" i="1"/>
  <c r="BE92" i="1" s="1"/>
  <c r="BG92" i="1" s="1"/>
  <c r="AN83" i="1"/>
  <c r="AF74" i="2"/>
  <c r="AX74" i="2" s="1"/>
  <c r="AB74" i="2"/>
  <c r="AT74" i="2" s="1"/>
  <c r="X74" i="2"/>
  <c r="AP74" i="2" s="1"/>
  <c r="T74" i="2"/>
  <c r="AL74" i="2" s="1"/>
  <c r="AD74" i="2"/>
  <c r="AV74" i="2" s="1"/>
  <c r="Z74" i="2"/>
  <c r="AR74" i="2" s="1"/>
  <c r="V74" i="2"/>
  <c r="AN74" i="2" s="1"/>
  <c r="R74" i="2"/>
  <c r="AJ74" i="2" s="1"/>
  <c r="BB74" i="2"/>
  <c r="G65" i="2"/>
  <c r="AN13" i="1"/>
  <c r="AF19" i="2"/>
  <c r="AX19" i="2" s="1"/>
  <c r="AB19" i="2"/>
  <c r="AT19" i="2" s="1"/>
  <c r="X19" i="2"/>
  <c r="AP19" i="2" s="1"/>
  <c r="T19" i="2"/>
  <c r="AL19" i="2" s="1"/>
  <c r="AD19" i="2"/>
  <c r="AV19" i="2" s="1"/>
  <c r="Z19" i="2"/>
  <c r="AR19" i="2" s="1"/>
  <c r="V19" i="2"/>
  <c r="AN19" i="2" s="1"/>
  <c r="R19" i="2"/>
  <c r="AJ19" i="2" s="1"/>
  <c r="BB19" i="2"/>
  <c r="AN46" i="1"/>
  <c r="AY15" i="1"/>
  <c r="BE15" i="1" s="1"/>
  <c r="BG15" i="1" s="1"/>
  <c r="BJ307" i="1"/>
  <c r="AN301" i="1"/>
  <c r="AN293" i="1"/>
  <c r="G256" i="2"/>
  <c r="AV243" i="1"/>
  <c r="AY243" i="1"/>
  <c r="BE243" i="1" s="1"/>
  <c r="BG243" i="1" s="1"/>
  <c r="BJ285" i="1"/>
  <c r="AV262" i="1"/>
  <c r="AY262" i="1"/>
  <c r="BE262" i="1" s="1"/>
  <c r="BG262" i="1" s="1"/>
  <c r="AU223" i="1"/>
  <c r="G100" i="2"/>
  <c r="BI102" i="1"/>
  <c r="AX94" i="1"/>
  <c r="AU94" i="1"/>
  <c r="AW94" i="1" s="1"/>
  <c r="G84" i="2"/>
  <c r="BI86" i="1"/>
  <c r="AX78" i="1"/>
  <c r="AU78" i="1"/>
  <c r="G70" i="2"/>
  <c r="BI72" i="1"/>
  <c r="AX66" i="1"/>
  <c r="AU66" i="1"/>
  <c r="AW66" i="1" s="1"/>
  <c r="G58" i="2"/>
  <c r="AH123" i="2"/>
  <c r="BD96" i="1"/>
  <c r="BF96" i="1" s="1"/>
  <c r="AN18" i="1"/>
  <c r="AY296" i="1"/>
  <c r="BE296" i="1" s="1"/>
  <c r="BG296" i="1" s="1"/>
  <c r="AV296" i="1"/>
  <c r="BJ314" i="1"/>
  <c r="AU261" i="1"/>
  <c r="AX261" i="1"/>
  <c r="G216" i="2"/>
  <c r="BI253" i="1"/>
  <c r="AU245" i="1"/>
  <c r="AW245" i="1" s="1"/>
  <c r="AX245" i="1"/>
  <c r="AV264" i="1"/>
  <c r="AY264" i="1"/>
  <c r="BE264" i="1" s="1"/>
  <c r="BG264" i="1" s="1"/>
  <c r="AN212" i="1"/>
  <c r="AY189" i="1"/>
  <c r="BE189" i="1" s="1"/>
  <c r="BG189" i="1" s="1"/>
  <c r="AX193" i="1"/>
  <c r="AU193" i="1"/>
  <c r="G187" i="2"/>
  <c r="AX175" i="1"/>
  <c r="BI210" i="1"/>
  <c r="AX202" i="1"/>
  <c r="AU202" i="1"/>
  <c r="AW202" i="1" s="1"/>
  <c r="G186" i="2"/>
  <c r="BI188" i="1"/>
  <c r="AX180" i="1"/>
  <c r="AU180" i="1"/>
  <c r="AW180" i="1" s="1"/>
  <c r="BJ220" i="1"/>
  <c r="AX209" i="1"/>
  <c r="AU209" i="1"/>
  <c r="AW209" i="1" s="1"/>
  <c r="G168" i="2"/>
  <c r="BI170" i="1"/>
  <c r="AH53" i="2"/>
  <c r="AV130" i="1"/>
  <c r="AY130" i="1"/>
  <c r="BE130" i="1" s="1"/>
  <c r="BG130" i="1" s="1"/>
  <c r="AB88" i="2"/>
  <c r="AT88" i="2" s="1"/>
  <c r="T88" i="2"/>
  <c r="AL88" i="2" s="1"/>
  <c r="Z88" i="2"/>
  <c r="AR88" i="2" s="1"/>
  <c r="AF88" i="2"/>
  <c r="AX88" i="2" s="1"/>
  <c r="X88" i="2"/>
  <c r="AP88" i="2" s="1"/>
  <c r="R88" i="2"/>
  <c r="AJ88" i="2" s="1"/>
  <c r="AD88" i="2"/>
  <c r="AV88" i="2" s="1"/>
  <c r="V88" i="2"/>
  <c r="AN88" i="2" s="1"/>
  <c r="BB88" i="2"/>
  <c r="G57" i="2"/>
  <c r="BI59" i="1"/>
  <c r="G140" i="2"/>
  <c r="BI142" i="1"/>
  <c r="AX122" i="1"/>
  <c r="AU122" i="1"/>
  <c r="AW122" i="1" s="1"/>
  <c r="G112" i="2"/>
  <c r="BI114" i="1"/>
  <c r="BJ90" i="1"/>
  <c r="G107" i="2"/>
  <c r="BI109" i="1"/>
  <c r="AX99" i="1"/>
  <c r="AU99" i="1"/>
  <c r="G73" i="2"/>
  <c r="BI75" i="1"/>
  <c r="AN24" i="1"/>
  <c r="AD20" i="2"/>
  <c r="AV20" i="2" s="1"/>
  <c r="Z20" i="2"/>
  <c r="AR20" i="2" s="1"/>
  <c r="V20" i="2"/>
  <c r="AN20" i="2" s="1"/>
  <c r="R20" i="2"/>
  <c r="AJ20" i="2" s="1"/>
  <c r="AF20" i="2"/>
  <c r="AX20" i="2" s="1"/>
  <c r="AB20" i="2"/>
  <c r="AT20" i="2" s="1"/>
  <c r="X20" i="2"/>
  <c r="AP20" i="2" s="1"/>
  <c r="T20" i="2"/>
  <c r="AL20" i="2" s="1"/>
  <c r="BB20" i="2"/>
  <c r="AU317" i="1"/>
  <c r="AX317" i="1"/>
  <c r="G280" i="2"/>
  <c r="BI317" i="1"/>
  <c r="AF266" i="2"/>
  <c r="AX266" i="2" s="1"/>
  <c r="AB266" i="2"/>
  <c r="AT266" i="2" s="1"/>
  <c r="X266" i="2"/>
  <c r="AP266" i="2" s="1"/>
  <c r="T266" i="2"/>
  <c r="AL266" i="2" s="1"/>
  <c r="Z266" i="2"/>
  <c r="AR266" i="2" s="1"/>
  <c r="R266" i="2"/>
  <c r="AJ266" i="2" s="1"/>
  <c r="AD266" i="2"/>
  <c r="AV266" i="2" s="1"/>
  <c r="BB266" i="2"/>
  <c r="V266" i="2"/>
  <c r="AN266" i="2" s="1"/>
  <c r="AN275" i="1"/>
  <c r="AN244" i="1"/>
  <c r="AU155" i="1"/>
  <c r="AX155" i="1"/>
  <c r="AH126" i="2"/>
  <c r="AH267" i="2"/>
  <c r="AH6" i="2"/>
  <c r="AT164" i="1"/>
  <c r="BC164" i="1" s="1"/>
  <c r="BJ164" i="1" s="1"/>
  <c r="AP164" i="1"/>
  <c r="AR164" i="1"/>
  <c r="BA164" i="1" s="1"/>
  <c r="H162" i="2" s="1"/>
  <c r="AQ300" i="1"/>
  <c r="AZ300" i="1" s="1"/>
  <c r="AM300" i="1"/>
  <c r="AL300" i="1"/>
  <c r="AS300" i="1"/>
  <c r="BB300" i="1" s="1"/>
  <c r="BJ300" i="1" s="1"/>
  <c r="AO300" i="1"/>
  <c r="AK300" i="1"/>
  <c r="AS246" i="1"/>
  <c r="BB246" i="1" s="1"/>
  <c r="BJ246" i="1" s="1"/>
  <c r="AO246" i="1"/>
  <c r="AK246" i="1"/>
  <c r="AQ246" i="1"/>
  <c r="AZ246" i="1" s="1"/>
  <c r="AM246" i="1"/>
  <c r="AL246" i="1"/>
  <c r="AS238" i="1"/>
  <c r="BB238" i="1" s="1"/>
  <c r="BJ238" i="1" s="1"/>
  <c r="AO238" i="1"/>
  <c r="AK238" i="1"/>
  <c r="AN238" i="1" s="1"/>
  <c r="AQ238" i="1"/>
  <c r="AZ238" i="1" s="1"/>
  <c r="BI238" i="1" s="1"/>
  <c r="AM238" i="1"/>
  <c r="AL238" i="1"/>
  <c r="AH190" i="2"/>
  <c r="AN96" i="1"/>
  <c r="AE127" i="2"/>
  <c r="AW127" i="2" s="1"/>
  <c r="AA127" i="2"/>
  <c r="AS127" i="2" s="1"/>
  <c r="W127" i="2"/>
  <c r="AO127" i="2" s="1"/>
  <c r="S127" i="2"/>
  <c r="AK127" i="2" s="1"/>
  <c r="Y127" i="2"/>
  <c r="AQ127" i="2" s="1"/>
  <c r="Q127" i="2"/>
  <c r="AI127" i="2" s="1"/>
  <c r="AC127" i="2"/>
  <c r="AU127" i="2" s="1"/>
  <c r="U127" i="2"/>
  <c r="AM127" i="2" s="1"/>
  <c r="BA127" i="2"/>
  <c r="AQ33" i="1"/>
  <c r="AZ33" i="1" s="1"/>
  <c r="AM33" i="1"/>
  <c r="AO33" i="1"/>
  <c r="AS33" i="1"/>
  <c r="BB33" i="1" s="1"/>
  <c r="BJ33" i="1" s="1"/>
  <c r="AL33" i="1"/>
  <c r="AK33" i="1"/>
  <c r="AN33" i="1" s="1"/>
  <c r="AR292" i="1"/>
  <c r="BA292" i="1" s="1"/>
  <c r="H255" i="2" s="1"/>
  <c r="AT292" i="1"/>
  <c r="BC292" i="1" s="1"/>
  <c r="BJ292" i="1" s="1"/>
  <c r="AP292" i="1"/>
  <c r="AH272" i="2"/>
  <c r="AR269" i="1"/>
  <c r="BA269" i="1" s="1"/>
  <c r="H232" i="2" s="1"/>
  <c r="AT269" i="1"/>
  <c r="BC269" i="1" s="1"/>
  <c r="AP269" i="1"/>
  <c r="AQ45" i="1"/>
  <c r="AZ45" i="1" s="1"/>
  <c r="AM45" i="1"/>
  <c r="AO45" i="1"/>
  <c r="AS45" i="1"/>
  <c r="BB45" i="1" s="1"/>
  <c r="BJ45" i="1" s="1"/>
  <c r="AL45" i="1"/>
  <c r="AK45" i="1"/>
  <c r="AL144" i="1"/>
  <c r="AS144" i="1"/>
  <c r="BB144" i="1" s="1"/>
  <c r="BJ144" i="1" s="1"/>
  <c r="AO144" i="1"/>
  <c r="AK144" i="1"/>
  <c r="AQ144" i="1"/>
  <c r="AZ144" i="1" s="1"/>
  <c r="AM144" i="1"/>
  <c r="AL110" i="1"/>
  <c r="AS110" i="1"/>
  <c r="BB110" i="1" s="1"/>
  <c r="BJ110" i="1" s="1"/>
  <c r="AO110" i="1"/>
  <c r="AK110" i="1"/>
  <c r="AQ110" i="1"/>
  <c r="AZ110" i="1" s="1"/>
  <c r="AM110" i="1"/>
  <c r="AL161" i="1"/>
  <c r="AQ161" i="1"/>
  <c r="AZ161" i="1" s="1"/>
  <c r="AM161" i="1"/>
  <c r="AS161" i="1"/>
  <c r="BB161" i="1" s="1"/>
  <c r="AK161" i="1"/>
  <c r="AN161" i="1" s="1"/>
  <c r="AO161" i="1"/>
  <c r="AH120" i="2"/>
  <c r="BI126" i="1"/>
  <c r="AH101" i="2"/>
  <c r="AH114" i="2"/>
  <c r="G190" i="2"/>
  <c r="BI192" i="1"/>
  <c r="AX148" i="1"/>
  <c r="AU148" i="1"/>
  <c r="AW148" i="1" s="1"/>
  <c r="AV104" i="1"/>
  <c r="AY104" i="1"/>
  <c r="BE104" i="1" s="1"/>
  <c r="BG104" i="1" s="1"/>
  <c r="AM158" i="1"/>
  <c r="G136" i="2"/>
  <c r="BI138" i="1"/>
  <c r="BJ74" i="1"/>
  <c r="AN105" i="1"/>
  <c r="BJ71" i="1"/>
  <c r="AK53" i="1"/>
  <c r="AY19" i="1"/>
  <c r="BE19" i="1" s="1"/>
  <c r="BG19" i="1" s="1"/>
  <c r="AV19" i="1"/>
  <c r="G50" i="2"/>
  <c r="BI52" i="1"/>
  <c r="AN305" i="1"/>
  <c r="AX276" i="1"/>
  <c r="G234" i="2"/>
  <c r="BI271" i="1"/>
  <c r="AV263" i="1"/>
  <c r="AY263" i="1"/>
  <c r="BE263" i="1" s="1"/>
  <c r="BG263" i="1" s="1"/>
  <c r="AN281" i="1"/>
  <c r="AN12" i="1"/>
  <c r="BJ42" i="1"/>
  <c r="AN149" i="1"/>
  <c r="AK48" i="1"/>
  <c r="AU34" i="1"/>
  <c r="G32" i="2"/>
  <c r="BI34" i="1"/>
  <c r="AY316" i="1"/>
  <c r="BE316" i="1" s="1"/>
  <c r="BG316" i="1" s="1"/>
  <c r="AV316" i="1"/>
  <c r="AX230" i="1"/>
  <c r="AU230" i="1"/>
  <c r="G231" i="2"/>
  <c r="AU263" i="1"/>
  <c r="AW263" i="1" s="1"/>
  <c r="AX263" i="1"/>
  <c r="AX214" i="1"/>
  <c r="AU214" i="1"/>
  <c r="AF196" i="2"/>
  <c r="AX196" i="2" s="1"/>
  <c r="AB196" i="2"/>
  <c r="AT196" i="2" s="1"/>
  <c r="X196" i="2"/>
  <c r="AP196" i="2" s="1"/>
  <c r="T196" i="2"/>
  <c r="AL196" i="2" s="1"/>
  <c r="AD196" i="2"/>
  <c r="AV196" i="2" s="1"/>
  <c r="Z196" i="2"/>
  <c r="AR196" i="2" s="1"/>
  <c r="V196" i="2"/>
  <c r="AN196" i="2" s="1"/>
  <c r="R196" i="2"/>
  <c r="AJ196" i="2" s="1"/>
  <c r="BB196" i="2"/>
  <c r="G198" i="2"/>
  <c r="BI200" i="1"/>
  <c r="AD181" i="2"/>
  <c r="AV181" i="2" s="1"/>
  <c r="AF181" i="2"/>
  <c r="AX181" i="2" s="1"/>
  <c r="AB181" i="2"/>
  <c r="AT181" i="2" s="1"/>
  <c r="X181" i="2"/>
  <c r="AP181" i="2" s="1"/>
  <c r="T181" i="2"/>
  <c r="AL181" i="2" s="1"/>
  <c r="R181" i="2"/>
  <c r="AJ181" i="2" s="1"/>
  <c r="V181" i="2"/>
  <c r="AN181" i="2" s="1"/>
  <c r="Z181" i="2"/>
  <c r="AR181" i="2" s="1"/>
  <c r="BB181" i="2"/>
  <c r="AX164" i="1"/>
  <c r="AU164" i="1"/>
  <c r="G162" i="2"/>
  <c r="BI164" i="1"/>
  <c r="AN77" i="1"/>
  <c r="AX150" i="1"/>
  <c r="AU150" i="1"/>
  <c r="AW150" i="1" s="1"/>
  <c r="AV129" i="1"/>
  <c r="AY129" i="1"/>
  <c r="BE129" i="1" s="1"/>
  <c r="BG129" i="1" s="1"/>
  <c r="AN104" i="1"/>
  <c r="Z89" i="2"/>
  <c r="AR89" i="2" s="1"/>
  <c r="R89" i="2"/>
  <c r="AJ89" i="2" s="1"/>
  <c r="AF89" i="2"/>
  <c r="AX89" i="2" s="1"/>
  <c r="X89" i="2"/>
  <c r="AP89" i="2" s="1"/>
  <c r="AD89" i="2"/>
  <c r="AV89" i="2" s="1"/>
  <c r="V89" i="2"/>
  <c r="AN89" i="2" s="1"/>
  <c r="AB89" i="2"/>
  <c r="AT89" i="2" s="1"/>
  <c r="T89" i="2"/>
  <c r="AL89" i="2" s="1"/>
  <c r="BB89" i="2"/>
  <c r="G82" i="2"/>
  <c r="BI84" i="1"/>
  <c r="AX159" i="1"/>
  <c r="AU159" i="1"/>
  <c r="G157" i="2"/>
  <c r="AN141" i="1"/>
  <c r="AN117" i="1"/>
  <c r="AF108" i="2"/>
  <c r="AX108" i="2" s="1"/>
  <c r="AB108" i="2"/>
  <c r="AT108" i="2" s="1"/>
  <c r="X108" i="2"/>
  <c r="AP108" i="2" s="1"/>
  <c r="T108" i="2"/>
  <c r="AL108" i="2" s="1"/>
  <c r="AD108" i="2"/>
  <c r="AV108" i="2" s="1"/>
  <c r="Z108" i="2"/>
  <c r="AR108" i="2" s="1"/>
  <c r="V108" i="2"/>
  <c r="AN108" i="2" s="1"/>
  <c r="R108" i="2"/>
  <c r="AJ108" i="2" s="1"/>
  <c r="BB108" i="2"/>
  <c r="G101" i="2"/>
  <c r="BI103" i="1"/>
  <c r="AX95" i="1"/>
  <c r="AU95" i="1"/>
  <c r="AW95" i="1" s="1"/>
  <c r="G85" i="2"/>
  <c r="BI87" i="1"/>
  <c r="AX79" i="1"/>
  <c r="AU79" i="1"/>
  <c r="AW79" i="1" s="1"/>
  <c r="AV72" i="1"/>
  <c r="AY72" i="1"/>
  <c r="BE72" i="1" s="1"/>
  <c r="BG72" i="1" s="1"/>
  <c r="AN63" i="1"/>
  <c r="AV23" i="1"/>
  <c r="AY23" i="1"/>
  <c r="BE23" i="1" s="1"/>
  <c r="BG23" i="1" s="1"/>
  <c r="AH265" i="2"/>
  <c r="AY314" i="1"/>
  <c r="BE314" i="1" s="1"/>
  <c r="BG314" i="1" s="1"/>
  <c r="AV314" i="1"/>
  <c r="AV289" i="1"/>
  <c r="AY289" i="1"/>
  <c r="BE289" i="1" s="1"/>
  <c r="BG289" i="1" s="1"/>
  <c r="G252" i="2"/>
  <c r="BI289" i="1"/>
  <c r="AY282" i="1"/>
  <c r="BE282" i="1" s="1"/>
  <c r="BG282" i="1" s="1"/>
  <c r="G206" i="2"/>
  <c r="BI243" i="1"/>
  <c r="AU235" i="1"/>
  <c r="AX235" i="1"/>
  <c r="AV229" i="1"/>
  <c r="AY229" i="1"/>
  <c r="BE229" i="1" s="1"/>
  <c r="BG229" i="1" s="1"/>
  <c r="AH177" i="2"/>
  <c r="AV107" i="1"/>
  <c r="AY107" i="1"/>
  <c r="BE107" i="1" s="1"/>
  <c r="BG107" i="1" s="1"/>
  <c r="AN100" i="1"/>
  <c r="AN82" i="1"/>
  <c r="AX62" i="1"/>
  <c r="AU62" i="1"/>
  <c r="AW62" i="1" s="1"/>
  <c r="AN165" i="1"/>
  <c r="S18" i="2"/>
  <c r="AK18" i="2" s="1"/>
  <c r="Q18" i="2"/>
  <c r="AI18" i="2" s="1"/>
  <c r="AU28" i="1"/>
  <c r="AX28" i="1"/>
  <c r="G26" i="2"/>
  <c r="BI28" i="1"/>
  <c r="AD14" i="2"/>
  <c r="AV14" i="2" s="1"/>
  <c r="Z14" i="2"/>
  <c r="AR14" i="2" s="1"/>
  <c r="V14" i="2"/>
  <c r="AN14" i="2" s="1"/>
  <c r="R14" i="2"/>
  <c r="AJ14" i="2" s="1"/>
  <c r="AF14" i="2"/>
  <c r="AX14" i="2" s="1"/>
  <c r="AB14" i="2"/>
  <c r="AT14" i="2" s="1"/>
  <c r="X14" i="2"/>
  <c r="AP14" i="2" s="1"/>
  <c r="T14" i="2"/>
  <c r="AL14" i="2" s="1"/>
  <c r="BB14" i="2"/>
  <c r="BC14" i="2" s="1"/>
  <c r="AQ291" i="1"/>
  <c r="AZ291" i="1" s="1"/>
  <c r="AM291" i="1"/>
  <c r="AS291" i="1"/>
  <c r="BB291" i="1" s="1"/>
  <c r="BJ291" i="1" s="1"/>
  <c r="AK291" i="1"/>
  <c r="AN291" i="1" s="1"/>
  <c r="AO291" i="1"/>
  <c r="AL291" i="1"/>
  <c r="AV265" i="1"/>
  <c r="AY265" i="1"/>
  <c r="BE265" i="1" s="1"/>
  <c r="BG265" i="1" s="1"/>
  <c r="AN249" i="1"/>
  <c r="AN265" i="1"/>
  <c r="AN216" i="1"/>
  <c r="G194" i="2"/>
  <c r="BI196" i="1"/>
  <c r="AX184" i="1"/>
  <c r="AU184" i="1"/>
  <c r="AW184" i="1" s="1"/>
  <c r="G170" i="2"/>
  <c r="BI172" i="1"/>
  <c r="AX205" i="1"/>
  <c r="AU205" i="1"/>
  <c r="G189" i="2"/>
  <c r="BI191" i="1"/>
  <c r="AX181" i="1"/>
  <c r="AU181" i="1"/>
  <c r="AW181" i="1" s="1"/>
  <c r="G169" i="2"/>
  <c r="BI171" i="1"/>
  <c r="AX208" i="1"/>
  <c r="AV185" i="1"/>
  <c r="AY185" i="1"/>
  <c r="BE185" i="1" s="1"/>
  <c r="BG185" i="1" s="1"/>
  <c r="G197" i="2"/>
  <c r="BI199" i="1"/>
  <c r="AV126" i="1"/>
  <c r="AY126" i="1"/>
  <c r="BE126" i="1" s="1"/>
  <c r="BG126" i="1" s="1"/>
  <c r="AX168" i="1"/>
  <c r="AU168" i="1"/>
  <c r="G150" i="2"/>
  <c r="BI152" i="1"/>
  <c r="AX118" i="1"/>
  <c r="AU118" i="1"/>
  <c r="AW118" i="1" s="1"/>
  <c r="G96" i="2"/>
  <c r="BI98" i="1"/>
  <c r="BJ91" i="1"/>
  <c r="AN57" i="1"/>
  <c r="AN284" i="1"/>
  <c r="AN279" i="1"/>
  <c r="AN256" i="1"/>
  <c r="AN273" i="1"/>
  <c r="AH81" i="2"/>
  <c r="AH118" i="2"/>
  <c r="AH48" i="2"/>
  <c r="AU277" i="1"/>
  <c r="AW277" i="1" s="1"/>
  <c r="AX277" i="1"/>
  <c r="AY154" i="1"/>
  <c r="BE154" i="1" s="1"/>
  <c r="BG154" i="1" s="1"/>
  <c r="AV154" i="1"/>
  <c r="AE6" i="2"/>
  <c r="AW6" i="2" s="1"/>
  <c r="W6" i="2"/>
  <c r="AO6" i="2" s="1"/>
  <c r="AC6" i="2"/>
  <c r="AU6" i="2" s="1"/>
  <c r="U6" i="2"/>
  <c r="AM6" i="2" s="1"/>
  <c r="BA6" i="2"/>
  <c r="BC6" i="2" s="1"/>
  <c r="AN47" i="1"/>
  <c r="AH204" i="2"/>
  <c r="AH39" i="2"/>
  <c r="AH83" i="2"/>
  <c r="AH91" i="2"/>
  <c r="BD274" i="1"/>
  <c r="BF274" i="1" s="1"/>
  <c r="AH141" i="2"/>
  <c r="AH45" i="2"/>
  <c r="AH180" i="2"/>
  <c r="AH144" i="2"/>
  <c r="AL51" i="1"/>
  <c r="AS51" i="1"/>
  <c r="BB51" i="1" s="1"/>
  <c r="BJ51" i="1" s="1"/>
  <c r="AO51" i="1"/>
  <c r="AK51" i="1"/>
  <c r="AQ51" i="1"/>
  <c r="AZ51" i="1" s="1"/>
  <c r="AM51" i="1"/>
  <c r="AT43" i="1"/>
  <c r="BC43" i="1" s="1"/>
  <c r="BJ43" i="1" s="1"/>
  <c r="AR43" i="1"/>
  <c r="BA43" i="1" s="1"/>
  <c r="H41" i="2" s="1"/>
  <c r="AP43" i="1"/>
  <c r="AR272" i="1"/>
  <c r="BA272" i="1" s="1"/>
  <c r="AT272" i="1"/>
  <c r="BC272" i="1" s="1"/>
  <c r="BJ272" i="1" s="1"/>
  <c r="AP272" i="1"/>
  <c r="AM272" i="1"/>
  <c r="AL272" i="1"/>
  <c r="AK272" i="1"/>
  <c r="AN272" i="1" s="1"/>
  <c r="AM9" i="1"/>
  <c r="AL9" i="1"/>
  <c r="AS9" i="1"/>
  <c r="BB9" i="1" s="1"/>
  <c r="AO9" i="1"/>
  <c r="AK9" i="1"/>
  <c r="AQ9" i="1"/>
  <c r="AZ9" i="1" s="1"/>
  <c r="G7" i="2" s="1"/>
  <c r="AQ35" i="1"/>
  <c r="AZ35" i="1" s="1"/>
  <c r="AM35" i="1"/>
  <c r="AO35" i="1"/>
  <c r="AS35" i="1"/>
  <c r="BB35" i="1" s="1"/>
  <c r="BJ35" i="1" s="1"/>
  <c r="AL35" i="1"/>
  <c r="AK35" i="1"/>
  <c r="AN35" i="1" s="1"/>
  <c r="AQ311" i="1"/>
  <c r="AZ311" i="1" s="1"/>
  <c r="AM311" i="1"/>
  <c r="AL311" i="1"/>
  <c r="AS311" i="1"/>
  <c r="BB311" i="1" s="1"/>
  <c r="BJ311" i="1" s="1"/>
  <c r="AO311" i="1"/>
  <c r="AK311" i="1"/>
  <c r="AN311" i="1" s="1"/>
  <c r="AR290" i="1"/>
  <c r="BA290" i="1" s="1"/>
  <c r="H253" i="2" s="1"/>
  <c r="AP290" i="1"/>
  <c r="AT290" i="1"/>
  <c r="BC290" i="1" s="1"/>
  <c r="AL140" i="1"/>
  <c r="AS140" i="1"/>
  <c r="BB140" i="1" s="1"/>
  <c r="BJ140" i="1" s="1"/>
  <c r="AO140" i="1"/>
  <c r="AK140" i="1"/>
  <c r="AQ140" i="1"/>
  <c r="AZ140" i="1" s="1"/>
  <c r="AM140" i="1"/>
  <c r="AL106" i="1"/>
  <c r="AS106" i="1"/>
  <c r="BB106" i="1" s="1"/>
  <c r="BJ106" i="1" s="1"/>
  <c r="AO106" i="1"/>
  <c r="AK106" i="1"/>
  <c r="AQ106" i="1"/>
  <c r="AZ106" i="1" s="1"/>
  <c r="AM106" i="1"/>
  <c r="AL163" i="1"/>
  <c r="AQ163" i="1"/>
  <c r="AZ163" i="1" s="1"/>
  <c r="AM163" i="1"/>
  <c r="AS163" i="1"/>
  <c r="BB163" i="1" s="1"/>
  <c r="BJ163" i="1" s="1"/>
  <c r="AK163" i="1"/>
  <c r="AO163" i="1"/>
  <c r="AW69" i="1"/>
  <c r="AC128" i="2"/>
  <c r="AU128" i="2" s="1"/>
  <c r="Y128" i="2"/>
  <c r="AQ128" i="2" s="1"/>
  <c r="U128" i="2"/>
  <c r="AM128" i="2" s="1"/>
  <c r="Q128" i="2"/>
  <c r="AI128" i="2" s="1"/>
  <c r="AE128" i="2"/>
  <c r="AW128" i="2" s="1"/>
  <c r="W128" i="2"/>
  <c r="AO128" i="2" s="1"/>
  <c r="AA128" i="2"/>
  <c r="AS128" i="2" s="1"/>
  <c r="S128" i="2"/>
  <c r="AK128" i="2" s="1"/>
  <c r="BA128" i="2"/>
  <c r="AH55" i="2"/>
  <c r="AH142" i="2"/>
  <c r="AH76" i="2"/>
  <c r="AH37" i="2"/>
  <c r="AE8" i="2"/>
  <c r="AW8" i="2" s="1"/>
  <c r="AA8" i="2"/>
  <c r="AS8" i="2" s="1"/>
  <c r="W8" i="2"/>
  <c r="AO8" i="2" s="1"/>
  <c r="S8" i="2"/>
  <c r="AK8" i="2" s="1"/>
  <c r="AC8" i="2"/>
  <c r="AU8" i="2" s="1"/>
  <c r="Y8" i="2"/>
  <c r="AQ8" i="2" s="1"/>
  <c r="U8" i="2"/>
  <c r="AM8" i="2" s="1"/>
  <c r="Q8" i="2"/>
  <c r="AI8" i="2" s="1"/>
  <c r="BA8" i="2"/>
  <c r="BC8" i="2" s="1"/>
  <c r="AL288" i="1"/>
  <c r="AU288" i="1"/>
  <c r="AX288" i="1"/>
  <c r="G233" i="2"/>
  <c r="BI270" i="1"/>
  <c r="AV286" i="1"/>
  <c r="AY286" i="1"/>
  <c r="BE286" i="1" s="1"/>
  <c r="BG286" i="1" s="1"/>
  <c r="AN233" i="1"/>
  <c r="AN287" i="1"/>
  <c r="AH215" i="2"/>
  <c r="BA245" i="2"/>
  <c r="AE245" i="2"/>
  <c r="AW245" i="2" s="1"/>
  <c r="AA245" i="2"/>
  <c r="AS245" i="2" s="1"/>
  <c r="W245" i="2"/>
  <c r="AO245" i="2" s="1"/>
  <c r="S245" i="2"/>
  <c r="AK245" i="2" s="1"/>
  <c r="AC245" i="2"/>
  <c r="AU245" i="2" s="1"/>
  <c r="Y245" i="2"/>
  <c r="AQ245" i="2" s="1"/>
  <c r="U245" i="2"/>
  <c r="AM245" i="2" s="1"/>
  <c r="Q245" i="2"/>
  <c r="AI245" i="2" s="1"/>
  <c r="AH33" i="2"/>
  <c r="AH57" i="2"/>
  <c r="AN283" i="1"/>
  <c r="AN274" i="1"/>
  <c r="AH194" i="2"/>
  <c r="AH150" i="2"/>
  <c r="AU312" i="1"/>
  <c r="AX312" i="1"/>
  <c r="G275" i="2"/>
  <c r="BI312" i="1"/>
  <c r="AN264" i="1"/>
  <c r="AN247" i="1"/>
  <c r="G249" i="2"/>
  <c r="BI286" i="1"/>
  <c r="AU266" i="1"/>
  <c r="AX266" i="1"/>
  <c r="AN227" i="1"/>
  <c r="BI218" i="1"/>
  <c r="AN206" i="1"/>
  <c r="AD199" i="2"/>
  <c r="AV199" i="2" s="1"/>
  <c r="R199" i="2"/>
  <c r="AJ199" i="2" s="1"/>
  <c r="AF199" i="2"/>
  <c r="AX199" i="2" s="1"/>
  <c r="T199" i="2"/>
  <c r="AL199" i="2" s="1"/>
  <c r="BB199" i="2"/>
  <c r="AV191" i="1"/>
  <c r="AY191" i="1"/>
  <c r="BE191" i="1" s="1"/>
  <c r="BG191" i="1" s="1"/>
  <c r="AN182" i="1"/>
  <c r="AX226" i="1"/>
  <c r="AU226" i="1"/>
  <c r="AW226" i="1" s="1"/>
  <c r="AX201" i="1"/>
  <c r="AU201" i="1"/>
  <c r="AW201" i="1" s="1"/>
  <c r="AY170" i="1"/>
  <c r="BE170" i="1" s="1"/>
  <c r="BG170" i="1" s="1"/>
  <c r="AV170" i="1"/>
  <c r="AX198" i="1"/>
  <c r="AU198" i="1"/>
  <c r="G188" i="2"/>
  <c r="BI190" i="1"/>
  <c r="AX174" i="1"/>
  <c r="AU174" i="1"/>
  <c r="AW174" i="1" s="1"/>
  <c r="AX197" i="1"/>
  <c r="AU197" i="1"/>
  <c r="AW197" i="1" s="1"/>
  <c r="G185" i="2"/>
  <c r="BI187" i="1"/>
  <c r="AX183" i="1"/>
  <c r="AU183" i="1"/>
  <c r="G175" i="2"/>
  <c r="BI177" i="1"/>
  <c r="G141" i="2"/>
  <c r="BI143" i="1"/>
  <c r="AX135" i="1"/>
  <c r="AU135" i="1"/>
  <c r="AW135" i="1" s="1"/>
  <c r="G121" i="2"/>
  <c r="BI123" i="1"/>
  <c r="AX115" i="1"/>
  <c r="AU115" i="1"/>
  <c r="AW115" i="1" s="1"/>
  <c r="G105" i="2"/>
  <c r="BI107" i="1"/>
  <c r="AX97" i="1"/>
  <c r="AU97" i="1"/>
  <c r="G87" i="2"/>
  <c r="AX81" i="1"/>
  <c r="AU81" i="1"/>
  <c r="G71" i="2"/>
  <c r="AX61" i="1"/>
  <c r="AU61" i="1"/>
  <c r="AW61" i="1" s="1"/>
  <c r="AV133" i="1"/>
  <c r="AY133" i="1"/>
  <c r="BE133" i="1" s="1"/>
  <c r="BG133" i="1" s="1"/>
  <c r="AD97" i="2"/>
  <c r="AV97" i="2" s="1"/>
  <c r="Z97" i="2"/>
  <c r="AR97" i="2" s="1"/>
  <c r="V97" i="2"/>
  <c r="AN97" i="2" s="1"/>
  <c r="R97" i="2"/>
  <c r="AJ97" i="2" s="1"/>
  <c r="AF97" i="2"/>
  <c r="AX97" i="2" s="1"/>
  <c r="AB97" i="2"/>
  <c r="AT97" i="2" s="1"/>
  <c r="X97" i="2"/>
  <c r="AP97" i="2" s="1"/>
  <c r="T97" i="2"/>
  <c r="AL97" i="2" s="1"/>
  <c r="BB97" i="2"/>
  <c r="G86" i="2"/>
  <c r="BI88" i="1"/>
  <c r="AX80" i="1"/>
  <c r="AU80" i="1"/>
  <c r="AV71" i="1"/>
  <c r="AY71" i="1"/>
  <c r="BE71" i="1" s="1"/>
  <c r="BG71" i="1" s="1"/>
  <c r="AN58" i="1"/>
  <c r="AN137" i="1"/>
  <c r="AN113" i="1"/>
  <c r="AF104" i="2"/>
  <c r="AX104" i="2" s="1"/>
  <c r="AB104" i="2"/>
  <c r="AT104" i="2" s="1"/>
  <c r="X104" i="2"/>
  <c r="AP104" i="2" s="1"/>
  <c r="T104" i="2"/>
  <c r="AL104" i="2" s="1"/>
  <c r="AD104" i="2"/>
  <c r="AV104" i="2" s="1"/>
  <c r="Z104" i="2"/>
  <c r="AR104" i="2" s="1"/>
  <c r="V104" i="2"/>
  <c r="AN104" i="2" s="1"/>
  <c r="R104" i="2"/>
  <c r="AJ104" i="2" s="1"/>
  <c r="BB104" i="2"/>
  <c r="AY100" i="1"/>
  <c r="BE100" i="1" s="1"/>
  <c r="BG100" i="1" s="1"/>
  <c r="AX83" i="1"/>
  <c r="AU83" i="1"/>
  <c r="AW83" i="1" s="1"/>
  <c r="AV76" i="1"/>
  <c r="AY76" i="1"/>
  <c r="BE76" i="1" s="1"/>
  <c r="BG76" i="1" s="1"/>
  <c r="AF58" i="2"/>
  <c r="AX58" i="2" s="1"/>
  <c r="AB58" i="2"/>
  <c r="AT58" i="2" s="1"/>
  <c r="X58" i="2"/>
  <c r="AP58" i="2" s="1"/>
  <c r="T58" i="2"/>
  <c r="AL58" i="2" s="1"/>
  <c r="AD58" i="2"/>
  <c r="AV58" i="2" s="1"/>
  <c r="Z58" i="2"/>
  <c r="AR58" i="2" s="1"/>
  <c r="V58" i="2"/>
  <c r="AN58" i="2" s="1"/>
  <c r="R58" i="2"/>
  <c r="AJ58" i="2" s="1"/>
  <c r="BB58" i="2"/>
  <c r="AU13" i="1"/>
  <c r="AX13" i="1"/>
  <c r="BD13" i="1" s="1"/>
  <c r="BF13" i="1" s="1"/>
  <c r="AC11" i="2"/>
  <c r="AU11" i="2" s="1"/>
  <c r="Y11" i="2"/>
  <c r="AQ11" i="2" s="1"/>
  <c r="U11" i="2"/>
  <c r="AM11" i="2" s="1"/>
  <c r="Q11" i="2"/>
  <c r="AI11" i="2" s="1"/>
  <c r="AE11" i="2"/>
  <c r="AW11" i="2" s="1"/>
  <c r="AA11" i="2"/>
  <c r="AS11" i="2" s="1"/>
  <c r="W11" i="2"/>
  <c r="AO11" i="2" s="1"/>
  <c r="S11" i="2"/>
  <c r="AK11" i="2" s="1"/>
  <c r="BA11" i="2"/>
  <c r="BC11" i="2" s="1"/>
  <c r="AC258" i="2"/>
  <c r="AU258" i="2" s="1"/>
  <c r="Y258" i="2"/>
  <c r="AQ258" i="2" s="1"/>
  <c r="U258" i="2"/>
  <c r="AM258" i="2" s="1"/>
  <c r="Q258" i="2"/>
  <c r="AI258" i="2" s="1"/>
  <c r="AE258" i="2"/>
  <c r="AW258" i="2" s="1"/>
  <c r="W258" i="2"/>
  <c r="AO258" i="2" s="1"/>
  <c r="AA258" i="2"/>
  <c r="AS258" i="2" s="1"/>
  <c r="S258" i="2"/>
  <c r="AK258" i="2" s="1"/>
  <c r="BA258" i="2"/>
  <c r="AU301" i="1"/>
  <c r="AX301" i="1"/>
  <c r="G264" i="2"/>
  <c r="BI301" i="1"/>
  <c r="AU293" i="1"/>
  <c r="AX293" i="1"/>
  <c r="AV285" i="1"/>
  <c r="AY285" i="1"/>
  <c r="BE285" i="1" s="1"/>
  <c r="BG285" i="1" s="1"/>
  <c r="G248" i="2"/>
  <c r="BI285" i="1"/>
  <c r="AV274" i="1"/>
  <c r="AW274" i="1" s="1"/>
  <c r="AY274" i="1"/>
  <c r="BE274" i="1" s="1"/>
  <c r="BG274" i="1" s="1"/>
  <c r="AH210" i="2"/>
  <c r="AN223" i="1"/>
  <c r="AY131" i="1"/>
  <c r="BE131" i="1" s="1"/>
  <c r="BG131" i="1" s="1"/>
  <c r="AN102" i="1"/>
  <c r="AN86" i="1"/>
  <c r="AN72" i="1"/>
  <c r="AN60" i="1"/>
  <c r="AH52" i="2"/>
  <c r="AU36" i="1"/>
  <c r="AX36" i="1"/>
  <c r="G34" i="2"/>
  <c r="BI36" i="1"/>
  <c r="AX18" i="1"/>
  <c r="BD18" i="1" s="1"/>
  <c r="BF18" i="1" s="1"/>
  <c r="AH276" i="2"/>
  <c r="AH238" i="2"/>
  <c r="AN253" i="1"/>
  <c r="AH221" i="2"/>
  <c r="AX176" i="1"/>
  <c r="AU176" i="1"/>
  <c r="AN189" i="1"/>
  <c r="AN210" i="1"/>
  <c r="AN188" i="1"/>
  <c r="AX220" i="1"/>
  <c r="AU220" i="1"/>
  <c r="AU153" i="1"/>
  <c r="AX153" i="1"/>
  <c r="AF96" i="2"/>
  <c r="AX96" i="2" s="1"/>
  <c r="AB96" i="2"/>
  <c r="AT96" i="2" s="1"/>
  <c r="X96" i="2"/>
  <c r="AP96" i="2" s="1"/>
  <c r="T96" i="2"/>
  <c r="AL96" i="2" s="1"/>
  <c r="AD96" i="2"/>
  <c r="AV96" i="2" s="1"/>
  <c r="Z96" i="2"/>
  <c r="AR96" i="2" s="1"/>
  <c r="BB96" i="2"/>
  <c r="V96" i="2"/>
  <c r="AN96" i="2" s="1"/>
  <c r="R96" i="2"/>
  <c r="AJ96" i="2" s="1"/>
  <c r="AV90" i="1"/>
  <c r="AY90" i="1"/>
  <c r="BE90" i="1" s="1"/>
  <c r="BG90" i="1" s="1"/>
  <c r="AN59" i="1"/>
  <c r="AX162" i="1"/>
  <c r="AU162" i="1"/>
  <c r="AW162" i="1" s="1"/>
  <c r="G160" i="2"/>
  <c r="BI162" i="1"/>
  <c r="AN142" i="1"/>
  <c r="AN114" i="1"/>
  <c r="AD103" i="2"/>
  <c r="AV103" i="2" s="1"/>
  <c r="Z103" i="2"/>
  <c r="AR103" i="2" s="1"/>
  <c r="V103" i="2"/>
  <c r="AN103" i="2" s="1"/>
  <c r="R103" i="2"/>
  <c r="AJ103" i="2" s="1"/>
  <c r="AF103" i="2"/>
  <c r="AX103" i="2" s="1"/>
  <c r="AB103" i="2"/>
  <c r="AT103" i="2" s="1"/>
  <c r="X103" i="2"/>
  <c r="AP103" i="2" s="1"/>
  <c r="T103" i="2"/>
  <c r="AL103" i="2" s="1"/>
  <c r="BB103" i="2"/>
  <c r="G88" i="2"/>
  <c r="BI90" i="1"/>
  <c r="AX157" i="1"/>
  <c r="AU157" i="1"/>
  <c r="AW157" i="1" s="1"/>
  <c r="G155" i="2"/>
  <c r="BI157" i="1"/>
  <c r="BJ99" i="1"/>
  <c r="AN75" i="1"/>
  <c r="AU24" i="1"/>
  <c r="AW24" i="1" s="1"/>
  <c r="AX24" i="1"/>
  <c r="G22" i="2"/>
  <c r="BI24" i="1"/>
  <c r="AF278" i="2"/>
  <c r="AX278" i="2" s="1"/>
  <c r="AB278" i="2"/>
  <c r="AT278" i="2" s="1"/>
  <c r="X278" i="2"/>
  <c r="AP278" i="2" s="1"/>
  <c r="T278" i="2"/>
  <c r="AL278" i="2" s="1"/>
  <c r="AD278" i="2"/>
  <c r="AV278" i="2" s="1"/>
  <c r="Z278" i="2"/>
  <c r="AR278" i="2" s="1"/>
  <c r="R278" i="2"/>
  <c r="AJ278" i="2" s="1"/>
  <c r="BB278" i="2"/>
  <c r="V278" i="2"/>
  <c r="AN278" i="2" s="1"/>
  <c r="AY303" i="1"/>
  <c r="BE303" i="1" s="1"/>
  <c r="BG303" i="1" s="1"/>
  <c r="AV303" i="1"/>
  <c r="G243" i="2"/>
  <c r="BI280" i="1"/>
  <c r="AX275" i="1"/>
  <c r="G223" i="2"/>
  <c r="BI260" i="1"/>
  <c r="AX244" i="1"/>
  <c r="AD233" i="2"/>
  <c r="AV233" i="2" s="1"/>
  <c r="Z233" i="2"/>
  <c r="AR233" i="2" s="1"/>
  <c r="V233" i="2"/>
  <c r="AN233" i="2" s="1"/>
  <c r="R233" i="2"/>
  <c r="AJ233" i="2" s="1"/>
  <c r="AB233" i="2"/>
  <c r="AT233" i="2" s="1"/>
  <c r="T233" i="2"/>
  <c r="AL233" i="2" s="1"/>
  <c r="AF233" i="2"/>
  <c r="AX233" i="2" s="1"/>
  <c r="X233" i="2"/>
  <c r="AP233" i="2" s="1"/>
  <c r="BB233" i="2"/>
  <c r="AH54" i="2"/>
  <c r="G153" i="2"/>
  <c r="AC235" i="2"/>
  <c r="AU235" i="2" s="1"/>
  <c r="Y235" i="2"/>
  <c r="AQ235" i="2" s="1"/>
  <c r="U235" i="2"/>
  <c r="AM235" i="2" s="1"/>
  <c r="Q235" i="2"/>
  <c r="AI235" i="2" s="1"/>
  <c r="AE235" i="2"/>
  <c r="AW235" i="2" s="1"/>
  <c r="W235" i="2"/>
  <c r="AO235" i="2" s="1"/>
  <c r="AA235" i="2"/>
  <c r="AS235" i="2" s="1"/>
  <c r="S235" i="2"/>
  <c r="AK235" i="2" s="1"/>
  <c r="BA235" i="2"/>
  <c r="BI132" i="1"/>
  <c r="AH149" i="2"/>
  <c r="AH212" i="2"/>
  <c r="AH59" i="2"/>
  <c r="AH15" i="2"/>
  <c r="AT221" i="1"/>
  <c r="BC221" i="1" s="1"/>
  <c r="AP221" i="1"/>
  <c r="AR221" i="1"/>
  <c r="BA221" i="1" s="1"/>
  <c r="AL55" i="1"/>
  <c r="AS55" i="1"/>
  <c r="BB55" i="1" s="1"/>
  <c r="BJ55" i="1" s="1"/>
  <c r="AO55" i="1"/>
  <c r="AK55" i="1"/>
  <c r="AQ55" i="1"/>
  <c r="AZ55" i="1" s="1"/>
  <c r="AM55" i="1"/>
  <c r="AR284" i="1"/>
  <c r="BA284" i="1" s="1"/>
  <c r="H247" i="2" s="1"/>
  <c r="AT284" i="1"/>
  <c r="BC284" i="1" s="1"/>
  <c r="BJ284" i="1" s="1"/>
  <c r="AP284" i="1"/>
  <c r="AH172" i="2"/>
  <c r="AQ154" i="1"/>
  <c r="AZ154" i="1" s="1"/>
  <c r="AM154" i="1"/>
  <c r="AK154" i="1"/>
  <c r="AO154" i="1"/>
  <c r="AS154" i="1"/>
  <c r="BB154" i="1" s="1"/>
  <c r="BJ154" i="1" s="1"/>
  <c r="AL154" i="1"/>
  <c r="AQ310" i="1"/>
  <c r="AZ310" i="1" s="1"/>
  <c r="AM310" i="1"/>
  <c r="AL310" i="1"/>
  <c r="AS310" i="1"/>
  <c r="BB310" i="1" s="1"/>
  <c r="BJ310" i="1" s="1"/>
  <c r="AO310" i="1"/>
  <c r="AK310" i="1"/>
  <c r="AH242" i="2"/>
  <c r="AH125" i="2"/>
  <c r="AH109" i="2"/>
  <c r="AH148" i="2"/>
  <c r="AQ38" i="1"/>
  <c r="AZ38" i="1" s="1"/>
  <c r="AM38" i="1"/>
  <c r="AL38" i="1"/>
  <c r="AK38" i="1"/>
  <c r="AO38" i="1"/>
  <c r="AS38" i="1"/>
  <c r="BB38" i="1" s="1"/>
  <c r="BJ38" i="1" s="1"/>
  <c r="AL136" i="1"/>
  <c r="AS136" i="1"/>
  <c r="BB136" i="1" s="1"/>
  <c r="BJ136" i="1" s="1"/>
  <c r="AO136" i="1"/>
  <c r="AK136" i="1"/>
  <c r="AQ136" i="1"/>
  <c r="AZ136" i="1" s="1"/>
  <c r="AM136" i="1"/>
  <c r="AT97" i="1"/>
  <c r="BC97" i="1" s="1"/>
  <c r="BJ97" i="1" s="1"/>
  <c r="AP97" i="1"/>
  <c r="AR97" i="1"/>
  <c r="BA97" i="1" s="1"/>
  <c r="H95" i="2" s="1"/>
  <c r="AL147" i="1"/>
  <c r="AS147" i="1"/>
  <c r="BB147" i="1" s="1"/>
  <c r="BJ147" i="1" s="1"/>
  <c r="AO147" i="1"/>
  <c r="AK147" i="1"/>
  <c r="AN147" i="1" s="1"/>
  <c r="AQ147" i="1"/>
  <c r="AZ147" i="1" s="1"/>
  <c r="AM147" i="1"/>
  <c r="AC132" i="2"/>
  <c r="AU132" i="2" s="1"/>
  <c r="Y132" i="2"/>
  <c r="AQ132" i="2" s="1"/>
  <c r="U132" i="2"/>
  <c r="AM132" i="2" s="1"/>
  <c r="Q132" i="2"/>
  <c r="AI132" i="2" s="1"/>
  <c r="AA132" i="2"/>
  <c r="AS132" i="2" s="1"/>
  <c r="S132" i="2"/>
  <c r="AK132" i="2" s="1"/>
  <c r="AE132" i="2"/>
  <c r="AW132" i="2" s="1"/>
  <c r="W132" i="2"/>
  <c r="AO132" i="2" s="1"/>
  <c r="BA132" i="2"/>
  <c r="AE124" i="2"/>
  <c r="AW124" i="2" s="1"/>
  <c r="AA124" i="2"/>
  <c r="AS124" i="2" s="1"/>
  <c r="W124" i="2"/>
  <c r="AO124" i="2" s="1"/>
  <c r="S124" i="2"/>
  <c r="AK124" i="2" s="1"/>
  <c r="AC124" i="2"/>
  <c r="AU124" i="2" s="1"/>
  <c r="Y124" i="2"/>
  <c r="AQ124" i="2" s="1"/>
  <c r="U124" i="2"/>
  <c r="AM124" i="2" s="1"/>
  <c r="Q124" i="2"/>
  <c r="AI124" i="2" s="1"/>
  <c r="BA124" i="2"/>
  <c r="AH77" i="2"/>
  <c r="AH84" i="2"/>
  <c r="AH25" i="2"/>
  <c r="AN192" i="1"/>
  <c r="AH113" i="2"/>
  <c r="AV134" i="1"/>
  <c r="AX158" i="1"/>
  <c r="AU158" i="1"/>
  <c r="G156" i="2"/>
  <c r="AN138" i="1"/>
  <c r="AD107" i="2"/>
  <c r="AV107" i="2" s="1"/>
  <c r="Z107" i="2"/>
  <c r="AR107" i="2" s="1"/>
  <c r="V107" i="2"/>
  <c r="AN107" i="2" s="1"/>
  <c r="R107" i="2"/>
  <c r="AJ107" i="2" s="1"/>
  <c r="AF107" i="2"/>
  <c r="AX107" i="2" s="1"/>
  <c r="AB107" i="2"/>
  <c r="AT107" i="2" s="1"/>
  <c r="X107" i="2"/>
  <c r="AP107" i="2" s="1"/>
  <c r="T107" i="2"/>
  <c r="AL107" i="2" s="1"/>
  <c r="BB107" i="2"/>
  <c r="G72" i="2"/>
  <c r="BI74" i="1"/>
  <c r="AX105" i="1"/>
  <c r="AU105" i="1"/>
  <c r="G69" i="2"/>
  <c r="BI71" i="1"/>
  <c r="AX53" i="1"/>
  <c r="AU53" i="1"/>
  <c r="AN52" i="1"/>
  <c r="AU305" i="1"/>
  <c r="AW305" i="1" s="1"/>
  <c r="AX305" i="1"/>
  <c r="G268" i="2"/>
  <c r="BI305" i="1"/>
  <c r="AY294" i="1"/>
  <c r="BE294" i="1" s="1"/>
  <c r="BG294" i="1" s="1"/>
  <c r="AV294" i="1"/>
  <c r="AN271" i="1"/>
  <c r="G211" i="2"/>
  <c r="BI248" i="1"/>
  <c r="AU281" i="1"/>
  <c r="AW281" i="1" s="1"/>
  <c r="AX281" i="1"/>
  <c r="G230" i="2"/>
  <c r="BI267" i="1"/>
  <c r="AV227" i="1"/>
  <c r="AY227" i="1"/>
  <c r="BE227" i="1" s="1"/>
  <c r="BG227" i="1" s="1"/>
  <c r="G167" i="2"/>
  <c r="BI169" i="1"/>
  <c r="AH92" i="2"/>
  <c r="AX12" i="1"/>
  <c r="BD12" i="1" s="1"/>
  <c r="BF12" i="1" s="1"/>
  <c r="AU12" i="1"/>
  <c r="AU42" i="1"/>
  <c r="AX42" i="1"/>
  <c r="G40" i="2"/>
  <c r="BI42" i="1"/>
  <c r="AN240" i="1"/>
  <c r="AH61" i="2"/>
  <c r="AX149" i="1"/>
  <c r="AU149" i="1"/>
  <c r="AN34" i="1"/>
  <c r="AV230" i="1"/>
  <c r="AY230" i="1"/>
  <c r="BE230" i="1" s="1"/>
  <c r="BG230" i="1" s="1"/>
  <c r="AU251" i="1"/>
  <c r="AX251" i="1"/>
  <c r="BH282" i="1"/>
  <c r="BK282" i="1" s="1"/>
  <c r="BD282" i="1"/>
  <c r="BF282" i="1" s="1"/>
  <c r="AH195" i="2"/>
  <c r="AH36" i="2"/>
  <c r="AH30" i="2"/>
  <c r="AN259" i="1"/>
  <c r="AN229" i="1"/>
  <c r="AN268" i="1"/>
  <c r="AN214" i="1"/>
  <c r="G202" i="2"/>
  <c r="BI204" i="1"/>
  <c r="AX194" i="1"/>
  <c r="AU194" i="1"/>
  <c r="AW194" i="1" s="1"/>
  <c r="G184" i="2"/>
  <c r="BI186" i="1"/>
  <c r="AX178" i="1"/>
  <c r="AU178" i="1"/>
  <c r="AW178" i="1" s="1"/>
  <c r="AX203" i="1"/>
  <c r="AU203" i="1"/>
  <c r="AW203" i="1" s="1"/>
  <c r="AV198" i="1"/>
  <c r="AY198" i="1"/>
  <c r="BE198" i="1" s="1"/>
  <c r="BG198" i="1" s="1"/>
  <c r="AN200" i="1"/>
  <c r="AD193" i="2"/>
  <c r="AV193" i="2" s="1"/>
  <c r="Z193" i="2"/>
  <c r="AR193" i="2" s="1"/>
  <c r="V193" i="2"/>
  <c r="AN193" i="2" s="1"/>
  <c r="R193" i="2"/>
  <c r="AJ193" i="2" s="1"/>
  <c r="AF193" i="2"/>
  <c r="AX193" i="2" s="1"/>
  <c r="AB193" i="2"/>
  <c r="AT193" i="2" s="1"/>
  <c r="X193" i="2"/>
  <c r="AP193" i="2" s="1"/>
  <c r="T193" i="2"/>
  <c r="AL193" i="2" s="1"/>
  <c r="BB193" i="2"/>
  <c r="AV183" i="1"/>
  <c r="AY183" i="1"/>
  <c r="BE183" i="1" s="1"/>
  <c r="BG183" i="1" s="1"/>
  <c r="AN211" i="1"/>
  <c r="AF202" i="2"/>
  <c r="AX202" i="2" s="1"/>
  <c r="AB202" i="2"/>
  <c r="AT202" i="2" s="1"/>
  <c r="X202" i="2"/>
  <c r="AP202" i="2" s="1"/>
  <c r="T202" i="2"/>
  <c r="AL202" i="2" s="1"/>
  <c r="AD202" i="2"/>
  <c r="AV202" i="2" s="1"/>
  <c r="Z202" i="2"/>
  <c r="AR202" i="2" s="1"/>
  <c r="V202" i="2"/>
  <c r="AN202" i="2" s="1"/>
  <c r="R202" i="2"/>
  <c r="AJ202" i="2" s="1"/>
  <c r="BB202" i="2"/>
  <c r="G193" i="2"/>
  <c r="BI195" i="1"/>
  <c r="AX185" i="1"/>
  <c r="AU185" i="1"/>
  <c r="G177" i="2"/>
  <c r="BI179" i="1"/>
  <c r="AX173" i="1"/>
  <c r="AX151" i="1"/>
  <c r="G137" i="2"/>
  <c r="BI139" i="1"/>
  <c r="AX127" i="1"/>
  <c r="AU127" i="1"/>
  <c r="AW127" i="1" s="1"/>
  <c r="G117" i="2"/>
  <c r="BI119" i="1"/>
  <c r="AX111" i="1"/>
  <c r="G99" i="2"/>
  <c r="BI101" i="1"/>
  <c r="AX93" i="1"/>
  <c r="AU93" i="1"/>
  <c r="AW93" i="1" s="1"/>
  <c r="G83" i="2"/>
  <c r="BI85" i="1"/>
  <c r="AX77" i="1"/>
  <c r="G63" i="2"/>
  <c r="BI65" i="1"/>
  <c r="AX104" i="1"/>
  <c r="AU104" i="1"/>
  <c r="AW104" i="1" s="1"/>
  <c r="AV91" i="1"/>
  <c r="AY91" i="1"/>
  <c r="BE91" i="1" s="1"/>
  <c r="BG91" i="1" s="1"/>
  <c r="AN84" i="1"/>
  <c r="AD73" i="2"/>
  <c r="AV73" i="2" s="1"/>
  <c r="Z73" i="2"/>
  <c r="AR73" i="2" s="1"/>
  <c r="V73" i="2"/>
  <c r="AN73" i="2" s="1"/>
  <c r="R73" i="2"/>
  <c r="AJ73" i="2" s="1"/>
  <c r="AF73" i="2"/>
  <c r="AX73" i="2" s="1"/>
  <c r="AB73" i="2"/>
  <c r="AT73" i="2" s="1"/>
  <c r="X73" i="2"/>
  <c r="AP73" i="2" s="1"/>
  <c r="T73" i="2"/>
  <c r="AL73" i="2" s="1"/>
  <c r="BB73" i="2"/>
  <c r="G62" i="2"/>
  <c r="BI64" i="1"/>
  <c r="AX141" i="1"/>
  <c r="AU141" i="1"/>
  <c r="G123" i="2"/>
  <c r="BI125" i="1"/>
  <c r="AX117" i="1"/>
  <c r="AU117" i="1"/>
  <c r="AW117" i="1" s="1"/>
  <c r="AV110" i="1"/>
  <c r="AY110" i="1"/>
  <c r="BE110" i="1" s="1"/>
  <c r="BG110" i="1" s="1"/>
  <c r="AN103" i="1"/>
  <c r="AN87" i="1"/>
  <c r="AX63" i="1"/>
  <c r="AU63" i="1"/>
  <c r="AW63" i="1" s="1"/>
  <c r="AD22" i="2"/>
  <c r="AV22" i="2" s="1"/>
  <c r="Z22" i="2"/>
  <c r="AR22" i="2" s="1"/>
  <c r="V22" i="2"/>
  <c r="AN22" i="2" s="1"/>
  <c r="R22" i="2"/>
  <c r="AJ22" i="2" s="1"/>
  <c r="AF22" i="2"/>
  <c r="AX22" i="2" s="1"/>
  <c r="AB22" i="2"/>
  <c r="AT22" i="2" s="1"/>
  <c r="X22" i="2"/>
  <c r="AP22" i="2" s="1"/>
  <c r="T22" i="2"/>
  <c r="AL22" i="2" s="1"/>
  <c r="BB22" i="2"/>
  <c r="AU17" i="1"/>
  <c r="AX17" i="1"/>
  <c r="BD17" i="1" s="1"/>
  <c r="BF17" i="1" s="1"/>
  <c r="AC15" i="2"/>
  <c r="AU15" i="2" s="1"/>
  <c r="Y15" i="2"/>
  <c r="AQ15" i="2" s="1"/>
  <c r="U15" i="2"/>
  <c r="AM15" i="2" s="1"/>
  <c r="Q15" i="2"/>
  <c r="AI15" i="2" s="1"/>
  <c r="AE15" i="2"/>
  <c r="AW15" i="2" s="1"/>
  <c r="AA15" i="2"/>
  <c r="AS15" i="2" s="1"/>
  <c r="W15" i="2"/>
  <c r="AO15" i="2" s="1"/>
  <c r="S15" i="2"/>
  <c r="AK15" i="2" s="1"/>
  <c r="BA15" i="2"/>
  <c r="BC15" i="2" s="1"/>
  <c r="AU303" i="1"/>
  <c r="AW303" i="1" s="1"/>
  <c r="AX303" i="1"/>
  <c r="G266" i="2"/>
  <c r="BI303" i="1"/>
  <c r="AF246" i="2"/>
  <c r="AX246" i="2" s="1"/>
  <c r="AB246" i="2"/>
  <c r="AT246" i="2" s="1"/>
  <c r="X246" i="2"/>
  <c r="AP246" i="2" s="1"/>
  <c r="T246" i="2"/>
  <c r="AL246" i="2" s="1"/>
  <c r="Z246" i="2"/>
  <c r="AR246" i="2" s="1"/>
  <c r="R246" i="2"/>
  <c r="AJ246" i="2" s="1"/>
  <c r="AD246" i="2"/>
  <c r="AV246" i="2" s="1"/>
  <c r="V246" i="2"/>
  <c r="AN246" i="2" s="1"/>
  <c r="BB246" i="2"/>
  <c r="AN289" i="1"/>
  <c r="Z231" i="2"/>
  <c r="AR231" i="2" s="1"/>
  <c r="AD231" i="2"/>
  <c r="AV231" i="2" s="1"/>
  <c r="AB231" i="2"/>
  <c r="AT231" i="2" s="1"/>
  <c r="AF231" i="2"/>
  <c r="AX231" i="2" s="1"/>
  <c r="BB231" i="2"/>
  <c r="AN243" i="1"/>
  <c r="AH218" i="2"/>
  <c r="AH178" i="2"/>
  <c r="AX100" i="1"/>
  <c r="G90" i="2"/>
  <c r="AX82" i="1"/>
  <c r="AU82" i="1"/>
  <c r="AW82" i="1" s="1"/>
  <c r="G74" i="2"/>
  <c r="BI76" i="1"/>
  <c r="AH56" i="2"/>
  <c r="BI96" i="1"/>
  <c r="AH154" i="2"/>
  <c r="AN20" i="1"/>
  <c r="AH11" i="2"/>
  <c r="AN28" i="1"/>
  <c r="AX49" i="1"/>
  <c r="G47" i="2"/>
  <c r="BI49" i="1"/>
  <c r="AY16" i="1"/>
  <c r="BE16" i="1" s="1"/>
  <c r="BG16" i="1" s="1"/>
  <c r="AV16" i="1"/>
  <c r="AU299" i="1"/>
  <c r="AW299" i="1" s="1"/>
  <c r="AX299" i="1"/>
  <c r="G262" i="2"/>
  <c r="BI299" i="1"/>
  <c r="AN306" i="1"/>
  <c r="G220" i="2"/>
  <c r="BI257" i="1"/>
  <c r="AU249" i="1"/>
  <c r="AW249" i="1" s="1"/>
  <c r="AX249" i="1"/>
  <c r="AU265" i="1"/>
  <c r="AX265" i="1"/>
  <c r="AU228" i="1"/>
  <c r="AN196" i="1"/>
  <c r="AN172" i="1"/>
  <c r="AN191" i="1"/>
  <c r="AN171" i="1"/>
  <c r="AN199" i="1"/>
  <c r="AX160" i="1"/>
  <c r="AU160" i="1"/>
  <c r="G158" i="2"/>
  <c r="BI160" i="1"/>
  <c r="AN152" i="1"/>
  <c r="AN98" i="1"/>
  <c r="AD130" i="2"/>
  <c r="AV130" i="2" s="1"/>
  <c r="Z130" i="2"/>
  <c r="AR130" i="2" s="1"/>
  <c r="V130" i="2"/>
  <c r="AN130" i="2" s="1"/>
  <c r="R130" i="2"/>
  <c r="AJ130" i="2" s="1"/>
  <c r="AF130" i="2"/>
  <c r="AX130" i="2" s="1"/>
  <c r="X130" i="2"/>
  <c r="AP130" i="2" s="1"/>
  <c r="AB130" i="2"/>
  <c r="AT130" i="2" s="1"/>
  <c r="T130" i="2"/>
  <c r="AL130" i="2" s="1"/>
  <c r="BB130" i="2"/>
  <c r="G89" i="2"/>
  <c r="BI91" i="1"/>
  <c r="AX57" i="1"/>
  <c r="AU57" i="1"/>
  <c r="AW57" i="1" s="1"/>
  <c r="AX23" i="1"/>
  <c r="G21" i="2"/>
  <c r="BI23" i="1"/>
  <c r="AU315" i="1"/>
  <c r="AX315" i="1"/>
  <c r="G278" i="2"/>
  <c r="BI315" i="1"/>
  <c r="AN292" i="1"/>
  <c r="G255" i="2"/>
  <c r="BI292" i="1"/>
  <c r="AU284" i="1"/>
  <c r="G205" i="2"/>
  <c r="AU279" i="1"/>
  <c r="AW279" i="1" s="1"/>
  <c r="AX279" i="1"/>
  <c r="AU256" i="1"/>
  <c r="AX256" i="1"/>
  <c r="AU273" i="1"/>
  <c r="AX273" i="1"/>
  <c r="AH170" i="2"/>
  <c r="AH64" i="2"/>
  <c r="AX50" i="1"/>
  <c r="AU50" i="1"/>
  <c r="AW50" i="1" s="1"/>
  <c r="G48" i="2"/>
  <c r="BI50" i="1"/>
  <c r="AU8" i="1"/>
  <c r="AN8" i="1"/>
  <c r="BD272" i="1"/>
  <c r="BF272" i="1" s="1"/>
  <c r="AH208" i="2"/>
  <c r="BD132" i="1"/>
  <c r="BF132" i="1" s="1"/>
  <c r="AH26" i="2"/>
  <c r="AH207" i="2"/>
  <c r="AH140" i="2"/>
  <c r="AH32" i="2"/>
  <c r="BD294" i="1"/>
  <c r="BF294" i="1" s="1"/>
  <c r="AC290" i="1"/>
  <c r="AE290" i="1" s="1"/>
  <c r="AQ32" i="1"/>
  <c r="AZ32" i="1" s="1"/>
  <c r="AM32" i="1"/>
  <c r="AL32" i="1"/>
  <c r="AK32" i="1"/>
  <c r="AO32" i="1"/>
  <c r="AS32" i="1"/>
  <c r="BB32" i="1" s="1"/>
  <c r="BJ32" i="1" s="1"/>
  <c r="AQ316" i="1"/>
  <c r="AZ316" i="1" s="1"/>
  <c r="AM316" i="1"/>
  <c r="AL316" i="1"/>
  <c r="AS316" i="1"/>
  <c r="BB316" i="1" s="1"/>
  <c r="BJ316" i="1" s="1"/>
  <c r="AO316" i="1"/>
  <c r="AK316" i="1"/>
  <c r="AH264" i="2"/>
  <c r="AQ319" i="1"/>
  <c r="AZ319" i="1" s="1"/>
  <c r="AM319" i="1"/>
  <c r="AL319" i="1"/>
  <c r="AS319" i="1"/>
  <c r="BB319" i="1" s="1"/>
  <c r="BJ319" i="1" s="1"/>
  <c r="AO319" i="1"/>
  <c r="AK319" i="1"/>
  <c r="AN319" i="1" s="1"/>
  <c r="AS258" i="1"/>
  <c r="BB258" i="1" s="1"/>
  <c r="BJ258" i="1" s="1"/>
  <c r="AO258" i="1"/>
  <c r="AK258" i="1"/>
  <c r="AQ258" i="1"/>
  <c r="AZ258" i="1" s="1"/>
  <c r="AM258" i="1"/>
  <c r="AL258" i="1"/>
  <c r="AH186" i="2"/>
  <c r="AH185" i="2"/>
  <c r="AH143" i="2"/>
  <c r="AE131" i="2"/>
  <c r="AW131" i="2" s="1"/>
  <c r="AA131" i="2"/>
  <c r="AS131" i="2" s="1"/>
  <c r="W131" i="2"/>
  <c r="AO131" i="2" s="1"/>
  <c r="S131" i="2"/>
  <c r="AK131" i="2" s="1"/>
  <c r="AC131" i="2"/>
  <c r="AU131" i="2" s="1"/>
  <c r="U131" i="2"/>
  <c r="AM131" i="2" s="1"/>
  <c r="Y131" i="2"/>
  <c r="AQ131" i="2" s="1"/>
  <c r="Q131" i="2"/>
  <c r="AI131" i="2" s="1"/>
  <c r="BA131" i="2"/>
  <c r="AQ27" i="1"/>
  <c r="AZ27" i="1" s="1"/>
  <c r="AM27" i="1"/>
  <c r="AO27" i="1"/>
  <c r="AS27" i="1"/>
  <c r="BB27" i="1" s="1"/>
  <c r="BJ27" i="1" s="1"/>
  <c r="AL27" i="1"/>
  <c r="AK27" i="1"/>
  <c r="AN27" i="1" s="1"/>
  <c r="AL219" i="1"/>
  <c r="AS219" i="1"/>
  <c r="BB219" i="1" s="1"/>
  <c r="BJ219" i="1" s="1"/>
  <c r="AM219" i="1"/>
  <c r="AQ219" i="1"/>
  <c r="AZ219" i="1" s="1"/>
  <c r="BI219" i="1" s="1"/>
  <c r="AK219" i="1"/>
  <c r="AN219" i="1" s="1"/>
  <c r="AO219" i="1"/>
  <c r="AH117" i="2"/>
  <c r="AH174" i="2"/>
  <c r="AL128" i="1"/>
  <c r="AS128" i="1"/>
  <c r="BB128" i="1" s="1"/>
  <c r="BJ128" i="1" s="1"/>
  <c r="AO128" i="1"/>
  <c r="AK128" i="1"/>
  <c r="AQ128" i="1"/>
  <c r="AZ128" i="1" s="1"/>
  <c r="AM128" i="1"/>
  <c r="AT89" i="1"/>
  <c r="BC89" i="1" s="1"/>
  <c r="BJ89" i="1" s="1"/>
  <c r="AP89" i="1"/>
  <c r="AR89" i="1"/>
  <c r="BA89" i="1" s="1"/>
  <c r="H87" i="2" s="1"/>
  <c r="AH112" i="2"/>
  <c r="BD69" i="1"/>
  <c r="BF69" i="1" s="1"/>
  <c r="BD134" i="1"/>
  <c r="BF134" i="1" s="1"/>
  <c r="AW126" i="1"/>
  <c r="AQ30" i="1"/>
  <c r="AZ30" i="1" s="1"/>
  <c r="AM30" i="1"/>
  <c r="AL30" i="1"/>
  <c r="AK30" i="1"/>
  <c r="AO30" i="1"/>
  <c r="AS30" i="1"/>
  <c r="BB30" i="1" s="1"/>
  <c r="BJ30" i="1" s="1"/>
  <c r="AH43" i="2"/>
  <c r="AN10" i="1"/>
  <c r="AX10" i="1"/>
  <c r="BD10" i="1" s="1"/>
  <c r="BF10" i="1" s="1"/>
  <c r="AU10" i="1"/>
  <c r="AD12" i="2"/>
  <c r="AV12" i="2" s="1"/>
  <c r="Z12" i="2"/>
  <c r="AR12" i="2" s="1"/>
  <c r="V12" i="2"/>
  <c r="AN12" i="2" s="1"/>
  <c r="R12" i="2"/>
  <c r="AJ12" i="2" s="1"/>
  <c r="AF12" i="2"/>
  <c r="AX12" i="2" s="1"/>
  <c r="AB12" i="2"/>
  <c r="AT12" i="2" s="1"/>
  <c r="X12" i="2"/>
  <c r="AP12" i="2" s="1"/>
  <c r="T12" i="2"/>
  <c r="AL12" i="2" s="1"/>
  <c r="BB12" i="2"/>
  <c r="BC12" i="2" s="1"/>
  <c r="AD269" i="2"/>
  <c r="AV269" i="2" s="1"/>
  <c r="Z269" i="2"/>
  <c r="AR269" i="2" s="1"/>
  <c r="AF269" i="2"/>
  <c r="AX269" i="2" s="1"/>
  <c r="V269" i="2"/>
  <c r="AN269" i="2" s="1"/>
  <c r="R269" i="2"/>
  <c r="AJ269" i="2" s="1"/>
  <c r="T269" i="2"/>
  <c r="AL269" i="2" s="1"/>
  <c r="AB269" i="2"/>
  <c r="AT269" i="2" s="1"/>
  <c r="X269" i="2"/>
  <c r="AP269" i="2" s="1"/>
  <c r="BB269" i="2"/>
  <c r="AM288" i="1"/>
  <c r="AN270" i="1"/>
  <c r="AU233" i="1"/>
  <c r="AX233" i="1"/>
  <c r="BI252" i="1"/>
  <c r="AU287" i="1"/>
  <c r="AX287" i="1"/>
  <c r="AH146" i="2"/>
  <c r="AH80" i="2"/>
  <c r="AU43" i="1"/>
  <c r="AX43" i="1"/>
  <c r="AU25" i="1"/>
  <c r="AW25" i="1" s="1"/>
  <c r="AX25" i="1"/>
  <c r="G23" i="2"/>
  <c r="BI25" i="1"/>
  <c r="AH224" i="2"/>
  <c r="AH271" i="2"/>
  <c r="AH171" i="2"/>
  <c r="AE257" i="2"/>
  <c r="AW257" i="2" s="1"/>
  <c r="AA257" i="2"/>
  <c r="AS257" i="2" s="1"/>
  <c r="W257" i="2"/>
  <c r="AO257" i="2" s="1"/>
  <c r="S257" i="2"/>
  <c r="AK257" i="2" s="1"/>
  <c r="Y257" i="2"/>
  <c r="AQ257" i="2" s="1"/>
  <c r="Q257" i="2"/>
  <c r="AI257" i="2" s="1"/>
  <c r="AC257" i="2"/>
  <c r="AU257" i="2" s="1"/>
  <c r="U257" i="2"/>
  <c r="AM257" i="2" s="1"/>
  <c r="BA257" i="2"/>
  <c r="AU264" i="1"/>
  <c r="AX264" i="1"/>
  <c r="G218" i="2"/>
  <c r="BI255" i="1"/>
  <c r="AU247" i="1"/>
  <c r="AW247" i="1" s="1"/>
  <c r="AX247" i="1"/>
  <c r="AD229" i="2"/>
  <c r="AV229" i="2" s="1"/>
  <c r="X229" i="2"/>
  <c r="AP229" i="2" s="1"/>
  <c r="AB229" i="2"/>
  <c r="AT229" i="2" s="1"/>
  <c r="R229" i="2"/>
  <c r="AJ229" i="2" s="1"/>
  <c r="AF229" i="2"/>
  <c r="AX229" i="2" s="1"/>
  <c r="V229" i="2"/>
  <c r="AN229" i="2" s="1"/>
  <c r="Z229" i="2"/>
  <c r="AR229" i="2" s="1"/>
  <c r="T229" i="2"/>
  <c r="AL229" i="2" s="1"/>
  <c r="BB229" i="2"/>
  <c r="AN286" i="1"/>
  <c r="BJ266" i="1"/>
  <c r="BJ218" i="1"/>
  <c r="AX206" i="1"/>
  <c r="AU206" i="1"/>
  <c r="AW206" i="1" s="1"/>
  <c r="AV201" i="1"/>
  <c r="AY201" i="1"/>
  <c r="BE201" i="1" s="1"/>
  <c r="BG201" i="1" s="1"/>
  <c r="AX182" i="1"/>
  <c r="AU182" i="1"/>
  <c r="BJ201" i="1"/>
  <c r="BJ198" i="1"/>
  <c r="AN190" i="1"/>
  <c r="AN207" i="1"/>
  <c r="AN187" i="1"/>
  <c r="BJ183" i="1"/>
  <c r="AX166" i="1"/>
  <c r="AU166" i="1"/>
  <c r="AW166" i="1" s="1"/>
  <c r="G164" i="2"/>
  <c r="BI166" i="1"/>
  <c r="AN143" i="1"/>
  <c r="AN123" i="1"/>
  <c r="AN107" i="1"/>
  <c r="AK89" i="1"/>
  <c r="AN89" i="1" s="1"/>
  <c r="AN73" i="1"/>
  <c r="AX108" i="1"/>
  <c r="AV99" i="1"/>
  <c r="AN88" i="1"/>
  <c r="AU58" i="1"/>
  <c r="AW58" i="1" s="1"/>
  <c r="G143" i="2"/>
  <c r="BI145" i="1"/>
  <c r="AU137" i="1"/>
  <c r="AW137" i="1" s="1"/>
  <c r="BI121" i="1"/>
  <c r="AX113" i="1"/>
  <c r="AU113" i="1"/>
  <c r="AW113" i="1" s="1"/>
  <c r="AV106" i="1"/>
  <c r="AY106" i="1"/>
  <c r="BE106" i="1" s="1"/>
  <c r="BG106" i="1" s="1"/>
  <c r="AX67" i="1"/>
  <c r="AU67" i="1"/>
  <c r="AY60" i="1"/>
  <c r="BE60" i="1" s="1"/>
  <c r="BG60" i="1" s="1"/>
  <c r="AV21" i="1"/>
  <c r="AY21" i="1"/>
  <c r="BE21" i="1" s="1"/>
  <c r="BG21" i="1" s="1"/>
  <c r="AU11" i="1"/>
  <c r="AX11" i="1"/>
  <c r="BD11" i="1" s="1"/>
  <c r="BF11" i="1" s="1"/>
  <c r="AC9" i="2"/>
  <c r="AU9" i="2" s="1"/>
  <c r="Y9" i="2"/>
  <c r="AQ9" i="2" s="1"/>
  <c r="U9" i="2"/>
  <c r="AM9" i="2" s="1"/>
  <c r="Q9" i="2"/>
  <c r="AI9" i="2" s="1"/>
  <c r="AE9" i="2"/>
  <c r="AW9" i="2" s="1"/>
  <c r="AA9" i="2"/>
  <c r="AS9" i="2" s="1"/>
  <c r="W9" i="2"/>
  <c r="AO9" i="2" s="1"/>
  <c r="S9" i="2"/>
  <c r="AK9" i="2" s="1"/>
  <c r="BA9" i="2"/>
  <c r="BC9" i="2" s="1"/>
  <c r="AU22" i="1"/>
  <c r="AW22" i="1" s="1"/>
  <c r="AX22" i="1"/>
  <c r="G20" i="2"/>
  <c r="BI22" i="1"/>
  <c r="AN307" i="1"/>
  <c r="BD295" i="1"/>
  <c r="BF295" i="1" s="1"/>
  <c r="AH263" i="2"/>
  <c r="AD206" i="2"/>
  <c r="AV206" i="2" s="1"/>
  <c r="Z206" i="2"/>
  <c r="AR206" i="2" s="1"/>
  <c r="V206" i="2"/>
  <c r="AN206" i="2" s="1"/>
  <c r="R206" i="2"/>
  <c r="AJ206" i="2" s="1"/>
  <c r="AF206" i="2"/>
  <c r="AX206" i="2" s="1"/>
  <c r="AB206" i="2"/>
  <c r="AT206" i="2" s="1"/>
  <c r="X206" i="2"/>
  <c r="AP206" i="2" s="1"/>
  <c r="T206" i="2"/>
  <c r="AL206" i="2" s="1"/>
  <c r="BB206" i="2"/>
  <c r="AN285" i="1"/>
  <c r="AF225" i="2"/>
  <c r="AX225" i="2" s="1"/>
  <c r="AB225" i="2"/>
  <c r="AT225" i="2" s="1"/>
  <c r="X225" i="2"/>
  <c r="AP225" i="2" s="1"/>
  <c r="T225" i="2"/>
  <c r="AL225" i="2" s="1"/>
  <c r="AD225" i="2"/>
  <c r="AV225" i="2" s="1"/>
  <c r="Z225" i="2"/>
  <c r="AR225" i="2" s="1"/>
  <c r="V225" i="2"/>
  <c r="AN225" i="2" s="1"/>
  <c r="R225" i="2"/>
  <c r="AJ225" i="2" s="1"/>
  <c r="BB225" i="2"/>
  <c r="AN239" i="1"/>
  <c r="AH169" i="2"/>
  <c r="AX102" i="1"/>
  <c r="AU102" i="1"/>
  <c r="AW102" i="1" s="1"/>
  <c r="G92" i="2"/>
  <c r="BI94" i="1"/>
  <c r="AX86" i="1"/>
  <c r="G76" i="2"/>
  <c r="BI78" i="1"/>
  <c r="AX72" i="1"/>
  <c r="AU72" i="1"/>
  <c r="G64" i="2"/>
  <c r="BI66" i="1"/>
  <c r="AX60" i="1"/>
  <c r="BH131" i="1"/>
  <c r="BD131" i="1"/>
  <c r="BF131" i="1" s="1"/>
  <c r="AH155" i="2"/>
  <c r="AN26" i="1"/>
  <c r="AN36" i="1"/>
  <c r="AH31" i="2"/>
  <c r="AN314" i="1"/>
  <c r="G224" i="2"/>
  <c r="BI261" i="1"/>
  <c r="AU253" i="1"/>
  <c r="AX253" i="1"/>
  <c r="G208" i="2"/>
  <c r="BI245" i="1"/>
  <c r="BB227" i="2"/>
  <c r="AF227" i="2"/>
  <c r="AX227" i="2" s="1"/>
  <c r="V227" i="2"/>
  <c r="AN227" i="2" s="1"/>
  <c r="Z227" i="2"/>
  <c r="AR227" i="2" s="1"/>
  <c r="T227" i="2"/>
  <c r="AL227" i="2" s="1"/>
  <c r="AD227" i="2"/>
  <c r="AV227" i="2" s="1"/>
  <c r="X227" i="2"/>
  <c r="AP227" i="2" s="1"/>
  <c r="AB227" i="2"/>
  <c r="AT227" i="2" s="1"/>
  <c r="R227" i="2"/>
  <c r="AJ227" i="2" s="1"/>
  <c r="AX224" i="1"/>
  <c r="AU224" i="1"/>
  <c r="G191" i="2"/>
  <c r="BI193" i="1"/>
  <c r="AX189" i="1"/>
  <c r="AU189" i="1"/>
  <c r="G173" i="2"/>
  <c r="AX210" i="1"/>
  <c r="AU210" i="1"/>
  <c r="G200" i="2"/>
  <c r="BI202" i="1"/>
  <c r="AX188" i="1"/>
  <c r="AU188" i="1"/>
  <c r="G178" i="2"/>
  <c r="BI180" i="1"/>
  <c r="AN220" i="1"/>
  <c r="AX170" i="1"/>
  <c r="AU170" i="1"/>
  <c r="AN153" i="1"/>
  <c r="G151" i="2"/>
  <c r="BI153" i="1"/>
  <c r="AF106" i="2"/>
  <c r="AX106" i="2" s="1"/>
  <c r="AB106" i="2"/>
  <c r="AT106" i="2" s="1"/>
  <c r="X106" i="2"/>
  <c r="AP106" i="2" s="1"/>
  <c r="T106" i="2"/>
  <c r="AL106" i="2" s="1"/>
  <c r="AD106" i="2"/>
  <c r="AV106" i="2" s="1"/>
  <c r="Z106" i="2"/>
  <c r="AR106" i="2" s="1"/>
  <c r="V106" i="2"/>
  <c r="AN106" i="2" s="1"/>
  <c r="R106" i="2"/>
  <c r="AJ106" i="2" s="1"/>
  <c r="BB106" i="2"/>
  <c r="AV98" i="1"/>
  <c r="AY98" i="1"/>
  <c r="BE98" i="1" s="1"/>
  <c r="BG98" i="1" s="1"/>
  <c r="AX59" i="1"/>
  <c r="AU59" i="1"/>
  <c r="AW59" i="1" s="1"/>
  <c r="AX142" i="1"/>
  <c r="AU142" i="1"/>
  <c r="AW142" i="1" s="1"/>
  <c r="G120" i="2"/>
  <c r="BI122" i="1"/>
  <c r="AX114" i="1"/>
  <c r="AU114" i="1"/>
  <c r="AW114" i="1" s="1"/>
  <c r="AV105" i="1"/>
  <c r="AY105" i="1"/>
  <c r="BE105" i="1" s="1"/>
  <c r="BG105" i="1" s="1"/>
  <c r="AD65" i="2"/>
  <c r="AV65" i="2" s="1"/>
  <c r="Z65" i="2"/>
  <c r="AR65" i="2" s="1"/>
  <c r="V65" i="2"/>
  <c r="AN65" i="2" s="1"/>
  <c r="R65" i="2"/>
  <c r="AJ65" i="2" s="1"/>
  <c r="AF65" i="2"/>
  <c r="AX65" i="2" s="1"/>
  <c r="AB65" i="2"/>
  <c r="AT65" i="2" s="1"/>
  <c r="X65" i="2"/>
  <c r="AP65" i="2" s="1"/>
  <c r="T65" i="2"/>
  <c r="AL65" i="2" s="1"/>
  <c r="BB65" i="2"/>
  <c r="AU109" i="1"/>
  <c r="G97" i="2"/>
  <c r="BI99" i="1"/>
  <c r="AX75" i="1"/>
  <c r="AU75" i="1"/>
  <c r="AW75" i="1" s="1"/>
  <c r="AB7" i="2"/>
  <c r="AT7" i="2" s="1"/>
  <c r="T7" i="2"/>
  <c r="AL7" i="2" s="1"/>
  <c r="Z7" i="2"/>
  <c r="AR7" i="2" s="1"/>
  <c r="R7" i="2"/>
  <c r="AJ7" i="2" s="1"/>
  <c r="BJ24" i="1"/>
  <c r="AV22" i="1"/>
  <c r="AY22" i="1"/>
  <c r="BE22" i="1" s="1"/>
  <c r="BG22" i="1" s="1"/>
  <c r="AU309" i="1"/>
  <c r="AW309" i="1" s="1"/>
  <c r="AX309" i="1"/>
  <c r="G272" i="2"/>
  <c r="BI309" i="1"/>
  <c r="AY315" i="1"/>
  <c r="BE315" i="1" s="1"/>
  <c r="BG315" i="1" s="1"/>
  <c r="AV315" i="1"/>
  <c r="AN280" i="1"/>
  <c r="AN260" i="1"/>
  <c r="AH191" i="2"/>
  <c r="AC130" i="2"/>
  <c r="AU130" i="2" s="1"/>
  <c r="Y130" i="2"/>
  <c r="AQ130" i="2" s="1"/>
  <c r="U130" i="2"/>
  <c r="AM130" i="2" s="1"/>
  <c r="Q130" i="2"/>
  <c r="AI130" i="2" s="1"/>
  <c r="AE130" i="2"/>
  <c r="AW130" i="2" s="1"/>
  <c r="W130" i="2"/>
  <c r="AO130" i="2" s="1"/>
  <c r="AA130" i="2"/>
  <c r="AS130" i="2" s="1"/>
  <c r="S130" i="2"/>
  <c r="AK130" i="2" s="1"/>
  <c r="BA130" i="2"/>
  <c r="AH28" i="2"/>
  <c r="AH192" i="2"/>
  <c r="BI283" i="1"/>
  <c r="BI274" i="1"/>
  <c r="AH203" i="2"/>
  <c r="AT161" i="1"/>
  <c r="BC161" i="1" s="1"/>
  <c r="AP161" i="1"/>
  <c r="AR161" i="1"/>
  <c r="BA161" i="1" s="1"/>
  <c r="H159" i="2" s="1"/>
  <c r="AT48" i="1"/>
  <c r="BC48" i="1" s="1"/>
  <c r="BJ48" i="1" s="1"/>
  <c r="AP48" i="1"/>
  <c r="AR48" i="1"/>
  <c r="BA48" i="1" s="1"/>
  <c r="H46" i="2" s="1"/>
  <c r="AQ308" i="1"/>
  <c r="AZ308" i="1" s="1"/>
  <c r="AM308" i="1"/>
  <c r="AL308" i="1"/>
  <c r="AS308" i="1"/>
  <c r="BB308" i="1" s="1"/>
  <c r="BJ308" i="1" s="1"/>
  <c r="AO308" i="1"/>
  <c r="AK308" i="1"/>
  <c r="AS262" i="1"/>
  <c r="BB262" i="1" s="1"/>
  <c r="BJ262" i="1" s="1"/>
  <c r="AO262" i="1"/>
  <c r="AK262" i="1"/>
  <c r="AQ262" i="1"/>
  <c r="AZ262" i="1" s="1"/>
  <c r="AM262" i="1"/>
  <c r="AL262" i="1"/>
  <c r="AS269" i="1"/>
  <c r="BB269" i="1" s="1"/>
  <c r="AO269" i="1"/>
  <c r="AK269" i="1"/>
  <c r="AN269" i="1" s="1"/>
  <c r="AQ269" i="1"/>
  <c r="AZ269" i="1" s="1"/>
  <c r="AM269" i="1"/>
  <c r="AL269" i="1"/>
  <c r="AH214" i="2"/>
  <c r="AH166" i="2"/>
  <c r="AH135" i="2"/>
  <c r="BD133" i="1"/>
  <c r="BF133" i="1" s="1"/>
  <c r="AH42" i="2"/>
  <c r="AQ39" i="1"/>
  <c r="AZ39" i="1" s="1"/>
  <c r="AM39" i="1"/>
  <c r="AO39" i="1"/>
  <c r="AS39" i="1"/>
  <c r="BB39" i="1" s="1"/>
  <c r="BJ39" i="1" s="1"/>
  <c r="AL39" i="1"/>
  <c r="AK39" i="1"/>
  <c r="AH35" i="2"/>
  <c r="AH213" i="2"/>
  <c r="AH239" i="2"/>
  <c r="AL225" i="1"/>
  <c r="AS225" i="1"/>
  <c r="BB225" i="1" s="1"/>
  <c r="BJ225" i="1" s="1"/>
  <c r="AM225" i="1"/>
  <c r="AQ225" i="1"/>
  <c r="AZ225" i="1" s="1"/>
  <c r="BI225" i="1" s="1"/>
  <c r="AK225" i="1"/>
  <c r="AO225" i="1"/>
  <c r="AH163" i="2"/>
  <c r="AL124" i="1"/>
  <c r="AS124" i="1"/>
  <c r="BB124" i="1" s="1"/>
  <c r="BJ124" i="1" s="1"/>
  <c r="AO124" i="1"/>
  <c r="AK124" i="1"/>
  <c r="AQ124" i="1"/>
  <c r="AZ124" i="1" s="1"/>
  <c r="AM124" i="1"/>
  <c r="AT73" i="1"/>
  <c r="BC73" i="1" s="1"/>
  <c r="BJ73" i="1" s="1"/>
  <c r="AP73" i="1"/>
  <c r="AR73" i="1"/>
  <c r="BA73" i="1" s="1"/>
  <c r="H71" i="2" s="1"/>
  <c r="BI69" i="1"/>
  <c r="AH62" i="2"/>
  <c r="AW130" i="1"/>
  <c r="AH151" i="2"/>
  <c r="AH60" i="2"/>
  <c r="AX192" i="1"/>
  <c r="AU192" i="1"/>
  <c r="G146" i="2"/>
  <c r="BI148" i="1"/>
  <c r="AF72" i="2"/>
  <c r="AX72" i="2" s="1"/>
  <c r="T72" i="2"/>
  <c r="AL72" i="2" s="1"/>
  <c r="AD72" i="2"/>
  <c r="AV72" i="2" s="1"/>
  <c r="R72" i="2"/>
  <c r="AJ72" i="2" s="1"/>
  <c r="BB72" i="2"/>
  <c r="AK158" i="1"/>
  <c r="AN158" i="1" s="1"/>
  <c r="AX138" i="1"/>
  <c r="AU138" i="1"/>
  <c r="AV109" i="1"/>
  <c r="AY109" i="1"/>
  <c r="BE109" i="1" s="1"/>
  <c r="BG109" i="1" s="1"/>
  <c r="AN74" i="1"/>
  <c r="BJ105" i="1"/>
  <c r="AN71" i="1"/>
  <c r="AM53" i="1"/>
  <c r="BJ53" i="1"/>
  <c r="AF17" i="2"/>
  <c r="AX17" i="2" s="1"/>
  <c r="AB17" i="2"/>
  <c r="AT17" i="2" s="1"/>
  <c r="X17" i="2"/>
  <c r="AP17" i="2" s="1"/>
  <c r="T17" i="2"/>
  <c r="AL17" i="2" s="1"/>
  <c r="AD17" i="2"/>
  <c r="AV17" i="2" s="1"/>
  <c r="Z17" i="2"/>
  <c r="AR17" i="2" s="1"/>
  <c r="V17" i="2"/>
  <c r="AN17" i="2" s="1"/>
  <c r="R17" i="2"/>
  <c r="AJ17" i="2" s="1"/>
  <c r="BB17" i="2"/>
  <c r="AX52" i="1"/>
  <c r="AU52" i="1"/>
  <c r="AD18" i="2"/>
  <c r="AV18" i="2" s="1"/>
  <c r="Z18" i="2"/>
  <c r="AR18" i="2" s="1"/>
  <c r="V18" i="2"/>
  <c r="AN18" i="2" s="1"/>
  <c r="R18" i="2"/>
  <c r="AJ18" i="2" s="1"/>
  <c r="AF18" i="2"/>
  <c r="AX18" i="2" s="1"/>
  <c r="AB18" i="2"/>
  <c r="AT18" i="2" s="1"/>
  <c r="X18" i="2"/>
  <c r="AP18" i="2" s="1"/>
  <c r="T18" i="2"/>
  <c r="AL18" i="2" s="1"/>
  <c r="BB18" i="2"/>
  <c r="AD275" i="2"/>
  <c r="AV275" i="2" s="1"/>
  <c r="T275" i="2"/>
  <c r="AL275" i="2" s="1"/>
  <c r="X275" i="2"/>
  <c r="AP275" i="2" s="1"/>
  <c r="R275" i="2"/>
  <c r="AJ275" i="2" s="1"/>
  <c r="BB275" i="2"/>
  <c r="V275" i="2"/>
  <c r="AN275" i="2" s="1"/>
  <c r="AF275" i="2"/>
  <c r="AX275" i="2" s="1"/>
  <c r="Z275" i="2"/>
  <c r="AR275" i="2" s="1"/>
  <c r="AB275" i="2"/>
  <c r="AT275" i="2" s="1"/>
  <c r="G239" i="2"/>
  <c r="BI276" i="1"/>
  <c r="AU271" i="1"/>
  <c r="AW271" i="1" s="1"/>
  <c r="AX271" i="1"/>
  <c r="AD226" i="2"/>
  <c r="AV226" i="2" s="1"/>
  <c r="Z226" i="2"/>
  <c r="AR226" i="2" s="1"/>
  <c r="V226" i="2"/>
  <c r="AN226" i="2" s="1"/>
  <c r="R226" i="2"/>
  <c r="AJ226" i="2" s="1"/>
  <c r="AF226" i="2"/>
  <c r="AX226" i="2" s="1"/>
  <c r="AB226" i="2"/>
  <c r="AT226" i="2" s="1"/>
  <c r="X226" i="2"/>
  <c r="AP226" i="2" s="1"/>
  <c r="T226" i="2"/>
  <c r="AL226" i="2" s="1"/>
  <c r="BB226" i="2"/>
  <c r="AN248" i="1"/>
  <c r="AN267" i="1"/>
  <c r="AN169" i="1"/>
  <c r="AH86" i="2"/>
  <c r="AN42" i="1"/>
  <c r="AU240" i="1"/>
  <c r="AW240" i="1" s="1"/>
  <c r="AH116" i="2"/>
  <c r="AH110" i="2"/>
  <c r="AM48" i="1"/>
  <c r="AH184" i="2"/>
  <c r="AH8" i="2"/>
  <c r="G222" i="2"/>
  <c r="BI259" i="1"/>
  <c r="AH75" i="2"/>
  <c r="G214" i="2"/>
  <c r="BI251" i="1"/>
  <c r="G226" i="2"/>
  <c r="BI263" i="1"/>
  <c r="AX200" i="1"/>
  <c r="AU200" i="1"/>
  <c r="AV204" i="1"/>
  <c r="AY204" i="1"/>
  <c r="BE204" i="1" s="1"/>
  <c r="BG204" i="1" s="1"/>
  <c r="AN179" i="1"/>
  <c r="AN119" i="1"/>
  <c r="G148" i="2"/>
  <c r="BI150" i="1"/>
  <c r="G93" i="2"/>
  <c r="BI95" i="1"/>
  <c r="G77" i="2"/>
  <c r="BI79" i="1"/>
  <c r="AF21" i="2"/>
  <c r="AX21" i="2" s="1"/>
  <c r="AB21" i="2"/>
  <c r="AT21" i="2" s="1"/>
  <c r="X21" i="2"/>
  <c r="AP21" i="2" s="1"/>
  <c r="T21" i="2"/>
  <c r="AL21" i="2" s="1"/>
  <c r="AD21" i="2"/>
  <c r="AV21" i="2" s="1"/>
  <c r="Z21" i="2"/>
  <c r="AR21" i="2" s="1"/>
  <c r="V21" i="2"/>
  <c r="AN21" i="2" s="1"/>
  <c r="R21" i="2"/>
  <c r="AJ21" i="2" s="1"/>
  <c r="BB21" i="2"/>
  <c r="AF252" i="2"/>
  <c r="AX252" i="2" s="1"/>
  <c r="AB252" i="2"/>
  <c r="AT252" i="2" s="1"/>
  <c r="X252" i="2"/>
  <c r="AP252" i="2" s="1"/>
  <c r="T252" i="2"/>
  <c r="AL252" i="2" s="1"/>
  <c r="AD252" i="2"/>
  <c r="AV252" i="2" s="1"/>
  <c r="Z252" i="2"/>
  <c r="AR252" i="2" s="1"/>
  <c r="V252" i="2"/>
  <c r="AN252" i="2" s="1"/>
  <c r="R252" i="2"/>
  <c r="AJ252" i="2" s="1"/>
  <c r="BB252" i="2"/>
  <c r="AU289" i="1"/>
  <c r="AW289" i="1" s="1"/>
  <c r="AX289" i="1"/>
  <c r="AF245" i="2"/>
  <c r="AX245" i="2" s="1"/>
  <c r="X245" i="2"/>
  <c r="AP245" i="2" s="1"/>
  <c r="AD245" i="2"/>
  <c r="AV245" i="2" s="1"/>
  <c r="V245" i="2"/>
  <c r="AN245" i="2" s="1"/>
  <c r="BB245" i="2"/>
  <c r="AH236" i="2"/>
  <c r="G154" i="2"/>
  <c r="BI156" i="1"/>
  <c r="AD67" i="2"/>
  <c r="AV67" i="2" s="1"/>
  <c r="Z67" i="2"/>
  <c r="AR67" i="2" s="1"/>
  <c r="V67" i="2"/>
  <c r="AN67" i="2" s="1"/>
  <c r="R67" i="2"/>
  <c r="AJ67" i="2" s="1"/>
  <c r="AF67" i="2"/>
  <c r="AX67" i="2" s="1"/>
  <c r="AB67" i="2"/>
  <c r="AT67" i="2" s="1"/>
  <c r="X67" i="2"/>
  <c r="AP67" i="2" s="1"/>
  <c r="T67" i="2"/>
  <c r="AL67" i="2" s="1"/>
  <c r="BB67" i="2"/>
  <c r="G60" i="2"/>
  <c r="BI62" i="1"/>
  <c r="AE129" i="2"/>
  <c r="AW129" i="2" s="1"/>
  <c r="AA129" i="2"/>
  <c r="AS129" i="2" s="1"/>
  <c r="W129" i="2"/>
  <c r="AO129" i="2" s="1"/>
  <c r="S129" i="2"/>
  <c r="AK129" i="2" s="1"/>
  <c r="AC129" i="2"/>
  <c r="AU129" i="2" s="1"/>
  <c r="U129" i="2"/>
  <c r="AM129" i="2" s="1"/>
  <c r="Y129" i="2"/>
  <c r="AQ129" i="2" s="1"/>
  <c r="Q129" i="2"/>
  <c r="AI129" i="2" s="1"/>
  <c r="BA129" i="2"/>
  <c r="AH139" i="2"/>
  <c r="AE94" i="2"/>
  <c r="AW94" i="2" s="1"/>
  <c r="AA94" i="2"/>
  <c r="AS94" i="2" s="1"/>
  <c r="W94" i="2"/>
  <c r="AO94" i="2" s="1"/>
  <c r="S94" i="2"/>
  <c r="AK94" i="2" s="1"/>
  <c r="AC94" i="2"/>
  <c r="AU94" i="2" s="1"/>
  <c r="Y94" i="2"/>
  <c r="AQ94" i="2" s="1"/>
  <c r="U94" i="2"/>
  <c r="AM94" i="2" s="1"/>
  <c r="Q94" i="2"/>
  <c r="AI94" i="2" s="1"/>
  <c r="BA94" i="2"/>
  <c r="AU20" i="1"/>
  <c r="AX306" i="1"/>
  <c r="BI306" i="1"/>
  <c r="X228" i="2"/>
  <c r="AP228" i="2" s="1"/>
  <c r="R228" i="2"/>
  <c r="AJ228" i="2" s="1"/>
  <c r="AB228" i="2"/>
  <c r="AT228" i="2" s="1"/>
  <c r="V228" i="2"/>
  <c r="AN228" i="2" s="1"/>
  <c r="AF228" i="2"/>
  <c r="AX228" i="2" s="1"/>
  <c r="Z228" i="2"/>
  <c r="AR228" i="2" s="1"/>
  <c r="AD228" i="2"/>
  <c r="AV228" i="2" s="1"/>
  <c r="T228" i="2"/>
  <c r="AL228" i="2" s="1"/>
  <c r="BB228" i="2"/>
  <c r="AX196" i="1"/>
  <c r="AU196" i="1"/>
  <c r="AW196" i="1" s="1"/>
  <c r="G182" i="2"/>
  <c r="BI184" i="1"/>
  <c r="AX172" i="1"/>
  <c r="G203" i="2"/>
  <c r="BI205" i="1"/>
  <c r="AX191" i="1"/>
  <c r="AU191" i="1"/>
  <c r="G179" i="2"/>
  <c r="BI181" i="1"/>
  <c r="AX171" i="1"/>
  <c r="AU171" i="1"/>
  <c r="AF175" i="2"/>
  <c r="AX175" i="2" s="1"/>
  <c r="AB175" i="2"/>
  <c r="AT175" i="2" s="1"/>
  <c r="X175" i="2"/>
  <c r="AP175" i="2" s="1"/>
  <c r="T175" i="2"/>
  <c r="AL175" i="2" s="1"/>
  <c r="AD175" i="2"/>
  <c r="AV175" i="2" s="1"/>
  <c r="Z175" i="2"/>
  <c r="AR175" i="2" s="1"/>
  <c r="V175" i="2"/>
  <c r="AN175" i="2" s="1"/>
  <c r="R175" i="2"/>
  <c r="AJ175" i="2" s="1"/>
  <c r="BB175" i="2"/>
  <c r="AX199" i="1"/>
  <c r="AU199" i="1"/>
  <c r="AW199" i="1" s="1"/>
  <c r="AH160" i="2"/>
  <c r="AF94" i="2"/>
  <c r="AX94" i="2" s="1"/>
  <c r="X94" i="2"/>
  <c r="AP94" i="2" s="1"/>
  <c r="AD94" i="2"/>
  <c r="AV94" i="2" s="1"/>
  <c r="V94" i="2"/>
  <c r="AN94" i="2" s="1"/>
  <c r="AB94" i="2"/>
  <c r="AT94" i="2" s="1"/>
  <c r="T94" i="2"/>
  <c r="AL94" i="2" s="1"/>
  <c r="Z94" i="2"/>
  <c r="AR94" i="2" s="1"/>
  <c r="R94" i="2"/>
  <c r="AJ94" i="2" s="1"/>
  <c r="BB94" i="2"/>
  <c r="G166" i="2"/>
  <c r="BI168" i="1"/>
  <c r="AX152" i="1"/>
  <c r="AU152" i="1"/>
  <c r="AW152" i="1" s="1"/>
  <c r="G116" i="2"/>
  <c r="BI118" i="1"/>
  <c r="AX98" i="1"/>
  <c r="AU98" i="1"/>
  <c r="AW98" i="1" s="1"/>
  <c r="AV132" i="1"/>
  <c r="AW132" i="1" s="1"/>
  <c r="AY132" i="1"/>
  <c r="BE132" i="1" s="1"/>
  <c r="BG132" i="1" s="1"/>
  <c r="BJ23" i="1"/>
  <c r="AU292" i="1"/>
  <c r="AX292" i="1"/>
  <c r="AF270" i="2"/>
  <c r="AX270" i="2" s="1"/>
  <c r="AB270" i="2"/>
  <c r="AT270" i="2" s="1"/>
  <c r="X270" i="2"/>
  <c r="AP270" i="2" s="1"/>
  <c r="T270" i="2"/>
  <c r="AL270" i="2" s="1"/>
  <c r="Z270" i="2"/>
  <c r="AR270" i="2" s="1"/>
  <c r="R270" i="2"/>
  <c r="AJ270" i="2" s="1"/>
  <c r="BB270" i="2"/>
  <c r="V270" i="2"/>
  <c r="AN270" i="2" s="1"/>
  <c r="AD270" i="2"/>
  <c r="AV270" i="2" s="1"/>
  <c r="AY42" i="1"/>
  <c r="BE42" i="1" s="1"/>
  <c r="BG42" i="1" s="1"/>
  <c r="AV42" i="1"/>
  <c r="G240" i="2"/>
  <c r="BI277" i="1"/>
  <c r="AF152" i="2"/>
  <c r="AX152" i="2" s="1"/>
  <c r="AB152" i="2"/>
  <c r="AT152" i="2" s="1"/>
  <c r="X152" i="2"/>
  <c r="AP152" i="2" s="1"/>
  <c r="T152" i="2"/>
  <c r="AL152" i="2" s="1"/>
  <c r="AD152" i="2"/>
  <c r="AV152" i="2" s="1"/>
  <c r="R152" i="2"/>
  <c r="AJ152" i="2" s="1"/>
  <c r="BB152" i="2"/>
  <c r="V152" i="2"/>
  <c r="AN152" i="2" s="1"/>
  <c r="Z152" i="2"/>
  <c r="AR152" i="2" s="1"/>
  <c r="AH167" i="2"/>
  <c r="AW294" i="1"/>
  <c r="AL221" i="1"/>
  <c r="AS221" i="1"/>
  <c r="BB221" i="1" s="1"/>
  <c r="BJ221" i="1" s="1"/>
  <c r="AM221" i="1"/>
  <c r="AQ221" i="1"/>
  <c r="AZ221" i="1" s="1"/>
  <c r="BI221" i="1" s="1"/>
  <c r="AK221" i="1"/>
  <c r="AO221" i="1"/>
  <c r="AQ40" i="1"/>
  <c r="AZ40" i="1" s="1"/>
  <c r="AM40" i="1"/>
  <c r="AL40" i="1"/>
  <c r="AK40" i="1"/>
  <c r="AO40" i="1"/>
  <c r="AS40" i="1"/>
  <c r="BB40" i="1" s="1"/>
  <c r="BJ40" i="1" s="1"/>
  <c r="AQ302" i="1"/>
  <c r="AZ302" i="1" s="1"/>
  <c r="AM302" i="1"/>
  <c r="AL302" i="1"/>
  <c r="AS302" i="1"/>
  <c r="BB302" i="1" s="1"/>
  <c r="BJ302" i="1" s="1"/>
  <c r="AO302" i="1"/>
  <c r="AK302" i="1"/>
  <c r="AS250" i="1"/>
  <c r="BB250" i="1" s="1"/>
  <c r="BJ250" i="1" s="1"/>
  <c r="AO250" i="1"/>
  <c r="AK250" i="1"/>
  <c r="AQ250" i="1"/>
  <c r="AZ250" i="1" s="1"/>
  <c r="AM250" i="1"/>
  <c r="AL250" i="1"/>
  <c r="AR242" i="1"/>
  <c r="BA242" i="1" s="1"/>
  <c r="H205" i="2" s="1"/>
  <c r="AT242" i="1"/>
  <c r="BC242" i="1" s="1"/>
  <c r="BJ242" i="1" s="1"/>
  <c r="AP242" i="1"/>
  <c r="AL146" i="1"/>
  <c r="AS146" i="1"/>
  <c r="BB146" i="1" s="1"/>
  <c r="BJ146" i="1" s="1"/>
  <c r="AO146" i="1"/>
  <c r="AK146" i="1"/>
  <c r="AQ146" i="1"/>
  <c r="AZ146" i="1" s="1"/>
  <c r="AM146" i="1"/>
  <c r="AH119" i="2"/>
  <c r="AW129" i="1"/>
  <c r="AQ37" i="1"/>
  <c r="AZ37" i="1" s="1"/>
  <c r="AM37" i="1"/>
  <c r="AO37" i="1"/>
  <c r="AS37" i="1"/>
  <c r="BB37" i="1" s="1"/>
  <c r="BJ37" i="1" s="1"/>
  <c r="AL37" i="1"/>
  <c r="AK37" i="1"/>
  <c r="AH23" i="2"/>
  <c r="AT295" i="1"/>
  <c r="BC295" i="1" s="1"/>
  <c r="BJ295" i="1" s="1"/>
  <c r="AP295" i="1"/>
  <c r="AR295" i="1"/>
  <c r="BA295" i="1" s="1"/>
  <c r="AL295" i="1"/>
  <c r="AM295" i="1"/>
  <c r="AK295" i="1"/>
  <c r="AT297" i="1"/>
  <c r="BC297" i="1" s="1"/>
  <c r="BJ297" i="1" s="1"/>
  <c r="AP297" i="1"/>
  <c r="AR297" i="1"/>
  <c r="BA297" i="1" s="1"/>
  <c r="H260" i="2" s="1"/>
  <c r="AR231" i="1"/>
  <c r="BA231" i="1" s="1"/>
  <c r="BI231" i="1" s="1"/>
  <c r="AT231" i="1"/>
  <c r="BC231" i="1" s="1"/>
  <c r="BJ231" i="1" s="1"/>
  <c r="AP231" i="1"/>
  <c r="AL213" i="1"/>
  <c r="AS213" i="1"/>
  <c r="BB213" i="1" s="1"/>
  <c r="BJ213" i="1" s="1"/>
  <c r="AM213" i="1"/>
  <c r="AQ213" i="1"/>
  <c r="AZ213" i="1" s="1"/>
  <c r="BI213" i="1" s="1"/>
  <c r="AK213" i="1"/>
  <c r="AN213" i="1" s="1"/>
  <c r="AO213" i="1"/>
  <c r="AH49" i="2"/>
  <c r="AL120" i="1"/>
  <c r="AS120" i="1"/>
  <c r="BB120" i="1" s="1"/>
  <c r="BJ120" i="1" s="1"/>
  <c r="AO120" i="1"/>
  <c r="AK120" i="1"/>
  <c r="AQ120" i="1"/>
  <c r="AZ120" i="1" s="1"/>
  <c r="AM120" i="1"/>
  <c r="AL70" i="1"/>
  <c r="AS70" i="1"/>
  <c r="BB70" i="1" s="1"/>
  <c r="BJ70" i="1" s="1"/>
  <c r="AO70" i="1"/>
  <c r="AK70" i="1"/>
  <c r="AQ70" i="1"/>
  <c r="AZ70" i="1" s="1"/>
  <c r="AM70" i="1"/>
  <c r="BH126" i="1"/>
  <c r="BK126" i="1" s="1"/>
  <c r="BD126" i="1"/>
  <c r="BF126" i="1" s="1"/>
  <c r="AH122" i="2"/>
  <c r="AF66" i="2"/>
  <c r="AX66" i="2" s="1"/>
  <c r="AB66" i="2"/>
  <c r="AT66" i="2" s="1"/>
  <c r="X66" i="2"/>
  <c r="AP66" i="2" s="1"/>
  <c r="T66" i="2"/>
  <c r="AL66" i="2" s="1"/>
  <c r="AD66" i="2"/>
  <c r="AV66" i="2" s="1"/>
  <c r="Z66" i="2"/>
  <c r="AR66" i="2" s="1"/>
  <c r="V66" i="2"/>
  <c r="AN66" i="2" s="1"/>
  <c r="R66" i="2"/>
  <c r="AJ66" i="2" s="1"/>
  <c r="BB66" i="2"/>
  <c r="AF274" i="2"/>
  <c r="AX274" i="2" s="1"/>
  <c r="AB274" i="2"/>
  <c r="AT274" i="2" s="1"/>
  <c r="X274" i="2"/>
  <c r="AP274" i="2" s="1"/>
  <c r="T274" i="2"/>
  <c r="AL274" i="2" s="1"/>
  <c r="AD274" i="2"/>
  <c r="AV274" i="2" s="1"/>
  <c r="V274" i="2"/>
  <c r="AN274" i="2" s="1"/>
  <c r="BB274" i="2"/>
  <c r="Z274" i="2"/>
  <c r="AR274" i="2" s="1"/>
  <c r="R274" i="2"/>
  <c r="AJ274" i="2" s="1"/>
  <c r="AY306" i="1"/>
  <c r="BE306" i="1" s="1"/>
  <c r="BG306" i="1" s="1"/>
  <c r="AV306" i="1"/>
  <c r="G251" i="2"/>
  <c r="BI288" i="1"/>
  <c r="AU270" i="1"/>
  <c r="AX270" i="1"/>
  <c r="AD249" i="2"/>
  <c r="AV249" i="2" s="1"/>
  <c r="Z249" i="2"/>
  <c r="AR249" i="2" s="1"/>
  <c r="V249" i="2"/>
  <c r="AN249" i="2" s="1"/>
  <c r="R249" i="2"/>
  <c r="AJ249" i="2" s="1"/>
  <c r="AF249" i="2"/>
  <c r="AX249" i="2" s="1"/>
  <c r="AB249" i="2"/>
  <c r="AT249" i="2" s="1"/>
  <c r="X249" i="2"/>
  <c r="AP249" i="2" s="1"/>
  <c r="T249" i="2"/>
  <c r="AL249" i="2" s="1"/>
  <c r="BB249" i="2"/>
  <c r="AK43" i="1"/>
  <c r="AM43" i="1"/>
  <c r="AH200" i="2"/>
  <c r="AH182" i="2"/>
  <c r="AH34" i="2"/>
  <c r="AH223" i="2"/>
  <c r="AK297" i="1"/>
  <c r="AN297" i="1" s="1"/>
  <c r="AM297" i="1"/>
  <c r="AU286" i="1"/>
  <c r="AX286" i="1"/>
  <c r="G229" i="2"/>
  <c r="BI266" i="1"/>
  <c r="AX227" i="1"/>
  <c r="AU227" i="1"/>
  <c r="AX218" i="1"/>
  <c r="AU218" i="1"/>
  <c r="G199" i="2"/>
  <c r="BI201" i="1"/>
  <c r="G196" i="2"/>
  <c r="BI198" i="1"/>
  <c r="AX190" i="1"/>
  <c r="AU190" i="1"/>
  <c r="AW190" i="1" s="1"/>
  <c r="G172" i="2"/>
  <c r="BI174" i="1"/>
  <c r="AX207" i="1"/>
  <c r="AU207" i="1"/>
  <c r="AW207" i="1" s="1"/>
  <c r="G195" i="2"/>
  <c r="BI197" i="1"/>
  <c r="AX187" i="1"/>
  <c r="AU187" i="1"/>
  <c r="AW187" i="1" s="1"/>
  <c r="G181" i="2"/>
  <c r="BI183" i="1"/>
  <c r="AX177" i="1"/>
  <c r="AU177" i="1"/>
  <c r="AX143" i="1"/>
  <c r="AU143" i="1"/>
  <c r="AW143" i="1" s="1"/>
  <c r="G133" i="2"/>
  <c r="BI135" i="1"/>
  <c r="AX123" i="1"/>
  <c r="AU123" i="1"/>
  <c r="AW123" i="1" s="1"/>
  <c r="G113" i="2"/>
  <c r="BI115" i="1"/>
  <c r="AX107" i="1"/>
  <c r="AU107" i="1"/>
  <c r="G95" i="2"/>
  <c r="AX89" i="1"/>
  <c r="AU89" i="1"/>
  <c r="G79" i="2"/>
  <c r="BI81" i="1"/>
  <c r="AX73" i="1"/>
  <c r="AU73" i="1"/>
  <c r="G59" i="2"/>
  <c r="BI61" i="1"/>
  <c r="AX88" i="1"/>
  <c r="AU88" i="1"/>
  <c r="G78" i="2"/>
  <c r="BI80" i="1"/>
  <c r="AF90" i="2"/>
  <c r="AX90" i="2" s="1"/>
  <c r="X90" i="2"/>
  <c r="AP90" i="2" s="1"/>
  <c r="AD90" i="2"/>
  <c r="AV90" i="2" s="1"/>
  <c r="V90" i="2"/>
  <c r="AN90" i="2" s="1"/>
  <c r="AB90" i="2"/>
  <c r="AT90" i="2" s="1"/>
  <c r="T90" i="2"/>
  <c r="AL90" i="2" s="1"/>
  <c r="Z90" i="2"/>
  <c r="AR90" i="2" s="1"/>
  <c r="R90" i="2"/>
  <c r="AJ90" i="2" s="1"/>
  <c r="BB90" i="2"/>
  <c r="G81" i="2"/>
  <c r="BI83" i="1"/>
  <c r="AX46" i="1"/>
  <c r="AU46" i="1"/>
  <c r="AW46" i="1" s="1"/>
  <c r="G44" i="2"/>
  <c r="BI46" i="1"/>
  <c r="X13" i="2"/>
  <c r="AP13" i="2" s="1"/>
  <c r="V13" i="2"/>
  <c r="AN13" i="2" s="1"/>
  <c r="AU307" i="1"/>
  <c r="AX307" i="1"/>
  <c r="G270" i="2"/>
  <c r="BI307" i="1"/>
  <c r="AF248" i="2"/>
  <c r="AX248" i="2" s="1"/>
  <c r="AB248" i="2"/>
  <c r="AT248" i="2" s="1"/>
  <c r="X248" i="2"/>
  <c r="AP248" i="2" s="1"/>
  <c r="T248" i="2"/>
  <c r="AL248" i="2" s="1"/>
  <c r="AD248" i="2"/>
  <c r="AV248" i="2" s="1"/>
  <c r="Z248" i="2"/>
  <c r="AR248" i="2" s="1"/>
  <c r="V248" i="2"/>
  <c r="AN248" i="2" s="1"/>
  <c r="R248" i="2"/>
  <c r="AJ248" i="2" s="1"/>
  <c r="BB248" i="2"/>
  <c r="AU285" i="1"/>
  <c r="AX285" i="1"/>
  <c r="AD237" i="2"/>
  <c r="AV237" i="2" s="1"/>
  <c r="Z237" i="2"/>
  <c r="AR237" i="2" s="1"/>
  <c r="V237" i="2"/>
  <c r="AN237" i="2" s="1"/>
  <c r="R237" i="2"/>
  <c r="AJ237" i="2" s="1"/>
  <c r="AF237" i="2"/>
  <c r="AX237" i="2" s="1"/>
  <c r="X237" i="2"/>
  <c r="AP237" i="2" s="1"/>
  <c r="AB237" i="2"/>
  <c r="AT237" i="2" s="1"/>
  <c r="T237" i="2"/>
  <c r="AL237" i="2" s="1"/>
  <c r="BB237" i="2"/>
  <c r="AU239" i="1"/>
  <c r="AX239" i="1"/>
  <c r="AH244" i="2"/>
  <c r="AH188" i="2"/>
  <c r="BJ72" i="1"/>
  <c r="BJ60" i="1"/>
  <c r="AU26" i="1"/>
  <c r="AW26" i="1" s="1"/>
  <c r="AX26" i="1"/>
  <c r="G24" i="2"/>
  <c r="BI26" i="1"/>
  <c r="AC16" i="2"/>
  <c r="AU16" i="2" s="1"/>
  <c r="AF259" i="2"/>
  <c r="AX259" i="2" s="1"/>
  <c r="AB259" i="2"/>
  <c r="AT259" i="2" s="1"/>
  <c r="X259" i="2"/>
  <c r="AP259" i="2" s="1"/>
  <c r="T259" i="2"/>
  <c r="AL259" i="2" s="1"/>
  <c r="Z259" i="2"/>
  <c r="AR259" i="2" s="1"/>
  <c r="R259" i="2"/>
  <c r="AJ259" i="2" s="1"/>
  <c r="AD259" i="2"/>
  <c r="AV259" i="2" s="1"/>
  <c r="V259" i="2"/>
  <c r="AN259" i="2" s="1"/>
  <c r="BB259" i="2"/>
  <c r="AU314" i="1"/>
  <c r="AW314" i="1" s="1"/>
  <c r="AX314" i="1"/>
  <c r="G277" i="2"/>
  <c r="BI314" i="1"/>
  <c r="AH209" i="2"/>
  <c r="AX212" i="1"/>
  <c r="AU212" i="1"/>
  <c r="AW212" i="1" s="1"/>
  <c r="Z187" i="2"/>
  <c r="AR187" i="2" s="1"/>
  <c r="AB187" i="2"/>
  <c r="AT187" i="2" s="1"/>
  <c r="G174" i="2"/>
  <c r="BI176" i="1"/>
  <c r="AV210" i="1"/>
  <c r="AY210" i="1"/>
  <c r="BJ189" i="1"/>
  <c r="BI220" i="1"/>
  <c r="BJ170" i="1"/>
  <c r="AH121" i="2"/>
  <c r="AD128" i="2"/>
  <c r="AV128" i="2" s="1"/>
  <c r="Z128" i="2"/>
  <c r="AR128" i="2" s="1"/>
  <c r="V128" i="2"/>
  <c r="AN128" i="2" s="1"/>
  <c r="R128" i="2"/>
  <c r="AJ128" i="2" s="1"/>
  <c r="AB128" i="2"/>
  <c r="AT128" i="2" s="1"/>
  <c r="T128" i="2"/>
  <c r="AL128" i="2" s="1"/>
  <c r="AF128" i="2"/>
  <c r="AX128" i="2" s="1"/>
  <c r="X128" i="2"/>
  <c r="AP128" i="2" s="1"/>
  <c r="BB128" i="2"/>
  <c r="AV108" i="1"/>
  <c r="AY108" i="1"/>
  <c r="BE108" i="1" s="1"/>
  <c r="BG108" i="1" s="1"/>
  <c r="AU90" i="1"/>
  <c r="AV67" i="1"/>
  <c r="AY67" i="1"/>
  <c r="BE67" i="1" s="1"/>
  <c r="BG67" i="1" s="1"/>
  <c r="BJ75" i="1"/>
  <c r="AV9" i="1"/>
  <c r="AU280" i="1"/>
  <c r="AW280" i="1" s="1"/>
  <c r="AX280" i="1"/>
  <c r="G238" i="2"/>
  <c r="BI275" i="1"/>
  <c r="AU260" i="1"/>
  <c r="AW260" i="1" s="1"/>
  <c r="AX260" i="1"/>
  <c r="G207" i="2"/>
  <c r="AV270" i="1"/>
  <c r="AY270" i="1"/>
  <c r="AH161" i="2"/>
  <c r="AH16" i="2"/>
  <c r="AH145" i="2"/>
  <c r="AH27" i="2"/>
  <c r="AH63" i="2"/>
  <c r="AC246" i="2"/>
  <c r="AU246" i="2" s="1"/>
  <c r="Y246" i="2"/>
  <c r="AQ246" i="2" s="1"/>
  <c r="U246" i="2"/>
  <c r="AM246" i="2" s="1"/>
  <c r="Q246" i="2"/>
  <c r="AI246" i="2" s="1"/>
  <c r="AA246" i="2"/>
  <c r="AS246" i="2" s="1"/>
  <c r="S246" i="2"/>
  <c r="AK246" i="2" s="1"/>
  <c r="AE246" i="2"/>
  <c r="AW246" i="2" s="1"/>
  <c r="W246" i="2"/>
  <c r="AO246" i="2" s="1"/>
  <c r="BA246" i="2"/>
  <c r="AC237" i="2"/>
  <c r="AU237" i="2" s="1"/>
  <c r="Y237" i="2"/>
  <c r="AQ237" i="2" s="1"/>
  <c r="U237" i="2"/>
  <c r="AM237" i="2" s="1"/>
  <c r="Q237" i="2"/>
  <c r="AI237" i="2" s="1"/>
  <c r="AE237" i="2"/>
  <c r="AW237" i="2" s="1"/>
  <c r="W237" i="2"/>
  <c r="AO237" i="2" s="1"/>
  <c r="AA237" i="2"/>
  <c r="AS237" i="2" s="1"/>
  <c r="S237" i="2"/>
  <c r="AK237" i="2" s="1"/>
  <c r="BA237" i="2"/>
  <c r="AH197" i="2"/>
  <c r="AG12" i="2"/>
  <c r="AT159" i="1"/>
  <c r="BC159" i="1" s="1"/>
  <c r="BJ159" i="1" s="1"/>
  <c r="AP159" i="1"/>
  <c r="AR159" i="1"/>
  <c r="BA159" i="1" s="1"/>
  <c r="H157" i="2" s="1"/>
  <c r="AQ44" i="1"/>
  <c r="AZ44" i="1" s="1"/>
  <c r="AM44" i="1"/>
  <c r="AL44" i="1"/>
  <c r="AK44" i="1"/>
  <c r="AO44" i="1"/>
  <c r="AS44" i="1"/>
  <c r="BB44" i="1" s="1"/>
  <c r="BJ44" i="1" s="1"/>
  <c r="AR293" i="1"/>
  <c r="BA293" i="1" s="1"/>
  <c r="H256" i="2" s="1"/>
  <c r="AT293" i="1"/>
  <c r="BC293" i="1" s="1"/>
  <c r="BJ293" i="1" s="1"/>
  <c r="AP293" i="1"/>
  <c r="AH262" i="2"/>
  <c r="AS254" i="1"/>
  <c r="BB254" i="1" s="1"/>
  <c r="BJ254" i="1" s="1"/>
  <c r="AO254" i="1"/>
  <c r="AK254" i="1"/>
  <c r="AQ254" i="1"/>
  <c r="AZ254" i="1" s="1"/>
  <c r="AM254" i="1"/>
  <c r="AL254" i="1"/>
  <c r="AH173" i="2"/>
  <c r="AT158" i="1"/>
  <c r="BC158" i="1" s="1"/>
  <c r="BJ158" i="1" s="1"/>
  <c r="AP158" i="1"/>
  <c r="AR158" i="1"/>
  <c r="BA158" i="1" s="1"/>
  <c r="H156" i="2" s="1"/>
  <c r="AH165" i="2"/>
  <c r="AH111" i="2"/>
  <c r="BI129" i="1"/>
  <c r="AH68" i="2"/>
  <c r="AQ41" i="1"/>
  <c r="AZ41" i="1" s="1"/>
  <c r="AM41" i="1"/>
  <c r="AO41" i="1"/>
  <c r="AS41" i="1"/>
  <c r="BB41" i="1" s="1"/>
  <c r="BJ41" i="1" s="1"/>
  <c r="AL41" i="1"/>
  <c r="AK41" i="1"/>
  <c r="AN41" i="1" s="1"/>
  <c r="AL54" i="1"/>
  <c r="AS54" i="1"/>
  <c r="BB54" i="1" s="1"/>
  <c r="BJ54" i="1" s="1"/>
  <c r="AO54" i="1"/>
  <c r="AK54" i="1"/>
  <c r="AQ54" i="1"/>
  <c r="AZ54" i="1" s="1"/>
  <c r="AM54" i="1"/>
  <c r="AQ31" i="1"/>
  <c r="AZ31" i="1" s="1"/>
  <c r="AM31" i="1"/>
  <c r="AO31" i="1"/>
  <c r="AS31" i="1"/>
  <c r="BB31" i="1" s="1"/>
  <c r="BJ31" i="1" s="1"/>
  <c r="AL31" i="1"/>
  <c r="AK31" i="1"/>
  <c r="AN31" i="1" s="1"/>
  <c r="AT317" i="1"/>
  <c r="BC317" i="1" s="1"/>
  <c r="BJ317" i="1" s="1"/>
  <c r="AP317" i="1"/>
  <c r="AR317" i="1"/>
  <c r="BA317" i="1" s="1"/>
  <c r="H280" i="2" s="1"/>
  <c r="AR287" i="1"/>
  <c r="BA287" i="1" s="1"/>
  <c r="H250" i="2" s="1"/>
  <c r="AT287" i="1"/>
  <c r="BC287" i="1" s="1"/>
  <c r="BJ287" i="1" s="1"/>
  <c r="AP287" i="1"/>
  <c r="AL217" i="1"/>
  <c r="AS217" i="1"/>
  <c r="BB217" i="1" s="1"/>
  <c r="BJ217" i="1" s="1"/>
  <c r="AM217" i="1"/>
  <c r="AQ217" i="1"/>
  <c r="AZ217" i="1" s="1"/>
  <c r="BI217" i="1" s="1"/>
  <c r="AK217" i="1"/>
  <c r="AO217" i="1"/>
  <c r="AR155" i="1"/>
  <c r="BA155" i="1" s="1"/>
  <c r="H153" i="2" s="1"/>
  <c r="AP155" i="1"/>
  <c r="AT155" i="1"/>
  <c r="BC155" i="1" s="1"/>
  <c r="BJ155" i="1" s="1"/>
  <c r="AL116" i="1"/>
  <c r="AS116" i="1"/>
  <c r="BB116" i="1" s="1"/>
  <c r="BJ116" i="1" s="1"/>
  <c r="AO116" i="1"/>
  <c r="AK116" i="1"/>
  <c r="AQ116" i="1"/>
  <c r="AZ116" i="1" s="1"/>
  <c r="AM116" i="1"/>
  <c r="AL68" i="1"/>
  <c r="AS68" i="1"/>
  <c r="BB68" i="1" s="1"/>
  <c r="BJ68" i="1" s="1"/>
  <c r="AO68" i="1"/>
  <c r="AK68" i="1"/>
  <c r="AQ68" i="1"/>
  <c r="AZ68" i="1" s="1"/>
  <c r="AM68" i="1"/>
  <c r="AC67" i="2"/>
  <c r="AU67" i="2" s="1"/>
  <c r="Y67" i="2"/>
  <c r="AQ67" i="2" s="1"/>
  <c r="U67" i="2"/>
  <c r="AM67" i="2" s="1"/>
  <c r="Q67" i="2"/>
  <c r="AI67" i="2" s="1"/>
  <c r="AE67" i="2"/>
  <c r="AW67" i="2" s="1"/>
  <c r="AA67" i="2"/>
  <c r="AS67" i="2" s="1"/>
  <c r="W67" i="2"/>
  <c r="AO67" i="2" s="1"/>
  <c r="S67" i="2"/>
  <c r="AK67" i="2" s="1"/>
  <c r="BA67" i="2"/>
  <c r="BD130" i="1"/>
  <c r="BF130" i="1" s="1"/>
  <c r="AH134" i="2"/>
  <c r="AH10" i="2"/>
  <c r="AF102" i="2"/>
  <c r="AX102" i="2" s="1"/>
  <c r="AB102" i="2"/>
  <c r="AT102" i="2" s="1"/>
  <c r="X102" i="2"/>
  <c r="AP102" i="2" s="1"/>
  <c r="T102" i="2"/>
  <c r="AL102" i="2" s="1"/>
  <c r="AD102" i="2"/>
  <c r="AV102" i="2" s="1"/>
  <c r="Z102" i="2"/>
  <c r="AR102" i="2" s="1"/>
  <c r="V102" i="2"/>
  <c r="AN102" i="2" s="1"/>
  <c r="R102" i="2"/>
  <c r="AJ102" i="2" s="1"/>
  <c r="BB102" i="2"/>
  <c r="AV74" i="1"/>
  <c r="AX74" i="1"/>
  <c r="AU74" i="1"/>
  <c r="G103" i="2"/>
  <c r="BI105" i="1"/>
  <c r="AX71" i="1"/>
  <c r="AU71" i="1"/>
  <c r="G51" i="2"/>
  <c r="AL53" i="1"/>
  <c r="BJ52" i="1"/>
  <c r="AY20" i="1"/>
  <c r="AV20" i="1"/>
  <c r="AY312" i="1"/>
  <c r="BE312" i="1" s="1"/>
  <c r="BG312" i="1" s="1"/>
  <c r="AV312" i="1"/>
  <c r="AF257" i="2"/>
  <c r="AX257" i="2" s="1"/>
  <c r="AB257" i="2"/>
  <c r="AT257" i="2" s="1"/>
  <c r="X257" i="2"/>
  <c r="AP257" i="2" s="1"/>
  <c r="T257" i="2"/>
  <c r="AL257" i="2" s="1"/>
  <c r="Z257" i="2"/>
  <c r="AR257" i="2" s="1"/>
  <c r="R257" i="2"/>
  <c r="AJ257" i="2" s="1"/>
  <c r="AD257" i="2"/>
  <c r="AV257" i="2" s="1"/>
  <c r="V257" i="2"/>
  <c r="AN257" i="2" s="1"/>
  <c r="BB257" i="2"/>
  <c r="AU248" i="1"/>
  <c r="AW248" i="1" s="1"/>
  <c r="AX248" i="1"/>
  <c r="G244" i="2"/>
  <c r="BI281" i="1"/>
  <c r="AU267" i="1"/>
  <c r="AX267" i="1"/>
  <c r="AX169" i="1"/>
  <c r="AU169" i="1"/>
  <c r="AW169" i="1" s="1"/>
  <c r="AH138" i="2"/>
  <c r="AH29" i="2"/>
  <c r="AE10" i="2"/>
  <c r="AW10" i="2" s="1"/>
  <c r="AA10" i="2"/>
  <c r="AS10" i="2" s="1"/>
  <c r="W10" i="2"/>
  <c r="AO10" i="2" s="1"/>
  <c r="S10" i="2"/>
  <c r="AK10" i="2" s="1"/>
  <c r="AC10" i="2"/>
  <c r="AU10" i="2" s="1"/>
  <c r="Y10" i="2"/>
  <c r="AQ10" i="2" s="1"/>
  <c r="U10" i="2"/>
  <c r="AM10" i="2" s="1"/>
  <c r="Q10" i="2"/>
  <c r="AI10" i="2" s="1"/>
  <c r="BA10" i="2"/>
  <c r="BC10" i="2" s="1"/>
  <c r="G147" i="2"/>
  <c r="BI149" i="1"/>
  <c r="AX48" i="1"/>
  <c r="AU48" i="1"/>
  <c r="G46" i="2"/>
  <c r="BI48" i="1"/>
  <c r="T187" i="2" l="1"/>
  <c r="AL187" i="2" s="1"/>
  <c r="U16" i="2"/>
  <c r="AM16" i="2" s="1"/>
  <c r="R13" i="2"/>
  <c r="AJ13" i="2" s="1"/>
  <c r="Z245" i="2"/>
  <c r="AR245" i="2" s="1"/>
  <c r="AB245" i="2"/>
  <c r="AT245" i="2" s="1"/>
  <c r="V7" i="2"/>
  <c r="AN7" i="2" s="1"/>
  <c r="X7" i="2"/>
  <c r="AP7" i="2" s="1"/>
  <c r="AA18" i="2"/>
  <c r="AS18" i="2" s="1"/>
  <c r="AD131" i="2"/>
  <c r="AV131" i="2" s="1"/>
  <c r="R187" i="2"/>
  <c r="AJ187" i="2" s="1"/>
  <c r="T13" i="2"/>
  <c r="AL13" i="2" s="1"/>
  <c r="R245" i="2"/>
  <c r="AJ245" i="2" s="1"/>
  <c r="BB7" i="2"/>
  <c r="AD7" i="2"/>
  <c r="AV7" i="2" s="1"/>
  <c r="Y18" i="2"/>
  <c r="AQ18" i="2" s="1"/>
  <c r="BA16" i="2"/>
  <c r="BC16" i="2" s="1"/>
  <c r="AE16" i="2"/>
  <c r="AW16" i="2" s="1"/>
  <c r="BB13" i="2"/>
  <c r="BC13" i="2" s="1"/>
  <c r="AD13" i="2"/>
  <c r="AV13" i="2" s="1"/>
  <c r="AF13" i="2"/>
  <c r="AX13" i="2" s="1"/>
  <c r="Z72" i="2"/>
  <c r="AR72" i="2" s="1"/>
  <c r="AB72" i="2"/>
  <c r="AT72" i="2" s="1"/>
  <c r="AB199" i="2"/>
  <c r="AT199" i="2" s="1"/>
  <c r="Z199" i="2"/>
  <c r="AR199" i="2" s="1"/>
  <c r="AD98" i="2"/>
  <c r="AV98" i="2" s="1"/>
  <c r="X98" i="2"/>
  <c r="AP98" i="2" s="1"/>
  <c r="BB131" i="2"/>
  <c r="BC131" i="2" s="1"/>
  <c r="AF131" i="2"/>
  <c r="AX131" i="2" s="1"/>
  <c r="BC67" i="2"/>
  <c r="W16" i="2"/>
  <c r="AO16" i="2" s="1"/>
  <c r="Z13" i="2"/>
  <c r="AR13" i="2" s="1"/>
  <c r="V72" i="2"/>
  <c r="AN72" i="2" s="1"/>
  <c r="X199" i="2"/>
  <c r="AP199" i="2" s="1"/>
  <c r="Z98" i="2"/>
  <c r="AR98" i="2" s="1"/>
  <c r="X131" i="2"/>
  <c r="AP131" i="2" s="1"/>
  <c r="BE134" i="1"/>
  <c r="BG134" i="1" s="1"/>
  <c r="BH134" i="1"/>
  <c r="AN44" i="1"/>
  <c r="AW90" i="1"/>
  <c r="AW109" i="1"/>
  <c r="AW170" i="1"/>
  <c r="AN128" i="1"/>
  <c r="AW261" i="1"/>
  <c r="AW257" i="1"/>
  <c r="AW179" i="1"/>
  <c r="BE20" i="1"/>
  <c r="BG20" i="1" s="1"/>
  <c r="AW71" i="1"/>
  <c r="BH130" i="1"/>
  <c r="BK130" i="1" s="1"/>
  <c r="BE270" i="1"/>
  <c r="BG270" i="1" s="1"/>
  <c r="BE210" i="1"/>
  <c r="BG210" i="1" s="1"/>
  <c r="BB187" i="2"/>
  <c r="AF187" i="2"/>
  <c r="AX187" i="2" s="1"/>
  <c r="AD187" i="2"/>
  <c r="AV187" i="2" s="1"/>
  <c r="Y16" i="2"/>
  <c r="AQ16" i="2" s="1"/>
  <c r="AA16" i="2"/>
  <c r="AS16" i="2" s="1"/>
  <c r="AN37" i="1"/>
  <c r="AW171" i="1"/>
  <c r="AW191" i="1"/>
  <c r="BH133" i="1"/>
  <c r="BK133" i="1" s="1"/>
  <c r="AW188" i="1"/>
  <c r="AW224" i="1"/>
  <c r="AU60" i="1"/>
  <c r="AW60" i="1" s="1"/>
  <c r="BH294" i="1"/>
  <c r="BK294" i="1" s="1"/>
  <c r="AW256" i="1"/>
  <c r="R231" i="2"/>
  <c r="AJ231" i="2" s="1"/>
  <c r="T231" i="2"/>
  <c r="AL231" i="2" s="1"/>
  <c r="AU173" i="1"/>
  <c r="AW185" i="1"/>
  <c r="AN154" i="1"/>
  <c r="AW176" i="1"/>
  <c r="AW301" i="1"/>
  <c r="Q6" i="2"/>
  <c r="AI6" i="2" s="1"/>
  <c r="S6" i="2"/>
  <c r="AK6" i="2" s="1"/>
  <c r="AW168" i="1"/>
  <c r="AU208" i="1"/>
  <c r="AW205" i="1"/>
  <c r="BA18" i="2"/>
  <c r="BC18" i="2" s="1"/>
  <c r="AC18" i="2"/>
  <c r="AU18" i="2" s="1"/>
  <c r="AE18" i="2"/>
  <c r="AW18" i="2" s="1"/>
  <c r="AW235" i="1"/>
  <c r="BI268" i="1"/>
  <c r="AU276" i="1"/>
  <c r="AW276" i="1" s="1"/>
  <c r="BI189" i="1"/>
  <c r="AW78" i="1"/>
  <c r="BI293" i="1"/>
  <c r="R131" i="2"/>
  <c r="AJ131" i="2" s="1"/>
  <c r="T131" i="2"/>
  <c r="AL131" i="2" s="1"/>
  <c r="AN56" i="1"/>
  <c r="AU165" i="1"/>
  <c r="AW125" i="1"/>
  <c r="AN173" i="1"/>
  <c r="AN304" i="1"/>
  <c r="AW304" i="1" s="1"/>
  <c r="AN111" i="1"/>
  <c r="H132" i="2"/>
  <c r="BI134" i="1"/>
  <c r="AN175" i="1"/>
  <c r="AW228" i="1"/>
  <c r="AW198" i="1"/>
  <c r="BH274" i="1"/>
  <c r="BK274" i="1" s="1"/>
  <c r="AW283" i="1"/>
  <c r="AW296" i="1"/>
  <c r="AW101" i="1"/>
  <c r="H129" i="2"/>
  <c r="BI131" i="1"/>
  <c r="BK131" i="1" s="1"/>
  <c r="AN217" i="1"/>
  <c r="X187" i="2"/>
  <c r="AP187" i="2" s="1"/>
  <c r="Q16" i="2"/>
  <c r="AI16" i="2" s="1"/>
  <c r="AW286" i="1"/>
  <c r="AW270" i="1"/>
  <c r="AN70" i="1"/>
  <c r="AN146" i="1"/>
  <c r="AU306" i="1"/>
  <c r="AW200" i="1"/>
  <c r="AW233" i="1"/>
  <c r="AW273" i="1"/>
  <c r="V231" i="2"/>
  <c r="AN231" i="2" s="1"/>
  <c r="AU77" i="1"/>
  <c r="AW77" i="1" s="1"/>
  <c r="AU111" i="1"/>
  <c r="AW111" i="1" s="1"/>
  <c r="AU151" i="1"/>
  <c r="AW151" i="1" s="1"/>
  <c r="AW149" i="1"/>
  <c r="AN310" i="1"/>
  <c r="AU244" i="1"/>
  <c r="AW244" i="1" s="1"/>
  <c r="AU275" i="1"/>
  <c r="AU18" i="1"/>
  <c r="AV131" i="1"/>
  <c r="AW131" i="1" s="1"/>
  <c r="AW81" i="1"/>
  <c r="Y6" i="2"/>
  <c r="AQ6" i="2" s="1"/>
  <c r="U18" i="2"/>
  <c r="AM18" i="2" s="1"/>
  <c r="AU175" i="1"/>
  <c r="AW193" i="1"/>
  <c r="V131" i="2"/>
  <c r="AN131" i="2" s="1"/>
  <c r="AW232" i="1"/>
  <c r="AW91" i="1"/>
  <c r="AW156" i="1"/>
  <c r="AV268" i="1"/>
  <c r="AW313" i="1"/>
  <c r="AW167" i="1"/>
  <c r="AW84" i="1"/>
  <c r="AN19" i="1"/>
  <c r="AN241" i="1"/>
  <c r="AW241" i="1" s="1"/>
  <c r="AN252" i="1"/>
  <c r="AW252" i="1" s="1"/>
  <c r="AN134" i="1"/>
  <c r="AW134" i="1" s="1"/>
  <c r="AZ108" i="2"/>
  <c r="AZ102" i="2"/>
  <c r="AZ274" i="2"/>
  <c r="AZ97" i="2"/>
  <c r="BC246" i="2"/>
  <c r="AZ249" i="2"/>
  <c r="AZ202" i="2"/>
  <c r="AZ233" i="2"/>
  <c r="AZ278" i="2"/>
  <c r="AZ14" i="2"/>
  <c r="AZ89" i="2"/>
  <c r="AZ127" i="2"/>
  <c r="AY129" i="2"/>
  <c r="AZ106" i="2"/>
  <c r="AZ229" i="2"/>
  <c r="AZ73" i="2"/>
  <c r="AZ277" i="2"/>
  <c r="AY10" i="2"/>
  <c r="AZ275" i="2"/>
  <c r="AZ17" i="2"/>
  <c r="BC130" i="2"/>
  <c r="AZ225" i="2"/>
  <c r="BC127" i="2"/>
  <c r="AZ88" i="2"/>
  <c r="AZ69" i="2"/>
  <c r="AY237" i="2"/>
  <c r="AY246" i="2"/>
  <c r="AZ259" i="2"/>
  <c r="AZ228" i="2"/>
  <c r="BC94" i="2"/>
  <c r="AZ18" i="2"/>
  <c r="AY130" i="2"/>
  <c r="AZ65" i="2"/>
  <c r="BC124" i="2"/>
  <c r="AY235" i="2"/>
  <c r="AZ103" i="2"/>
  <c r="AY245" i="2"/>
  <c r="BC245" i="2"/>
  <c r="AY8" i="2"/>
  <c r="AZ196" i="2"/>
  <c r="AZ19" i="2"/>
  <c r="AZ74" i="2"/>
  <c r="AZ189" i="2"/>
  <c r="AZ40" i="2"/>
  <c r="AZ124" i="2"/>
  <c r="AZ183" i="2"/>
  <c r="AZ70" i="2"/>
  <c r="AZ279" i="2"/>
  <c r="AZ20" i="2"/>
  <c r="AZ248" i="2"/>
  <c r="AY9" i="2"/>
  <c r="AZ269" i="2"/>
  <c r="AY127" i="2"/>
  <c r="AY17" i="2"/>
  <c r="AZ128" i="2"/>
  <c r="AZ257" i="2"/>
  <c r="AY94" i="2"/>
  <c r="AZ252" i="2"/>
  <c r="AZ206" i="2"/>
  <c r="AY15" i="2"/>
  <c r="AZ107" i="2"/>
  <c r="AY258" i="2"/>
  <c r="AZ58" i="2"/>
  <c r="AZ104" i="2"/>
  <c r="AY128" i="2"/>
  <c r="AY67" i="2"/>
  <c r="AZ237" i="2"/>
  <c r="AZ90" i="2"/>
  <c r="AZ66" i="2"/>
  <c r="AZ152" i="2"/>
  <c r="AZ270" i="2"/>
  <c r="AZ94" i="2"/>
  <c r="AZ175" i="2"/>
  <c r="AZ67" i="2"/>
  <c r="AZ21" i="2"/>
  <c r="AZ226" i="2"/>
  <c r="AZ227" i="2"/>
  <c r="AY257" i="2"/>
  <c r="AY131" i="2"/>
  <c r="AZ130" i="2"/>
  <c r="AZ246" i="2"/>
  <c r="AZ22" i="2"/>
  <c r="AZ193" i="2"/>
  <c r="AY124" i="2"/>
  <c r="AY132" i="2"/>
  <c r="AH96" i="2"/>
  <c r="AZ96" i="2"/>
  <c r="AY11" i="2"/>
  <c r="AZ181" i="2"/>
  <c r="AZ266" i="2"/>
  <c r="AZ168" i="2"/>
  <c r="AZ105" i="2"/>
  <c r="AZ50" i="2"/>
  <c r="AZ282" i="2"/>
  <c r="AZ12" i="2"/>
  <c r="BH199" i="1"/>
  <c r="BK199" i="1" s="1"/>
  <c r="BD199" i="1"/>
  <c r="BF199" i="1" s="1"/>
  <c r="AG10" i="2"/>
  <c r="BH74" i="1"/>
  <c r="BD74" i="1"/>
  <c r="BF74" i="1" s="1"/>
  <c r="AV287" i="1"/>
  <c r="AY287" i="1"/>
  <c r="BE287" i="1" s="1"/>
  <c r="BG287" i="1" s="1"/>
  <c r="AD156" i="2"/>
  <c r="AV156" i="2" s="1"/>
  <c r="Z156" i="2"/>
  <c r="AR156" i="2" s="1"/>
  <c r="V156" i="2"/>
  <c r="AN156" i="2" s="1"/>
  <c r="R156" i="2"/>
  <c r="AJ156" i="2" s="1"/>
  <c r="AF156" i="2"/>
  <c r="AX156" i="2" s="1"/>
  <c r="AB156" i="2"/>
  <c r="AT156" i="2" s="1"/>
  <c r="X156" i="2"/>
  <c r="AP156" i="2" s="1"/>
  <c r="T156" i="2"/>
  <c r="AL156" i="2" s="1"/>
  <c r="BB156" i="2"/>
  <c r="AE24" i="2"/>
  <c r="AW24" i="2" s="1"/>
  <c r="AA24" i="2"/>
  <c r="AS24" i="2" s="1"/>
  <c r="W24" i="2"/>
  <c r="AO24" i="2" s="1"/>
  <c r="S24" i="2"/>
  <c r="AK24" i="2" s="1"/>
  <c r="AC24" i="2"/>
  <c r="AU24" i="2" s="1"/>
  <c r="Y24" i="2"/>
  <c r="AQ24" i="2" s="1"/>
  <c r="U24" i="2"/>
  <c r="AM24" i="2" s="1"/>
  <c r="Q24" i="2"/>
  <c r="AI24" i="2" s="1"/>
  <c r="BA24" i="2"/>
  <c r="BC24" i="2" s="1"/>
  <c r="BH239" i="1"/>
  <c r="BD239" i="1"/>
  <c r="BF239" i="1" s="1"/>
  <c r="AH237" i="2"/>
  <c r="BD89" i="1"/>
  <c r="BF89" i="1" s="1"/>
  <c r="BH107" i="1"/>
  <c r="BK107" i="1" s="1"/>
  <c r="BD107" i="1"/>
  <c r="BF107" i="1" s="1"/>
  <c r="BH227" i="1"/>
  <c r="BD227" i="1"/>
  <c r="BF227" i="1" s="1"/>
  <c r="G38" i="2"/>
  <c r="BI40" i="1"/>
  <c r="AH152" i="2"/>
  <c r="BH306" i="1"/>
  <c r="BD306" i="1"/>
  <c r="BF306" i="1" s="1"/>
  <c r="AH245" i="2"/>
  <c r="AC77" i="2"/>
  <c r="AU77" i="2" s="1"/>
  <c r="Y77" i="2"/>
  <c r="AQ77" i="2" s="1"/>
  <c r="U77" i="2"/>
  <c r="AM77" i="2" s="1"/>
  <c r="Q77" i="2"/>
  <c r="AI77" i="2" s="1"/>
  <c r="AE77" i="2"/>
  <c r="AW77" i="2" s="1"/>
  <c r="AA77" i="2"/>
  <c r="AS77" i="2" s="1"/>
  <c r="W77" i="2"/>
  <c r="AO77" i="2" s="1"/>
  <c r="S77" i="2"/>
  <c r="AK77" i="2" s="1"/>
  <c r="BA77" i="2"/>
  <c r="BC77" i="2" s="1"/>
  <c r="AC222" i="2"/>
  <c r="AU222" i="2" s="1"/>
  <c r="U222" i="2"/>
  <c r="AM222" i="2" s="1"/>
  <c r="AA222" i="2"/>
  <c r="AS222" i="2" s="1"/>
  <c r="S222" i="2"/>
  <c r="AK222" i="2" s="1"/>
  <c r="Y222" i="2"/>
  <c r="AQ222" i="2" s="1"/>
  <c r="Q222" i="2"/>
  <c r="AI222" i="2" s="1"/>
  <c r="AE222" i="2"/>
  <c r="AW222" i="2" s="1"/>
  <c r="W222" i="2"/>
  <c r="AO222" i="2" s="1"/>
  <c r="BA222" i="2"/>
  <c r="BC222" i="2" s="1"/>
  <c r="BH52" i="1"/>
  <c r="BD52" i="1"/>
  <c r="BF52" i="1" s="1"/>
  <c r="BH138" i="1"/>
  <c r="BD138" i="1"/>
  <c r="BF138" i="1" s="1"/>
  <c r="AX124" i="1"/>
  <c r="AU124" i="1"/>
  <c r="AX225" i="1"/>
  <c r="AU225" i="1"/>
  <c r="AU39" i="1"/>
  <c r="AX39" i="1"/>
  <c r="AG130" i="2"/>
  <c r="AE120" i="2"/>
  <c r="AW120" i="2" s="1"/>
  <c r="AA120" i="2"/>
  <c r="AS120" i="2" s="1"/>
  <c r="W120" i="2"/>
  <c r="AO120" i="2" s="1"/>
  <c r="S120" i="2"/>
  <c r="AK120" i="2" s="1"/>
  <c r="AC120" i="2"/>
  <c r="AU120" i="2" s="1"/>
  <c r="Y120" i="2"/>
  <c r="AQ120" i="2" s="1"/>
  <c r="U120" i="2"/>
  <c r="AM120" i="2" s="1"/>
  <c r="Q120" i="2"/>
  <c r="AI120" i="2" s="1"/>
  <c r="BA120" i="2"/>
  <c r="BC120" i="2" s="1"/>
  <c r="BH189" i="1"/>
  <c r="BD189" i="1"/>
  <c r="BF189" i="1" s="1"/>
  <c r="AE64" i="2"/>
  <c r="AW64" i="2" s="1"/>
  <c r="AA64" i="2"/>
  <c r="AS64" i="2" s="1"/>
  <c r="W64" i="2"/>
  <c r="AO64" i="2" s="1"/>
  <c r="S64" i="2"/>
  <c r="AK64" i="2" s="1"/>
  <c r="AC64" i="2"/>
  <c r="AU64" i="2" s="1"/>
  <c r="Y64" i="2"/>
  <c r="AQ64" i="2" s="1"/>
  <c r="U64" i="2"/>
  <c r="AM64" i="2" s="1"/>
  <c r="Q64" i="2"/>
  <c r="AI64" i="2" s="1"/>
  <c r="BA64" i="2"/>
  <c r="BC64" i="2" s="1"/>
  <c r="BK239" i="1"/>
  <c r="BH287" i="1"/>
  <c r="BK287" i="1" s="1"/>
  <c r="BD287" i="1"/>
  <c r="BF287" i="1" s="1"/>
  <c r="AU30" i="1"/>
  <c r="AX30" i="1"/>
  <c r="AU32" i="1"/>
  <c r="AX32" i="1"/>
  <c r="BH23" i="1"/>
  <c r="BK23" i="1" s="1"/>
  <c r="BD23" i="1"/>
  <c r="BF23" i="1" s="1"/>
  <c r="AE47" i="2"/>
  <c r="AW47" i="2" s="1"/>
  <c r="AA47" i="2"/>
  <c r="AS47" i="2" s="1"/>
  <c r="W47" i="2"/>
  <c r="AO47" i="2" s="1"/>
  <c r="S47" i="2"/>
  <c r="AK47" i="2" s="1"/>
  <c r="Y47" i="2"/>
  <c r="AQ47" i="2" s="1"/>
  <c r="Q47" i="2"/>
  <c r="AI47" i="2" s="1"/>
  <c r="AC47" i="2"/>
  <c r="AU47" i="2" s="1"/>
  <c r="U47" i="2"/>
  <c r="AM47" i="2" s="1"/>
  <c r="BA47" i="2"/>
  <c r="BC47" i="2" s="1"/>
  <c r="BH82" i="1"/>
  <c r="BD82" i="1"/>
  <c r="BF82" i="1" s="1"/>
  <c r="AE266" i="2"/>
  <c r="AW266" i="2" s="1"/>
  <c r="AA266" i="2"/>
  <c r="AS266" i="2" s="1"/>
  <c r="W266" i="2"/>
  <c r="AO266" i="2" s="1"/>
  <c r="S266" i="2"/>
  <c r="AK266" i="2" s="1"/>
  <c r="AC266" i="2"/>
  <c r="AU266" i="2" s="1"/>
  <c r="U266" i="2"/>
  <c r="AM266" i="2" s="1"/>
  <c r="Q266" i="2"/>
  <c r="AI266" i="2" s="1"/>
  <c r="Y266" i="2"/>
  <c r="AQ266" i="2" s="1"/>
  <c r="BA266" i="2"/>
  <c r="BC266" i="2" s="1"/>
  <c r="BH63" i="1"/>
  <c r="BD63" i="1"/>
  <c r="BF63" i="1" s="1"/>
  <c r="BH203" i="1"/>
  <c r="BK203" i="1" s="1"/>
  <c r="BD203" i="1"/>
  <c r="BF203" i="1" s="1"/>
  <c r="AE230" i="2"/>
  <c r="AW230" i="2" s="1"/>
  <c r="AA230" i="2"/>
  <c r="AS230" i="2" s="1"/>
  <c r="W230" i="2"/>
  <c r="AO230" i="2" s="1"/>
  <c r="S230" i="2"/>
  <c r="AK230" i="2" s="1"/>
  <c r="Y230" i="2"/>
  <c r="AQ230" i="2" s="1"/>
  <c r="AC230" i="2"/>
  <c r="AU230" i="2" s="1"/>
  <c r="Q230" i="2"/>
  <c r="AI230" i="2" s="1"/>
  <c r="U230" i="2"/>
  <c r="AM230" i="2" s="1"/>
  <c r="BA230" i="2"/>
  <c r="BC230" i="2" s="1"/>
  <c r="BK52" i="1"/>
  <c r="BK138" i="1"/>
  <c r="AD95" i="2"/>
  <c r="AV95" i="2" s="1"/>
  <c r="V95" i="2"/>
  <c r="AN95" i="2" s="1"/>
  <c r="AB95" i="2"/>
  <c r="AT95" i="2" s="1"/>
  <c r="T95" i="2"/>
  <c r="AL95" i="2" s="1"/>
  <c r="Z95" i="2"/>
  <c r="AR95" i="2" s="1"/>
  <c r="R95" i="2"/>
  <c r="AJ95" i="2" s="1"/>
  <c r="AF95" i="2"/>
  <c r="AX95" i="2" s="1"/>
  <c r="X95" i="2"/>
  <c r="AP95" i="2" s="1"/>
  <c r="BB95" i="2"/>
  <c r="AD247" i="2"/>
  <c r="AV247" i="2" s="1"/>
  <c r="Z247" i="2"/>
  <c r="AR247" i="2" s="1"/>
  <c r="V247" i="2"/>
  <c r="AN247" i="2" s="1"/>
  <c r="R247" i="2"/>
  <c r="AJ247" i="2" s="1"/>
  <c r="AF247" i="2"/>
  <c r="AX247" i="2" s="1"/>
  <c r="X247" i="2"/>
  <c r="AP247" i="2" s="1"/>
  <c r="AB247" i="2"/>
  <c r="AT247" i="2" s="1"/>
  <c r="T247" i="2"/>
  <c r="AL247" i="2" s="1"/>
  <c r="BB247" i="2"/>
  <c r="Y153" i="2"/>
  <c r="AQ153" i="2" s="1"/>
  <c r="S153" i="2"/>
  <c r="AK153" i="2" s="1"/>
  <c r="AE153" i="2"/>
  <c r="AW153" i="2" s="1"/>
  <c r="W153" i="2"/>
  <c r="AO153" i="2" s="1"/>
  <c r="Q153" i="2"/>
  <c r="AI153" i="2" s="1"/>
  <c r="AC153" i="2"/>
  <c r="AU153" i="2" s="1"/>
  <c r="U153" i="2"/>
  <c r="AM153" i="2" s="1"/>
  <c r="AA153" i="2"/>
  <c r="AS153" i="2" s="1"/>
  <c r="BA153" i="2"/>
  <c r="AW36" i="1"/>
  <c r="AH97" i="2"/>
  <c r="BK227" i="1"/>
  <c r="AE275" i="2"/>
  <c r="AW275" i="2" s="1"/>
  <c r="AA275" i="2"/>
  <c r="AS275" i="2" s="1"/>
  <c r="W275" i="2"/>
  <c r="AO275" i="2" s="1"/>
  <c r="S275" i="2"/>
  <c r="AK275" i="2" s="1"/>
  <c r="Y275" i="2"/>
  <c r="AQ275" i="2" s="1"/>
  <c r="AC275" i="2"/>
  <c r="AU275" i="2" s="1"/>
  <c r="BA275" i="2"/>
  <c r="BC275" i="2" s="1"/>
  <c r="U275" i="2"/>
  <c r="AM275" i="2" s="1"/>
  <c r="Q275" i="2"/>
  <c r="AI275" i="2" s="1"/>
  <c r="BC128" i="2"/>
  <c r="AX51" i="1"/>
  <c r="AU51" i="1"/>
  <c r="BH168" i="1"/>
  <c r="BD168" i="1"/>
  <c r="BF168" i="1" s="1"/>
  <c r="BH208" i="1"/>
  <c r="BD208" i="1"/>
  <c r="BF208" i="1" s="1"/>
  <c r="BH205" i="1"/>
  <c r="BD205" i="1"/>
  <c r="BF205" i="1" s="1"/>
  <c r="BH62" i="1"/>
  <c r="BK62" i="1" s="1"/>
  <c r="BD62" i="1"/>
  <c r="BF62" i="1" s="1"/>
  <c r="AC206" i="2"/>
  <c r="AU206" i="2" s="1"/>
  <c r="Y206" i="2"/>
  <c r="AQ206" i="2" s="1"/>
  <c r="U206" i="2"/>
  <c r="AM206" i="2" s="1"/>
  <c r="Q206" i="2"/>
  <c r="AI206" i="2" s="1"/>
  <c r="AE206" i="2"/>
  <c r="AW206" i="2" s="1"/>
  <c r="AA206" i="2"/>
  <c r="AS206" i="2" s="1"/>
  <c r="W206" i="2"/>
  <c r="AO206" i="2" s="1"/>
  <c r="S206" i="2"/>
  <c r="AK206" i="2" s="1"/>
  <c r="BA206" i="2"/>
  <c r="BC206" i="2" s="1"/>
  <c r="AC252" i="2"/>
  <c r="AU252" i="2" s="1"/>
  <c r="Y252" i="2"/>
  <c r="AQ252" i="2" s="1"/>
  <c r="U252" i="2"/>
  <c r="AM252" i="2" s="1"/>
  <c r="Q252" i="2"/>
  <c r="AI252" i="2" s="1"/>
  <c r="AE252" i="2"/>
  <c r="AW252" i="2" s="1"/>
  <c r="AA252" i="2"/>
  <c r="AS252" i="2" s="1"/>
  <c r="W252" i="2"/>
  <c r="AO252" i="2" s="1"/>
  <c r="S252" i="2"/>
  <c r="AK252" i="2" s="1"/>
  <c r="BA252" i="2"/>
  <c r="BC252" i="2" s="1"/>
  <c r="BH230" i="1"/>
  <c r="BD230" i="1"/>
  <c r="BF230" i="1" s="1"/>
  <c r="AC50" i="2"/>
  <c r="AU50" i="2" s="1"/>
  <c r="Y50" i="2"/>
  <c r="AQ50" i="2" s="1"/>
  <c r="U50" i="2"/>
  <c r="AM50" i="2" s="1"/>
  <c r="Q50" i="2"/>
  <c r="AI50" i="2" s="1"/>
  <c r="AA50" i="2"/>
  <c r="AS50" i="2" s="1"/>
  <c r="S50" i="2"/>
  <c r="AK50" i="2" s="1"/>
  <c r="AE50" i="2"/>
  <c r="AW50" i="2" s="1"/>
  <c r="W50" i="2"/>
  <c r="AO50" i="2" s="1"/>
  <c r="BA50" i="2"/>
  <c r="BC50" i="2" s="1"/>
  <c r="AC136" i="2"/>
  <c r="AU136" i="2" s="1"/>
  <c r="Y136" i="2"/>
  <c r="AQ136" i="2" s="1"/>
  <c r="U136" i="2"/>
  <c r="AM136" i="2" s="1"/>
  <c r="Q136" i="2"/>
  <c r="AI136" i="2" s="1"/>
  <c r="AE136" i="2"/>
  <c r="AW136" i="2" s="1"/>
  <c r="W136" i="2"/>
  <c r="AO136" i="2" s="1"/>
  <c r="AA136" i="2"/>
  <c r="AS136" i="2" s="1"/>
  <c r="S136" i="2"/>
  <c r="AK136" i="2" s="1"/>
  <c r="BA136" i="2"/>
  <c r="BC136" i="2" s="1"/>
  <c r="BH148" i="1"/>
  <c r="BK148" i="1" s="1"/>
  <c r="BD148" i="1"/>
  <c r="BF148" i="1" s="1"/>
  <c r="G142" i="2"/>
  <c r="BI144" i="1"/>
  <c r="AX45" i="1"/>
  <c r="AU45" i="1"/>
  <c r="AE112" i="2"/>
  <c r="AW112" i="2" s="1"/>
  <c r="AA112" i="2"/>
  <c r="AS112" i="2" s="1"/>
  <c r="W112" i="2"/>
  <c r="AO112" i="2" s="1"/>
  <c r="S112" i="2"/>
  <c r="AK112" i="2" s="1"/>
  <c r="AC112" i="2"/>
  <c r="AU112" i="2" s="1"/>
  <c r="Y112" i="2"/>
  <c r="AQ112" i="2" s="1"/>
  <c r="U112" i="2"/>
  <c r="AM112" i="2" s="1"/>
  <c r="Q112" i="2"/>
  <c r="AI112" i="2" s="1"/>
  <c r="BA112" i="2"/>
  <c r="BC112" i="2" s="1"/>
  <c r="AC140" i="2"/>
  <c r="AU140" i="2" s="1"/>
  <c r="Y140" i="2"/>
  <c r="AQ140" i="2" s="1"/>
  <c r="U140" i="2"/>
  <c r="AM140" i="2" s="1"/>
  <c r="Q140" i="2"/>
  <c r="AI140" i="2" s="1"/>
  <c r="AE140" i="2"/>
  <c r="AW140" i="2" s="1"/>
  <c r="AA140" i="2"/>
  <c r="AS140" i="2" s="1"/>
  <c r="W140" i="2"/>
  <c r="AO140" i="2" s="1"/>
  <c r="S140" i="2"/>
  <c r="AK140" i="2" s="1"/>
  <c r="BA140" i="2"/>
  <c r="BC140" i="2" s="1"/>
  <c r="BH209" i="1"/>
  <c r="BK209" i="1" s="1"/>
  <c r="BD209" i="1"/>
  <c r="BF209" i="1" s="1"/>
  <c r="AE187" i="2"/>
  <c r="AW187" i="2" s="1"/>
  <c r="W187" i="2"/>
  <c r="AO187" i="2" s="1"/>
  <c r="AC187" i="2"/>
  <c r="AU187" i="2" s="1"/>
  <c r="U187" i="2"/>
  <c r="AM187" i="2" s="1"/>
  <c r="AA187" i="2"/>
  <c r="AS187" i="2" s="1"/>
  <c r="S187" i="2"/>
  <c r="AK187" i="2" s="1"/>
  <c r="Y187" i="2"/>
  <c r="AQ187" i="2" s="1"/>
  <c r="Q187" i="2"/>
  <c r="AI187" i="2" s="1"/>
  <c r="BA187" i="2"/>
  <c r="AH74" i="2"/>
  <c r="AE56" i="2"/>
  <c r="AW56" i="2" s="1"/>
  <c r="AA56" i="2"/>
  <c r="AS56" i="2" s="1"/>
  <c r="W56" i="2"/>
  <c r="AO56" i="2" s="1"/>
  <c r="S56" i="2"/>
  <c r="AK56" i="2" s="1"/>
  <c r="AC56" i="2"/>
  <c r="AU56" i="2" s="1"/>
  <c r="Y56" i="2"/>
  <c r="AQ56" i="2" s="1"/>
  <c r="U56" i="2"/>
  <c r="AM56" i="2" s="1"/>
  <c r="Q56" i="2"/>
  <c r="AI56" i="2" s="1"/>
  <c r="BA56" i="2"/>
  <c r="BC56" i="2" s="1"/>
  <c r="AC260" i="2"/>
  <c r="AU260" i="2" s="1"/>
  <c r="Y260" i="2"/>
  <c r="AQ260" i="2" s="1"/>
  <c r="U260" i="2"/>
  <c r="AM260" i="2" s="1"/>
  <c r="Q260" i="2"/>
  <c r="AI260" i="2" s="1"/>
  <c r="AE260" i="2"/>
  <c r="AW260" i="2" s="1"/>
  <c r="W260" i="2"/>
  <c r="AO260" i="2" s="1"/>
  <c r="AA260" i="2"/>
  <c r="AS260" i="2" s="1"/>
  <c r="S260" i="2"/>
  <c r="AK260" i="2" s="1"/>
  <c r="BA260" i="2"/>
  <c r="AE41" i="2"/>
  <c r="AW41" i="2" s="1"/>
  <c r="AA41" i="2"/>
  <c r="AS41" i="2" s="1"/>
  <c r="W41" i="2"/>
  <c r="AO41" i="2" s="1"/>
  <c r="S41" i="2"/>
  <c r="AK41" i="2" s="1"/>
  <c r="AC41" i="2"/>
  <c r="AU41" i="2" s="1"/>
  <c r="U41" i="2"/>
  <c r="AM41" i="2" s="1"/>
  <c r="Y41" i="2"/>
  <c r="AQ41" i="2" s="1"/>
  <c r="Q41" i="2"/>
  <c r="AI41" i="2" s="1"/>
  <c r="BA41" i="2"/>
  <c r="AD51" i="2"/>
  <c r="AV51" i="2" s="1"/>
  <c r="Z51" i="2"/>
  <c r="AR51" i="2" s="1"/>
  <c r="V51" i="2"/>
  <c r="AN51" i="2" s="1"/>
  <c r="R51" i="2"/>
  <c r="AJ51" i="2" s="1"/>
  <c r="AF51" i="2"/>
  <c r="AX51" i="2" s="1"/>
  <c r="X51" i="2"/>
  <c r="AP51" i="2" s="1"/>
  <c r="AB51" i="2"/>
  <c r="AT51" i="2" s="1"/>
  <c r="T51" i="2"/>
  <c r="AL51" i="2" s="1"/>
  <c r="BB51" i="2"/>
  <c r="G110" i="2"/>
  <c r="BI112" i="1"/>
  <c r="AU278" i="1"/>
  <c r="AX278" i="1"/>
  <c r="AU234" i="1"/>
  <c r="AX234" i="1"/>
  <c r="AX215" i="1"/>
  <c r="AU215" i="1"/>
  <c r="AF254" i="2"/>
  <c r="AX254" i="2" s="1"/>
  <c r="V254" i="2"/>
  <c r="AN254" i="2" s="1"/>
  <c r="Z254" i="2"/>
  <c r="AR254" i="2" s="1"/>
  <c r="T254" i="2"/>
  <c r="AL254" i="2" s="1"/>
  <c r="AD254" i="2"/>
  <c r="AV254" i="2" s="1"/>
  <c r="X254" i="2"/>
  <c r="AP254" i="2" s="1"/>
  <c r="AB254" i="2"/>
  <c r="AT254" i="2" s="1"/>
  <c r="R254" i="2"/>
  <c r="AJ254" i="2" s="1"/>
  <c r="BB254" i="2"/>
  <c r="AH40" i="2"/>
  <c r="BI284" i="1"/>
  <c r="AH124" i="2"/>
  <c r="BK208" i="1"/>
  <c r="AE228" i="2"/>
  <c r="AW228" i="2" s="1"/>
  <c r="AA228" i="2"/>
  <c r="AS228" i="2" s="1"/>
  <c r="W228" i="2"/>
  <c r="AO228" i="2" s="1"/>
  <c r="S228" i="2"/>
  <c r="AK228" i="2" s="1"/>
  <c r="AC228" i="2"/>
  <c r="AU228" i="2" s="1"/>
  <c r="Q228" i="2"/>
  <c r="AI228" i="2" s="1"/>
  <c r="U228" i="2"/>
  <c r="AM228" i="2" s="1"/>
  <c r="Y228" i="2"/>
  <c r="AQ228" i="2" s="1"/>
  <c r="BA228" i="2"/>
  <c r="BC228" i="2" s="1"/>
  <c r="AC163" i="2"/>
  <c r="AU163" i="2" s="1"/>
  <c r="Y163" i="2"/>
  <c r="AQ163" i="2" s="1"/>
  <c r="U163" i="2"/>
  <c r="AM163" i="2" s="1"/>
  <c r="Q163" i="2"/>
  <c r="AI163" i="2" s="1"/>
  <c r="AE163" i="2"/>
  <c r="AW163" i="2" s="1"/>
  <c r="AA163" i="2"/>
  <c r="AS163" i="2" s="1"/>
  <c r="W163" i="2"/>
  <c r="AO163" i="2" s="1"/>
  <c r="S163" i="2"/>
  <c r="AK163" i="2" s="1"/>
  <c r="BA163" i="2"/>
  <c r="BC163" i="2" s="1"/>
  <c r="AH105" i="2"/>
  <c r="BH125" i="1"/>
  <c r="BK125" i="1" s="1"/>
  <c r="BD125" i="1"/>
  <c r="BF125" i="1" s="1"/>
  <c r="BH186" i="1"/>
  <c r="BK186" i="1" s="1"/>
  <c r="BD186" i="1"/>
  <c r="BF186" i="1" s="1"/>
  <c r="BH204" i="1"/>
  <c r="BD204" i="1"/>
  <c r="BF204" i="1" s="1"/>
  <c r="BH103" i="1"/>
  <c r="BD103" i="1"/>
  <c r="BF103" i="1" s="1"/>
  <c r="AH50" i="2"/>
  <c r="AW229" i="1"/>
  <c r="AC46" i="2"/>
  <c r="AU46" i="2" s="1"/>
  <c r="Y46" i="2"/>
  <c r="AQ46" i="2" s="1"/>
  <c r="U46" i="2"/>
  <c r="AM46" i="2" s="1"/>
  <c r="Q46" i="2"/>
  <c r="AI46" i="2" s="1"/>
  <c r="AE46" i="2"/>
  <c r="AW46" i="2" s="1"/>
  <c r="W46" i="2"/>
  <c r="AO46" i="2" s="1"/>
  <c r="AA46" i="2"/>
  <c r="AS46" i="2" s="1"/>
  <c r="S46" i="2"/>
  <c r="AK46" i="2" s="1"/>
  <c r="BA46" i="2"/>
  <c r="AE147" i="2"/>
  <c r="AW147" i="2" s="1"/>
  <c r="AA147" i="2"/>
  <c r="AS147" i="2" s="1"/>
  <c r="W147" i="2"/>
  <c r="AO147" i="2" s="1"/>
  <c r="S147" i="2"/>
  <c r="AK147" i="2" s="1"/>
  <c r="AC147" i="2"/>
  <c r="AU147" i="2" s="1"/>
  <c r="Y147" i="2"/>
  <c r="AQ147" i="2" s="1"/>
  <c r="U147" i="2"/>
  <c r="AM147" i="2" s="1"/>
  <c r="Q147" i="2"/>
  <c r="AI147" i="2" s="1"/>
  <c r="BA147" i="2"/>
  <c r="BC147" i="2" s="1"/>
  <c r="BH267" i="1"/>
  <c r="BK267" i="1" s="1"/>
  <c r="BD267" i="1"/>
  <c r="BF267" i="1" s="1"/>
  <c r="BH248" i="1"/>
  <c r="BK248" i="1" s="1"/>
  <c r="BD248" i="1"/>
  <c r="BF248" i="1" s="1"/>
  <c r="BI53" i="1"/>
  <c r="AN68" i="1"/>
  <c r="AF153" i="2"/>
  <c r="AX153" i="2" s="1"/>
  <c r="AB153" i="2"/>
  <c r="AT153" i="2" s="1"/>
  <c r="X153" i="2"/>
  <c r="AP153" i="2" s="1"/>
  <c r="AD153" i="2"/>
  <c r="AV153" i="2" s="1"/>
  <c r="Z153" i="2"/>
  <c r="AR153" i="2" s="1"/>
  <c r="V153" i="2"/>
  <c r="AN153" i="2" s="1"/>
  <c r="R153" i="2"/>
  <c r="AJ153" i="2" s="1"/>
  <c r="T153" i="2"/>
  <c r="AL153" i="2" s="1"/>
  <c r="BB153" i="2"/>
  <c r="AU31" i="1"/>
  <c r="AW31" i="1" s="1"/>
  <c r="AX31" i="1"/>
  <c r="G52" i="2"/>
  <c r="BI54" i="1"/>
  <c r="AU41" i="1"/>
  <c r="AW41" i="1" s="1"/>
  <c r="AX41" i="1"/>
  <c r="AY158" i="1"/>
  <c r="BE158" i="1" s="1"/>
  <c r="BG158" i="1" s="1"/>
  <c r="AV158" i="1"/>
  <c r="AD256" i="2"/>
  <c r="AV256" i="2" s="1"/>
  <c r="Z256" i="2"/>
  <c r="AR256" i="2" s="1"/>
  <c r="V256" i="2"/>
  <c r="AN256" i="2" s="1"/>
  <c r="R256" i="2"/>
  <c r="AJ256" i="2" s="1"/>
  <c r="AB256" i="2"/>
  <c r="AT256" i="2" s="1"/>
  <c r="T256" i="2"/>
  <c r="AL256" i="2" s="1"/>
  <c r="AF256" i="2"/>
  <c r="AX256" i="2" s="1"/>
  <c r="X256" i="2"/>
  <c r="AP256" i="2" s="1"/>
  <c r="BB256" i="2"/>
  <c r="AY159" i="1"/>
  <c r="BE159" i="1" s="1"/>
  <c r="BG159" i="1" s="1"/>
  <c r="AV159" i="1"/>
  <c r="BC237" i="2"/>
  <c r="AE207" i="2"/>
  <c r="AW207" i="2" s="1"/>
  <c r="AA207" i="2"/>
  <c r="AS207" i="2" s="1"/>
  <c r="W207" i="2"/>
  <c r="AO207" i="2" s="1"/>
  <c r="S207" i="2"/>
  <c r="AK207" i="2" s="1"/>
  <c r="AC207" i="2"/>
  <c r="AU207" i="2" s="1"/>
  <c r="Q207" i="2"/>
  <c r="AI207" i="2" s="1"/>
  <c r="U207" i="2"/>
  <c r="AM207" i="2" s="1"/>
  <c r="Y207" i="2"/>
  <c r="AQ207" i="2" s="1"/>
  <c r="BA207" i="2"/>
  <c r="BC207" i="2" s="1"/>
  <c r="AE238" i="2"/>
  <c r="AW238" i="2" s="1"/>
  <c r="AA238" i="2"/>
  <c r="AS238" i="2" s="1"/>
  <c r="W238" i="2"/>
  <c r="AO238" i="2" s="1"/>
  <c r="S238" i="2"/>
  <c r="AK238" i="2" s="1"/>
  <c r="AC238" i="2"/>
  <c r="AU238" i="2" s="1"/>
  <c r="U238" i="2"/>
  <c r="AM238" i="2" s="1"/>
  <c r="Y238" i="2"/>
  <c r="AQ238" i="2" s="1"/>
  <c r="Q238" i="2"/>
  <c r="AI238" i="2" s="1"/>
  <c r="BA238" i="2"/>
  <c r="BC238" i="2" s="1"/>
  <c r="BD212" i="1"/>
  <c r="BF212" i="1" s="1"/>
  <c r="BH212" i="1"/>
  <c r="BH26" i="1"/>
  <c r="BK26" i="1" s="1"/>
  <c r="BD26" i="1"/>
  <c r="BF26" i="1" s="1"/>
  <c r="AW239" i="1"/>
  <c r="BH285" i="1"/>
  <c r="BD285" i="1"/>
  <c r="BF285" i="1" s="1"/>
  <c r="BH307" i="1"/>
  <c r="BD307" i="1"/>
  <c r="BF307" i="1" s="1"/>
  <c r="BD46" i="1"/>
  <c r="BF46" i="1" s="1"/>
  <c r="BH46" i="1"/>
  <c r="BI97" i="1"/>
  <c r="AE181" i="2"/>
  <c r="AW181" i="2" s="1"/>
  <c r="Y181" i="2"/>
  <c r="AQ181" i="2" s="1"/>
  <c r="S181" i="2"/>
  <c r="AK181" i="2" s="1"/>
  <c r="AC181" i="2"/>
  <c r="AU181" i="2" s="1"/>
  <c r="W181" i="2"/>
  <c r="AO181" i="2" s="1"/>
  <c r="AA181" i="2"/>
  <c r="AS181" i="2" s="1"/>
  <c r="Q181" i="2"/>
  <c r="AI181" i="2" s="1"/>
  <c r="U181" i="2"/>
  <c r="AM181" i="2" s="1"/>
  <c r="BA181" i="2"/>
  <c r="BC181" i="2" s="1"/>
  <c r="AE195" i="2"/>
  <c r="AW195" i="2" s="1"/>
  <c r="AA195" i="2"/>
  <c r="AS195" i="2" s="1"/>
  <c r="W195" i="2"/>
  <c r="AO195" i="2" s="1"/>
  <c r="S195" i="2"/>
  <c r="AK195" i="2" s="1"/>
  <c r="AC195" i="2"/>
  <c r="AU195" i="2" s="1"/>
  <c r="Y195" i="2"/>
  <c r="AQ195" i="2" s="1"/>
  <c r="U195" i="2"/>
  <c r="AM195" i="2" s="1"/>
  <c r="Q195" i="2"/>
  <c r="AI195" i="2" s="1"/>
  <c r="BA195" i="2"/>
  <c r="BC195" i="2" s="1"/>
  <c r="AE172" i="2"/>
  <c r="AW172" i="2" s="1"/>
  <c r="AA172" i="2"/>
  <c r="AS172" i="2" s="1"/>
  <c r="W172" i="2"/>
  <c r="AO172" i="2" s="1"/>
  <c r="S172" i="2"/>
  <c r="AK172" i="2" s="1"/>
  <c r="AC172" i="2"/>
  <c r="AU172" i="2" s="1"/>
  <c r="Y172" i="2"/>
  <c r="AQ172" i="2" s="1"/>
  <c r="U172" i="2"/>
  <c r="AM172" i="2" s="1"/>
  <c r="Q172" i="2"/>
  <c r="AI172" i="2" s="1"/>
  <c r="BA172" i="2"/>
  <c r="BC172" i="2" s="1"/>
  <c r="AC196" i="2"/>
  <c r="AU196" i="2" s="1"/>
  <c r="Y196" i="2"/>
  <c r="AQ196" i="2" s="1"/>
  <c r="U196" i="2"/>
  <c r="AM196" i="2" s="1"/>
  <c r="Q196" i="2"/>
  <c r="AI196" i="2" s="1"/>
  <c r="AE196" i="2"/>
  <c r="AW196" i="2" s="1"/>
  <c r="AA196" i="2"/>
  <c r="AS196" i="2" s="1"/>
  <c r="W196" i="2"/>
  <c r="AO196" i="2" s="1"/>
  <c r="S196" i="2"/>
  <c r="AK196" i="2" s="1"/>
  <c r="BA196" i="2"/>
  <c r="BC196" i="2" s="1"/>
  <c r="AW218" i="1"/>
  <c r="AX70" i="1"/>
  <c r="AU70" i="1"/>
  <c r="AW70" i="1" s="1"/>
  <c r="G118" i="2"/>
  <c r="BI120" i="1"/>
  <c r="AV231" i="1"/>
  <c r="AY231" i="1"/>
  <c r="BE231" i="1" s="1"/>
  <c r="BG231" i="1" s="1"/>
  <c r="AY297" i="1"/>
  <c r="BE297" i="1" s="1"/>
  <c r="BG297" i="1" s="1"/>
  <c r="AV297" i="1"/>
  <c r="AW297" i="1" s="1"/>
  <c r="AU37" i="1"/>
  <c r="AX37" i="1"/>
  <c r="AX146" i="1"/>
  <c r="AU146" i="1"/>
  <c r="AW146" i="1" s="1"/>
  <c r="G213" i="2"/>
  <c r="BI250" i="1"/>
  <c r="AN302" i="1"/>
  <c r="AN40" i="1"/>
  <c r="AX221" i="1"/>
  <c r="AU221" i="1"/>
  <c r="AE116" i="2"/>
  <c r="AW116" i="2" s="1"/>
  <c r="AA116" i="2"/>
  <c r="AS116" i="2" s="1"/>
  <c r="W116" i="2"/>
  <c r="AO116" i="2" s="1"/>
  <c r="S116" i="2"/>
  <c r="AK116" i="2" s="1"/>
  <c r="AC116" i="2"/>
  <c r="AU116" i="2" s="1"/>
  <c r="Y116" i="2"/>
  <c r="AQ116" i="2" s="1"/>
  <c r="U116" i="2"/>
  <c r="AM116" i="2" s="1"/>
  <c r="Q116" i="2"/>
  <c r="AI116" i="2" s="1"/>
  <c r="BA116" i="2"/>
  <c r="BC116" i="2" s="1"/>
  <c r="AE166" i="2"/>
  <c r="AW166" i="2" s="1"/>
  <c r="AA166" i="2"/>
  <c r="AS166" i="2" s="1"/>
  <c r="W166" i="2"/>
  <c r="AO166" i="2" s="1"/>
  <c r="S166" i="2"/>
  <c r="AK166" i="2" s="1"/>
  <c r="AC166" i="2"/>
  <c r="AU166" i="2" s="1"/>
  <c r="Y166" i="2"/>
  <c r="AQ166" i="2" s="1"/>
  <c r="U166" i="2"/>
  <c r="AM166" i="2" s="1"/>
  <c r="Q166" i="2"/>
  <c r="AI166" i="2" s="1"/>
  <c r="BA166" i="2"/>
  <c r="BC166" i="2" s="1"/>
  <c r="BH171" i="1"/>
  <c r="BD171" i="1"/>
  <c r="BF171" i="1" s="1"/>
  <c r="BH191" i="1"/>
  <c r="BD191" i="1"/>
  <c r="BF191" i="1" s="1"/>
  <c r="BH172" i="1"/>
  <c r="BD172" i="1"/>
  <c r="BF172" i="1" s="1"/>
  <c r="BH196" i="1"/>
  <c r="BD196" i="1"/>
  <c r="BF196" i="1" s="1"/>
  <c r="AH228" i="2"/>
  <c r="AW306" i="1"/>
  <c r="AH67" i="2"/>
  <c r="AC154" i="2"/>
  <c r="AU154" i="2" s="1"/>
  <c r="U154" i="2"/>
  <c r="AM154" i="2" s="1"/>
  <c r="AA154" i="2"/>
  <c r="AS154" i="2" s="1"/>
  <c r="S154" i="2"/>
  <c r="AK154" i="2" s="1"/>
  <c r="Y154" i="2"/>
  <c r="AQ154" i="2" s="1"/>
  <c r="Q154" i="2"/>
  <c r="AI154" i="2" s="1"/>
  <c r="AE154" i="2"/>
  <c r="AW154" i="2" s="1"/>
  <c r="W154" i="2"/>
  <c r="AO154" i="2" s="1"/>
  <c r="BA154" i="2"/>
  <c r="BC154" i="2" s="1"/>
  <c r="AH21" i="2"/>
  <c r="BH200" i="1"/>
  <c r="BD200" i="1"/>
  <c r="BF200" i="1" s="1"/>
  <c r="AE214" i="2"/>
  <c r="AW214" i="2" s="1"/>
  <c r="AA214" i="2"/>
  <c r="AS214" i="2" s="1"/>
  <c r="W214" i="2"/>
  <c r="AO214" i="2" s="1"/>
  <c r="S214" i="2"/>
  <c r="AK214" i="2" s="1"/>
  <c r="AC214" i="2"/>
  <c r="AU214" i="2" s="1"/>
  <c r="Y214" i="2"/>
  <c r="AQ214" i="2" s="1"/>
  <c r="U214" i="2"/>
  <c r="AM214" i="2" s="1"/>
  <c r="Q214" i="2"/>
  <c r="AI214" i="2" s="1"/>
  <c r="BA214" i="2"/>
  <c r="BC214" i="2" s="1"/>
  <c r="BH271" i="1"/>
  <c r="BD271" i="1"/>
  <c r="BF271" i="1" s="1"/>
  <c r="AH275" i="2"/>
  <c r="AN225" i="1"/>
  <c r="AN39" i="1"/>
  <c r="AU269" i="1"/>
  <c r="AX269" i="1"/>
  <c r="G225" i="2"/>
  <c r="BI262" i="1"/>
  <c r="AN308" i="1"/>
  <c r="BH75" i="1"/>
  <c r="BD75" i="1"/>
  <c r="BF75" i="1" s="1"/>
  <c r="BH109" i="1"/>
  <c r="BD109" i="1"/>
  <c r="BF109" i="1" s="1"/>
  <c r="AH65" i="2"/>
  <c r="BH59" i="1"/>
  <c r="BK59" i="1" s="1"/>
  <c r="BD59" i="1"/>
  <c r="BF59" i="1" s="1"/>
  <c r="AH227" i="2"/>
  <c r="AC208" i="2"/>
  <c r="AU208" i="2" s="1"/>
  <c r="Y208" i="2"/>
  <c r="AQ208" i="2" s="1"/>
  <c r="U208" i="2"/>
  <c r="AM208" i="2" s="1"/>
  <c r="Q208" i="2"/>
  <c r="AI208" i="2" s="1"/>
  <c r="AE208" i="2"/>
  <c r="AW208" i="2" s="1"/>
  <c r="W208" i="2"/>
  <c r="AO208" i="2" s="1"/>
  <c r="AA208" i="2"/>
  <c r="AS208" i="2" s="1"/>
  <c r="S208" i="2"/>
  <c r="AK208" i="2" s="1"/>
  <c r="BA208" i="2"/>
  <c r="BC208" i="2" s="1"/>
  <c r="AC224" i="2"/>
  <c r="AU224" i="2" s="1"/>
  <c r="U224" i="2"/>
  <c r="AM224" i="2" s="1"/>
  <c r="AA224" i="2"/>
  <c r="AS224" i="2" s="1"/>
  <c r="S224" i="2"/>
  <c r="AK224" i="2" s="1"/>
  <c r="Y224" i="2"/>
  <c r="AQ224" i="2" s="1"/>
  <c r="Q224" i="2"/>
  <c r="AI224" i="2" s="1"/>
  <c r="AE224" i="2"/>
  <c r="AW224" i="2" s="1"/>
  <c r="W224" i="2"/>
  <c r="AO224" i="2" s="1"/>
  <c r="BA224" i="2"/>
  <c r="BC224" i="2" s="1"/>
  <c r="AW72" i="1"/>
  <c r="AC119" i="2"/>
  <c r="AU119" i="2" s="1"/>
  <c r="Y119" i="2"/>
  <c r="AQ119" i="2" s="1"/>
  <c r="U119" i="2"/>
  <c r="AM119" i="2" s="1"/>
  <c r="Q119" i="2"/>
  <c r="AI119" i="2" s="1"/>
  <c r="AE119" i="2"/>
  <c r="AW119" i="2" s="1"/>
  <c r="AA119" i="2"/>
  <c r="AS119" i="2" s="1"/>
  <c r="W119" i="2"/>
  <c r="AO119" i="2" s="1"/>
  <c r="S119" i="2"/>
  <c r="AK119" i="2" s="1"/>
  <c r="BA119" i="2"/>
  <c r="BC119" i="2" s="1"/>
  <c r="AE143" i="2"/>
  <c r="AW143" i="2" s="1"/>
  <c r="AA143" i="2"/>
  <c r="AS143" i="2" s="1"/>
  <c r="W143" i="2"/>
  <c r="AO143" i="2" s="1"/>
  <c r="S143" i="2"/>
  <c r="AK143" i="2" s="1"/>
  <c r="AC143" i="2"/>
  <c r="AU143" i="2" s="1"/>
  <c r="Y143" i="2"/>
  <c r="AQ143" i="2" s="1"/>
  <c r="U143" i="2"/>
  <c r="AM143" i="2" s="1"/>
  <c r="Q143" i="2"/>
  <c r="AI143" i="2" s="1"/>
  <c r="BA143" i="2"/>
  <c r="BC143" i="2" s="1"/>
  <c r="AE218" i="2"/>
  <c r="AW218" i="2" s="1"/>
  <c r="AA218" i="2"/>
  <c r="AS218" i="2" s="1"/>
  <c r="W218" i="2"/>
  <c r="AO218" i="2" s="1"/>
  <c r="S218" i="2"/>
  <c r="AK218" i="2" s="1"/>
  <c r="AC218" i="2"/>
  <c r="AU218" i="2" s="1"/>
  <c r="Y218" i="2"/>
  <c r="AQ218" i="2" s="1"/>
  <c r="U218" i="2"/>
  <c r="AM218" i="2" s="1"/>
  <c r="Q218" i="2"/>
  <c r="AI218" i="2" s="1"/>
  <c r="BA218" i="2"/>
  <c r="BC218" i="2" s="1"/>
  <c r="BC257" i="2"/>
  <c r="AC23" i="2"/>
  <c r="AU23" i="2" s="1"/>
  <c r="Y23" i="2"/>
  <c r="AQ23" i="2" s="1"/>
  <c r="U23" i="2"/>
  <c r="AM23" i="2" s="1"/>
  <c r="Q23" i="2"/>
  <c r="AI23" i="2" s="1"/>
  <c r="AE23" i="2"/>
  <c r="AW23" i="2" s="1"/>
  <c r="AA23" i="2"/>
  <c r="AS23" i="2" s="1"/>
  <c r="W23" i="2"/>
  <c r="AO23" i="2" s="1"/>
  <c r="S23" i="2"/>
  <c r="AK23" i="2" s="1"/>
  <c r="BA23" i="2"/>
  <c r="BC23" i="2" s="1"/>
  <c r="AW287" i="1"/>
  <c r="AN30" i="1"/>
  <c r="BH69" i="1"/>
  <c r="BK69" i="1" s="1"/>
  <c r="AX128" i="1"/>
  <c r="AU128" i="1"/>
  <c r="AW128" i="1" s="1"/>
  <c r="G25" i="2"/>
  <c r="BI27" i="1"/>
  <c r="AN316" i="1"/>
  <c r="AN32" i="1"/>
  <c r="AS290" i="1"/>
  <c r="BB290" i="1" s="1"/>
  <c r="BJ290" i="1" s="1"/>
  <c r="AM290" i="1"/>
  <c r="AQ290" i="1"/>
  <c r="AZ290" i="1" s="1"/>
  <c r="AL290" i="1"/>
  <c r="AK290" i="1"/>
  <c r="AO290" i="1"/>
  <c r="BD50" i="1"/>
  <c r="BF50" i="1" s="1"/>
  <c r="BH50" i="1"/>
  <c r="BK50" i="1" s="1"/>
  <c r="BH279" i="1"/>
  <c r="BD279" i="1"/>
  <c r="BF279" i="1" s="1"/>
  <c r="BD284" i="1"/>
  <c r="BF284" i="1" s="1"/>
  <c r="AW315" i="1"/>
  <c r="AW23" i="1"/>
  <c r="AC89" i="2"/>
  <c r="AU89" i="2" s="1"/>
  <c r="Y89" i="2"/>
  <c r="AQ89" i="2" s="1"/>
  <c r="U89" i="2"/>
  <c r="AM89" i="2" s="1"/>
  <c r="Q89" i="2"/>
  <c r="AI89" i="2" s="1"/>
  <c r="AE89" i="2"/>
  <c r="AW89" i="2" s="1"/>
  <c r="AA89" i="2"/>
  <c r="AS89" i="2" s="1"/>
  <c r="W89" i="2"/>
  <c r="AO89" i="2" s="1"/>
  <c r="S89" i="2"/>
  <c r="AK89" i="2" s="1"/>
  <c r="BA89" i="2"/>
  <c r="BC89" i="2" s="1"/>
  <c r="BK191" i="1"/>
  <c r="BH228" i="1"/>
  <c r="BK228" i="1" s="1"/>
  <c r="BD228" i="1"/>
  <c r="BF228" i="1" s="1"/>
  <c r="BH303" i="1"/>
  <c r="BK303" i="1" s="1"/>
  <c r="BD303" i="1"/>
  <c r="BF303" i="1" s="1"/>
  <c r="AG15" i="2"/>
  <c r="AW141" i="1"/>
  <c r="AE62" i="2"/>
  <c r="AW62" i="2" s="1"/>
  <c r="AA62" i="2"/>
  <c r="AS62" i="2" s="1"/>
  <c r="W62" i="2"/>
  <c r="AO62" i="2" s="1"/>
  <c r="S62" i="2"/>
  <c r="AK62" i="2" s="1"/>
  <c r="AC62" i="2"/>
  <c r="AU62" i="2" s="1"/>
  <c r="Y62" i="2"/>
  <c r="AQ62" i="2" s="1"/>
  <c r="U62" i="2"/>
  <c r="AM62" i="2" s="1"/>
  <c r="Q62" i="2"/>
  <c r="AI62" i="2" s="1"/>
  <c r="BA62" i="2"/>
  <c r="BC62" i="2" s="1"/>
  <c r="BH104" i="1"/>
  <c r="BD104" i="1"/>
  <c r="BF104" i="1" s="1"/>
  <c r="BH77" i="1"/>
  <c r="BK77" i="1" s="1"/>
  <c r="BD77" i="1"/>
  <c r="BF77" i="1" s="1"/>
  <c r="BH93" i="1"/>
  <c r="BK93" i="1" s="1"/>
  <c r="BD93" i="1"/>
  <c r="BF93" i="1" s="1"/>
  <c r="BH111" i="1"/>
  <c r="BK111" i="1" s="1"/>
  <c r="BD111" i="1"/>
  <c r="BF111" i="1" s="1"/>
  <c r="BH127" i="1"/>
  <c r="BK127" i="1" s="1"/>
  <c r="BD127" i="1"/>
  <c r="BF127" i="1" s="1"/>
  <c r="BH151" i="1"/>
  <c r="BK151" i="1" s="1"/>
  <c r="BD151" i="1"/>
  <c r="BF151" i="1" s="1"/>
  <c r="AH202" i="2"/>
  <c r="BH251" i="1"/>
  <c r="BK251" i="1" s="1"/>
  <c r="BD251" i="1"/>
  <c r="BF251" i="1" s="1"/>
  <c r="BH149" i="1"/>
  <c r="BD149" i="1"/>
  <c r="BF149" i="1" s="1"/>
  <c r="AC40" i="2"/>
  <c r="AU40" i="2" s="1"/>
  <c r="Y40" i="2"/>
  <c r="AQ40" i="2" s="1"/>
  <c r="U40" i="2"/>
  <c r="AM40" i="2" s="1"/>
  <c r="Q40" i="2"/>
  <c r="AI40" i="2" s="1"/>
  <c r="AE40" i="2"/>
  <c r="AW40" i="2" s="1"/>
  <c r="W40" i="2"/>
  <c r="AO40" i="2" s="1"/>
  <c r="AA40" i="2"/>
  <c r="AS40" i="2" s="1"/>
  <c r="S40" i="2"/>
  <c r="AK40" i="2" s="1"/>
  <c r="BA40" i="2"/>
  <c r="BC40" i="2" s="1"/>
  <c r="BH281" i="1"/>
  <c r="BD281" i="1"/>
  <c r="BF281" i="1" s="1"/>
  <c r="BK271" i="1"/>
  <c r="AE268" i="2"/>
  <c r="AW268" i="2" s="1"/>
  <c r="AA268" i="2"/>
  <c r="AS268" i="2" s="1"/>
  <c r="W268" i="2"/>
  <c r="AO268" i="2" s="1"/>
  <c r="S268" i="2"/>
  <c r="AK268" i="2" s="1"/>
  <c r="Y268" i="2"/>
  <c r="AQ268" i="2" s="1"/>
  <c r="Q268" i="2"/>
  <c r="AI268" i="2" s="1"/>
  <c r="AC268" i="2"/>
  <c r="AU268" i="2" s="1"/>
  <c r="U268" i="2"/>
  <c r="AM268" i="2" s="1"/>
  <c r="BA268" i="2"/>
  <c r="BC268" i="2" s="1"/>
  <c r="AW105" i="1"/>
  <c r="BI158" i="1"/>
  <c r="AG132" i="2"/>
  <c r="AX147" i="1"/>
  <c r="AU147" i="1"/>
  <c r="AW147" i="1" s="1"/>
  <c r="AV97" i="1"/>
  <c r="AW97" i="1" s="1"/>
  <c r="AY97" i="1"/>
  <c r="BE97" i="1" s="1"/>
  <c r="BG97" i="1" s="1"/>
  <c r="AN136" i="1"/>
  <c r="AU310" i="1"/>
  <c r="AW310" i="1" s="1"/>
  <c r="AX310" i="1"/>
  <c r="G273" i="2"/>
  <c r="BI310" i="1"/>
  <c r="AU154" i="1"/>
  <c r="AW154" i="1" s="1"/>
  <c r="AX154" i="1"/>
  <c r="AH233" i="2"/>
  <c r="Y223" i="2"/>
  <c r="AQ223" i="2" s="1"/>
  <c r="Q223" i="2"/>
  <c r="AI223" i="2" s="1"/>
  <c r="AE223" i="2"/>
  <c r="AW223" i="2" s="1"/>
  <c r="W223" i="2"/>
  <c r="AO223" i="2" s="1"/>
  <c r="BA223" i="2"/>
  <c r="BC223" i="2" s="1"/>
  <c r="AC223" i="2"/>
  <c r="AU223" i="2" s="1"/>
  <c r="U223" i="2"/>
  <c r="AM223" i="2" s="1"/>
  <c r="AA223" i="2"/>
  <c r="AS223" i="2" s="1"/>
  <c r="S223" i="2"/>
  <c r="AK223" i="2" s="1"/>
  <c r="AE243" i="2"/>
  <c r="AW243" i="2" s="1"/>
  <c r="AA243" i="2"/>
  <c r="AS243" i="2" s="1"/>
  <c r="W243" i="2"/>
  <c r="AO243" i="2" s="1"/>
  <c r="S243" i="2"/>
  <c r="AK243" i="2" s="1"/>
  <c r="AC243" i="2"/>
  <c r="AU243" i="2" s="1"/>
  <c r="Y243" i="2"/>
  <c r="AQ243" i="2" s="1"/>
  <c r="U243" i="2"/>
  <c r="AM243" i="2" s="1"/>
  <c r="Q243" i="2"/>
  <c r="AI243" i="2" s="1"/>
  <c r="BA243" i="2"/>
  <c r="BC243" i="2" s="1"/>
  <c r="BK75" i="1"/>
  <c r="Y155" i="2"/>
  <c r="AQ155" i="2" s="1"/>
  <c r="Q155" i="2"/>
  <c r="AI155" i="2" s="1"/>
  <c r="AE155" i="2"/>
  <c r="AW155" i="2" s="1"/>
  <c r="W155" i="2"/>
  <c r="AO155" i="2" s="1"/>
  <c r="BA155" i="2"/>
  <c r="BC155" i="2" s="1"/>
  <c r="AC155" i="2"/>
  <c r="AU155" i="2" s="1"/>
  <c r="U155" i="2"/>
  <c r="AM155" i="2" s="1"/>
  <c r="AA155" i="2"/>
  <c r="AS155" i="2" s="1"/>
  <c r="S155" i="2"/>
  <c r="AK155" i="2" s="1"/>
  <c r="AE88" i="2"/>
  <c r="AW88" i="2" s="1"/>
  <c r="AA88" i="2"/>
  <c r="AS88" i="2" s="1"/>
  <c r="W88" i="2"/>
  <c r="AO88" i="2" s="1"/>
  <c r="AC88" i="2"/>
  <c r="AU88" i="2" s="1"/>
  <c r="Y88" i="2"/>
  <c r="AQ88" i="2" s="1"/>
  <c r="U88" i="2"/>
  <c r="AM88" i="2" s="1"/>
  <c r="Q88" i="2"/>
  <c r="AI88" i="2" s="1"/>
  <c r="S88" i="2"/>
  <c r="AK88" i="2" s="1"/>
  <c r="BA88" i="2"/>
  <c r="BC88" i="2" s="1"/>
  <c r="BD153" i="1"/>
  <c r="BF153" i="1" s="1"/>
  <c r="BH153" i="1"/>
  <c r="BK153" i="1" s="1"/>
  <c r="BD220" i="1"/>
  <c r="BF220" i="1" s="1"/>
  <c r="BH220" i="1"/>
  <c r="BK220" i="1" s="1"/>
  <c r="BD293" i="1"/>
  <c r="BF293" i="1" s="1"/>
  <c r="BH301" i="1"/>
  <c r="BD301" i="1"/>
  <c r="BF301" i="1" s="1"/>
  <c r="AG258" i="2"/>
  <c r="AG11" i="2"/>
  <c r="AC86" i="2"/>
  <c r="AU86" i="2" s="1"/>
  <c r="Y86" i="2"/>
  <c r="AQ86" i="2" s="1"/>
  <c r="U86" i="2"/>
  <c r="AM86" i="2" s="1"/>
  <c r="Q86" i="2"/>
  <c r="AI86" i="2" s="1"/>
  <c r="S86" i="2"/>
  <c r="AK86" i="2" s="1"/>
  <c r="W86" i="2"/>
  <c r="AO86" i="2" s="1"/>
  <c r="AA86" i="2"/>
  <c r="AS86" i="2" s="1"/>
  <c r="AE86" i="2"/>
  <c r="AW86" i="2" s="1"/>
  <c r="BA86" i="2"/>
  <c r="BC86" i="2" s="1"/>
  <c r="BH61" i="1"/>
  <c r="BD61" i="1"/>
  <c r="BF61" i="1" s="1"/>
  <c r="BH81" i="1"/>
  <c r="BK81" i="1" s="1"/>
  <c r="BD81" i="1"/>
  <c r="BF81" i="1" s="1"/>
  <c r="BH97" i="1"/>
  <c r="BK97" i="1" s="1"/>
  <c r="BD97" i="1"/>
  <c r="BF97" i="1" s="1"/>
  <c r="BH115" i="1"/>
  <c r="BD115" i="1"/>
  <c r="BF115" i="1" s="1"/>
  <c r="BH135" i="1"/>
  <c r="BK135" i="1" s="1"/>
  <c r="BD135" i="1"/>
  <c r="BF135" i="1" s="1"/>
  <c r="AC175" i="2"/>
  <c r="AU175" i="2" s="1"/>
  <c r="Y175" i="2"/>
  <c r="AQ175" i="2" s="1"/>
  <c r="U175" i="2"/>
  <c r="AM175" i="2" s="1"/>
  <c r="Q175" i="2"/>
  <c r="AI175" i="2" s="1"/>
  <c r="AE175" i="2"/>
  <c r="AW175" i="2" s="1"/>
  <c r="AA175" i="2"/>
  <c r="AS175" i="2" s="1"/>
  <c r="W175" i="2"/>
  <c r="AO175" i="2" s="1"/>
  <c r="S175" i="2"/>
  <c r="AK175" i="2" s="1"/>
  <c r="BA175" i="2"/>
  <c r="BC175" i="2" s="1"/>
  <c r="AE185" i="2"/>
  <c r="AW185" i="2" s="1"/>
  <c r="W185" i="2"/>
  <c r="AO185" i="2" s="1"/>
  <c r="AC185" i="2"/>
  <c r="AU185" i="2" s="1"/>
  <c r="U185" i="2"/>
  <c r="AM185" i="2" s="1"/>
  <c r="AA185" i="2"/>
  <c r="AS185" i="2" s="1"/>
  <c r="S185" i="2"/>
  <c r="AK185" i="2" s="1"/>
  <c r="Y185" i="2"/>
  <c r="AQ185" i="2" s="1"/>
  <c r="Q185" i="2"/>
  <c r="AI185" i="2" s="1"/>
  <c r="BA185" i="2"/>
  <c r="BC185" i="2" s="1"/>
  <c r="BH174" i="1"/>
  <c r="BD174" i="1"/>
  <c r="BF174" i="1" s="1"/>
  <c r="BH198" i="1"/>
  <c r="BD198" i="1"/>
  <c r="BF198" i="1" s="1"/>
  <c r="BH201" i="1"/>
  <c r="BK201" i="1" s="1"/>
  <c r="BD201" i="1"/>
  <c r="BF201" i="1" s="1"/>
  <c r="BH266" i="1"/>
  <c r="BK266" i="1" s="1"/>
  <c r="BD266" i="1"/>
  <c r="BF266" i="1" s="1"/>
  <c r="BH312" i="1"/>
  <c r="BD312" i="1"/>
  <c r="BF312" i="1" s="1"/>
  <c r="AC233" i="2"/>
  <c r="AU233" i="2" s="1"/>
  <c r="Y233" i="2"/>
  <c r="AQ233" i="2" s="1"/>
  <c r="U233" i="2"/>
  <c r="AM233" i="2" s="1"/>
  <c r="Q233" i="2"/>
  <c r="AI233" i="2" s="1"/>
  <c r="AA233" i="2"/>
  <c r="AS233" i="2" s="1"/>
  <c r="S233" i="2"/>
  <c r="AK233" i="2" s="1"/>
  <c r="AE233" i="2"/>
  <c r="AW233" i="2" s="1"/>
  <c r="W233" i="2"/>
  <c r="AO233" i="2" s="1"/>
  <c r="BA233" i="2"/>
  <c r="BC233" i="2" s="1"/>
  <c r="AX163" i="1"/>
  <c r="AU163" i="1"/>
  <c r="G161" i="2"/>
  <c r="BI163" i="1"/>
  <c r="AN106" i="1"/>
  <c r="AF253" i="2"/>
  <c r="AX253" i="2" s="1"/>
  <c r="AD253" i="2"/>
  <c r="AV253" i="2" s="1"/>
  <c r="Z253" i="2"/>
  <c r="AR253" i="2" s="1"/>
  <c r="V253" i="2"/>
  <c r="AN253" i="2" s="1"/>
  <c r="R253" i="2"/>
  <c r="AJ253" i="2" s="1"/>
  <c r="BB253" i="2"/>
  <c r="AB253" i="2"/>
  <c r="AT253" i="2" s="1"/>
  <c r="X253" i="2"/>
  <c r="AP253" i="2" s="1"/>
  <c r="T253" i="2"/>
  <c r="AL253" i="2" s="1"/>
  <c r="G33" i="2"/>
  <c r="BI35" i="1"/>
  <c r="H235" i="2"/>
  <c r="BI272" i="1"/>
  <c r="BH28" i="1"/>
  <c r="BK28" i="1" s="1"/>
  <c r="BD28" i="1"/>
  <c r="BF28" i="1" s="1"/>
  <c r="BK82" i="1"/>
  <c r="BH235" i="1"/>
  <c r="BD235" i="1"/>
  <c r="BF235" i="1" s="1"/>
  <c r="BK63" i="1"/>
  <c r="BH79" i="1"/>
  <c r="BD79" i="1"/>
  <c r="BF79" i="1" s="1"/>
  <c r="BH95" i="1"/>
  <c r="BD95" i="1"/>
  <c r="BF95" i="1" s="1"/>
  <c r="BI159" i="1"/>
  <c r="AH89" i="2"/>
  <c r="AE162" i="2"/>
  <c r="AW162" i="2" s="1"/>
  <c r="AA162" i="2"/>
  <c r="AS162" i="2" s="1"/>
  <c r="W162" i="2"/>
  <c r="AO162" i="2" s="1"/>
  <c r="S162" i="2"/>
  <c r="AK162" i="2" s="1"/>
  <c r="Y162" i="2"/>
  <c r="AQ162" i="2" s="1"/>
  <c r="BA162" i="2"/>
  <c r="U162" i="2"/>
  <c r="AM162" i="2" s="1"/>
  <c r="Q162" i="2"/>
  <c r="AI162" i="2" s="1"/>
  <c r="AC162" i="2"/>
  <c r="AU162" i="2" s="1"/>
  <c r="AH196" i="2"/>
  <c r="AW214" i="1"/>
  <c r="BH34" i="1"/>
  <c r="BD34" i="1"/>
  <c r="BF34" i="1" s="1"/>
  <c r="BJ161" i="1"/>
  <c r="AN144" i="1"/>
  <c r="AN45" i="1"/>
  <c r="AF232" i="2"/>
  <c r="AX232" i="2" s="1"/>
  <c r="AB232" i="2"/>
  <c r="AT232" i="2" s="1"/>
  <c r="X232" i="2"/>
  <c r="AP232" i="2" s="1"/>
  <c r="T232" i="2"/>
  <c r="AL232" i="2" s="1"/>
  <c r="AD232" i="2"/>
  <c r="AV232" i="2" s="1"/>
  <c r="V232" i="2"/>
  <c r="AN232" i="2" s="1"/>
  <c r="Z232" i="2"/>
  <c r="AR232" i="2" s="1"/>
  <c r="R232" i="2"/>
  <c r="AJ232" i="2" s="1"/>
  <c r="BB232" i="2"/>
  <c r="AB255" i="2"/>
  <c r="AT255" i="2" s="1"/>
  <c r="V255" i="2"/>
  <c r="AN255" i="2" s="1"/>
  <c r="AF255" i="2"/>
  <c r="AX255" i="2" s="1"/>
  <c r="Z255" i="2"/>
  <c r="AR255" i="2" s="1"/>
  <c r="AD255" i="2"/>
  <c r="AV255" i="2" s="1"/>
  <c r="T255" i="2"/>
  <c r="AL255" i="2" s="1"/>
  <c r="X255" i="2"/>
  <c r="AP255" i="2" s="1"/>
  <c r="R255" i="2"/>
  <c r="AJ255" i="2" s="1"/>
  <c r="BB255" i="2"/>
  <c r="AU33" i="1"/>
  <c r="AW33" i="1" s="1"/>
  <c r="AX33" i="1"/>
  <c r="AU238" i="1"/>
  <c r="AW238" i="1" s="1"/>
  <c r="AX238" i="1"/>
  <c r="G209" i="2"/>
  <c r="BI246" i="1"/>
  <c r="AN300" i="1"/>
  <c r="BD155" i="1"/>
  <c r="BF155" i="1" s="1"/>
  <c r="AC280" i="2"/>
  <c r="AU280" i="2" s="1"/>
  <c r="Y280" i="2"/>
  <c r="AQ280" i="2" s="1"/>
  <c r="U280" i="2"/>
  <c r="AM280" i="2" s="1"/>
  <c r="Q280" i="2"/>
  <c r="AI280" i="2" s="1"/>
  <c r="AE280" i="2"/>
  <c r="AW280" i="2" s="1"/>
  <c r="AA280" i="2"/>
  <c r="AS280" i="2" s="1"/>
  <c r="W280" i="2"/>
  <c r="AO280" i="2" s="1"/>
  <c r="S280" i="2"/>
  <c r="AK280" i="2" s="1"/>
  <c r="BA280" i="2"/>
  <c r="AC73" i="2"/>
  <c r="AU73" i="2" s="1"/>
  <c r="Y73" i="2"/>
  <c r="AQ73" i="2" s="1"/>
  <c r="U73" i="2"/>
  <c r="AM73" i="2" s="1"/>
  <c r="Q73" i="2"/>
  <c r="AI73" i="2" s="1"/>
  <c r="AE73" i="2"/>
  <c r="AW73" i="2" s="1"/>
  <c r="AA73" i="2"/>
  <c r="AS73" i="2" s="1"/>
  <c r="W73" i="2"/>
  <c r="AO73" i="2" s="1"/>
  <c r="S73" i="2"/>
  <c r="AK73" i="2" s="1"/>
  <c r="BA73" i="2"/>
  <c r="BC73" i="2" s="1"/>
  <c r="AC107" i="2"/>
  <c r="AU107" i="2" s="1"/>
  <c r="Y107" i="2"/>
  <c r="AQ107" i="2" s="1"/>
  <c r="U107" i="2"/>
  <c r="AM107" i="2" s="1"/>
  <c r="Q107" i="2"/>
  <c r="AI107" i="2" s="1"/>
  <c r="AE107" i="2"/>
  <c r="AW107" i="2" s="1"/>
  <c r="AA107" i="2"/>
  <c r="AS107" i="2" s="1"/>
  <c r="W107" i="2"/>
  <c r="AO107" i="2" s="1"/>
  <c r="S107" i="2"/>
  <c r="AK107" i="2" s="1"/>
  <c r="BA107" i="2"/>
  <c r="BC107" i="2" s="1"/>
  <c r="AA186" i="2"/>
  <c r="AS186" i="2" s="1"/>
  <c r="S186" i="2"/>
  <c r="AK186" i="2" s="1"/>
  <c r="Y186" i="2"/>
  <c r="AQ186" i="2" s="1"/>
  <c r="Q186" i="2"/>
  <c r="AI186" i="2" s="1"/>
  <c r="AE186" i="2"/>
  <c r="AW186" i="2" s="1"/>
  <c r="W186" i="2"/>
  <c r="AO186" i="2" s="1"/>
  <c r="AC186" i="2"/>
  <c r="AU186" i="2" s="1"/>
  <c r="U186" i="2"/>
  <c r="AM186" i="2" s="1"/>
  <c r="BA186" i="2"/>
  <c r="BC186" i="2" s="1"/>
  <c r="AE58" i="2"/>
  <c r="AW58" i="2" s="1"/>
  <c r="AA58" i="2"/>
  <c r="AS58" i="2" s="1"/>
  <c r="W58" i="2"/>
  <c r="AO58" i="2" s="1"/>
  <c r="S58" i="2"/>
  <c r="AK58" i="2" s="1"/>
  <c r="AC58" i="2"/>
  <c r="AU58" i="2" s="1"/>
  <c r="Y58" i="2"/>
  <c r="AQ58" i="2" s="1"/>
  <c r="U58" i="2"/>
  <c r="AM58" i="2" s="1"/>
  <c r="Q58" i="2"/>
  <c r="AI58" i="2" s="1"/>
  <c r="BA58" i="2"/>
  <c r="BC58" i="2" s="1"/>
  <c r="AE70" i="2"/>
  <c r="AW70" i="2" s="1"/>
  <c r="AA70" i="2"/>
  <c r="AS70" i="2" s="1"/>
  <c r="W70" i="2"/>
  <c r="AO70" i="2" s="1"/>
  <c r="S70" i="2"/>
  <c r="AK70" i="2" s="1"/>
  <c r="AC70" i="2"/>
  <c r="AU70" i="2" s="1"/>
  <c r="Y70" i="2"/>
  <c r="AQ70" i="2" s="1"/>
  <c r="U70" i="2"/>
  <c r="AM70" i="2" s="1"/>
  <c r="Q70" i="2"/>
  <c r="AI70" i="2" s="1"/>
  <c r="BA70" i="2"/>
  <c r="BC70" i="2" s="1"/>
  <c r="AC84" i="2"/>
  <c r="AU84" i="2" s="1"/>
  <c r="Y84" i="2"/>
  <c r="AQ84" i="2" s="1"/>
  <c r="U84" i="2"/>
  <c r="AM84" i="2" s="1"/>
  <c r="Q84" i="2"/>
  <c r="AI84" i="2" s="1"/>
  <c r="W84" i="2"/>
  <c r="AO84" i="2" s="1"/>
  <c r="AA84" i="2"/>
  <c r="AS84" i="2" s="1"/>
  <c r="AE84" i="2"/>
  <c r="AW84" i="2" s="1"/>
  <c r="S84" i="2"/>
  <c r="AK84" i="2" s="1"/>
  <c r="BA84" i="2"/>
  <c r="BC84" i="2" s="1"/>
  <c r="AE100" i="2"/>
  <c r="AW100" i="2" s="1"/>
  <c r="AA100" i="2"/>
  <c r="AS100" i="2" s="1"/>
  <c r="W100" i="2"/>
  <c r="AO100" i="2" s="1"/>
  <c r="S100" i="2"/>
  <c r="AK100" i="2" s="1"/>
  <c r="AC100" i="2"/>
  <c r="AU100" i="2" s="1"/>
  <c r="Y100" i="2"/>
  <c r="AQ100" i="2" s="1"/>
  <c r="U100" i="2"/>
  <c r="AM100" i="2" s="1"/>
  <c r="Q100" i="2"/>
  <c r="AI100" i="2" s="1"/>
  <c r="BA100" i="2"/>
  <c r="BC100" i="2" s="1"/>
  <c r="AW223" i="1"/>
  <c r="AC256" i="2"/>
  <c r="AU256" i="2" s="1"/>
  <c r="Y256" i="2"/>
  <c r="AQ256" i="2" s="1"/>
  <c r="U256" i="2"/>
  <c r="AM256" i="2" s="1"/>
  <c r="Q256" i="2"/>
  <c r="AI256" i="2" s="1"/>
  <c r="AA256" i="2"/>
  <c r="AS256" i="2" s="1"/>
  <c r="S256" i="2"/>
  <c r="AK256" i="2" s="1"/>
  <c r="AE256" i="2"/>
  <c r="AW256" i="2" s="1"/>
  <c r="W256" i="2"/>
  <c r="AO256" i="2" s="1"/>
  <c r="BA256" i="2"/>
  <c r="AH19" i="2"/>
  <c r="AC65" i="2"/>
  <c r="AU65" i="2" s="1"/>
  <c r="Y65" i="2"/>
  <c r="AQ65" i="2" s="1"/>
  <c r="U65" i="2"/>
  <c r="AM65" i="2" s="1"/>
  <c r="Q65" i="2"/>
  <c r="AI65" i="2" s="1"/>
  <c r="AE65" i="2"/>
  <c r="AW65" i="2" s="1"/>
  <c r="AA65" i="2"/>
  <c r="AS65" i="2" s="1"/>
  <c r="W65" i="2"/>
  <c r="AO65" i="2" s="1"/>
  <c r="S65" i="2"/>
  <c r="AK65" i="2" s="1"/>
  <c r="BA65" i="2"/>
  <c r="BC65" i="2" s="1"/>
  <c r="BK115" i="1"/>
  <c r="AC180" i="2"/>
  <c r="AU180" i="2" s="1"/>
  <c r="S180" i="2"/>
  <c r="AK180" i="2" s="1"/>
  <c r="W180" i="2"/>
  <c r="AO180" i="2" s="1"/>
  <c r="Q180" i="2"/>
  <c r="AI180" i="2" s="1"/>
  <c r="BA180" i="2"/>
  <c r="BC180" i="2" s="1"/>
  <c r="AA180" i="2"/>
  <c r="AS180" i="2" s="1"/>
  <c r="U180" i="2"/>
  <c r="AM180" i="2" s="1"/>
  <c r="AE180" i="2"/>
  <c r="AW180" i="2" s="1"/>
  <c r="Y180" i="2"/>
  <c r="AQ180" i="2" s="1"/>
  <c r="AC210" i="2"/>
  <c r="AU210" i="2" s="1"/>
  <c r="Y210" i="2"/>
  <c r="AQ210" i="2" s="1"/>
  <c r="U210" i="2"/>
  <c r="AM210" i="2" s="1"/>
  <c r="Q210" i="2"/>
  <c r="AI210" i="2" s="1"/>
  <c r="AA210" i="2"/>
  <c r="AS210" i="2" s="1"/>
  <c r="S210" i="2"/>
  <c r="AK210" i="2" s="1"/>
  <c r="AE210" i="2"/>
  <c r="AW210" i="2" s="1"/>
  <c r="W210" i="2"/>
  <c r="AO210" i="2" s="1"/>
  <c r="BA210" i="2"/>
  <c r="BC210" i="2" s="1"/>
  <c r="AC227" i="2"/>
  <c r="AU227" i="2" s="1"/>
  <c r="Y227" i="2"/>
  <c r="AQ227" i="2" s="1"/>
  <c r="U227" i="2"/>
  <c r="AM227" i="2" s="1"/>
  <c r="Q227" i="2"/>
  <c r="AI227" i="2" s="1"/>
  <c r="AA227" i="2"/>
  <c r="AS227" i="2" s="1"/>
  <c r="AE227" i="2"/>
  <c r="AW227" i="2" s="1"/>
  <c r="S227" i="2"/>
  <c r="AK227" i="2" s="1"/>
  <c r="W227" i="2"/>
  <c r="AO227" i="2" s="1"/>
  <c r="BA227" i="2"/>
  <c r="BC227" i="2" s="1"/>
  <c r="BH297" i="1"/>
  <c r="BD297" i="1"/>
  <c r="BF297" i="1" s="1"/>
  <c r="BI287" i="1"/>
  <c r="BH241" i="1"/>
  <c r="BK241" i="1" s="1"/>
  <c r="BD241" i="1"/>
  <c r="BF241" i="1" s="1"/>
  <c r="AY53" i="1"/>
  <c r="BE53" i="1" s="1"/>
  <c r="BG53" i="1" s="1"/>
  <c r="AV53" i="1"/>
  <c r="AN112" i="1"/>
  <c r="AD158" i="2"/>
  <c r="AV158" i="2" s="1"/>
  <c r="Z158" i="2"/>
  <c r="AR158" i="2" s="1"/>
  <c r="V158" i="2"/>
  <c r="AN158" i="2" s="1"/>
  <c r="R158" i="2"/>
  <c r="AJ158" i="2" s="1"/>
  <c r="AF158" i="2"/>
  <c r="AX158" i="2" s="1"/>
  <c r="AB158" i="2"/>
  <c r="AT158" i="2" s="1"/>
  <c r="X158" i="2"/>
  <c r="AP158" i="2" s="1"/>
  <c r="T158" i="2"/>
  <c r="AL158" i="2" s="1"/>
  <c r="BB158" i="2"/>
  <c r="G27" i="2"/>
  <c r="BI29" i="1"/>
  <c r="AD251" i="2"/>
  <c r="AV251" i="2" s="1"/>
  <c r="Z251" i="2"/>
  <c r="AR251" i="2" s="1"/>
  <c r="V251" i="2"/>
  <c r="AN251" i="2" s="1"/>
  <c r="R251" i="2"/>
  <c r="AJ251" i="2" s="1"/>
  <c r="X251" i="2"/>
  <c r="AP251" i="2" s="1"/>
  <c r="T251" i="2"/>
  <c r="AL251" i="2" s="1"/>
  <c r="AF251" i="2"/>
  <c r="AX251" i="2" s="1"/>
  <c r="AB251" i="2"/>
  <c r="AT251" i="2" s="1"/>
  <c r="BB251" i="2"/>
  <c r="AX56" i="1"/>
  <c r="AU56" i="1"/>
  <c r="AW56" i="1" s="1"/>
  <c r="AN215" i="1"/>
  <c r="AE45" i="2"/>
  <c r="AW45" i="2" s="1"/>
  <c r="AA45" i="2"/>
  <c r="AS45" i="2" s="1"/>
  <c r="W45" i="2"/>
  <c r="AO45" i="2" s="1"/>
  <c r="S45" i="2"/>
  <c r="AK45" i="2" s="1"/>
  <c r="Y45" i="2"/>
  <c r="AQ45" i="2" s="1"/>
  <c r="Q45" i="2"/>
  <c r="AI45" i="2" s="1"/>
  <c r="BA45" i="2"/>
  <c r="BC45" i="2" s="1"/>
  <c r="AC45" i="2"/>
  <c r="AU45" i="2" s="1"/>
  <c r="U45" i="2"/>
  <c r="AM45" i="2" s="1"/>
  <c r="AE236" i="2"/>
  <c r="AW236" i="2" s="1"/>
  <c r="AA236" i="2"/>
  <c r="AS236" i="2" s="1"/>
  <c r="W236" i="2"/>
  <c r="AO236" i="2" s="1"/>
  <c r="S236" i="2"/>
  <c r="AK236" i="2" s="1"/>
  <c r="AC236" i="2"/>
  <c r="AU236" i="2" s="1"/>
  <c r="U236" i="2"/>
  <c r="AM236" i="2" s="1"/>
  <c r="Y236" i="2"/>
  <c r="AQ236" i="2" s="1"/>
  <c r="Q236" i="2"/>
  <c r="AI236" i="2" s="1"/>
  <c r="BA236" i="2"/>
  <c r="BC236" i="2" s="1"/>
  <c r="Y219" i="2"/>
  <c r="AQ219" i="2" s="1"/>
  <c r="Q219" i="2"/>
  <c r="AI219" i="2" s="1"/>
  <c r="AE219" i="2"/>
  <c r="AW219" i="2" s="1"/>
  <c r="W219" i="2"/>
  <c r="AO219" i="2" s="1"/>
  <c r="BA219" i="2"/>
  <c r="BC219" i="2" s="1"/>
  <c r="AC219" i="2"/>
  <c r="AU219" i="2" s="1"/>
  <c r="U219" i="2"/>
  <c r="AM219" i="2" s="1"/>
  <c r="AA219" i="2"/>
  <c r="AS219" i="2" s="1"/>
  <c r="S219" i="2"/>
  <c r="AK219" i="2" s="1"/>
  <c r="AC242" i="2"/>
  <c r="AU242" i="2" s="1"/>
  <c r="Y242" i="2"/>
  <c r="AQ242" i="2" s="1"/>
  <c r="U242" i="2"/>
  <c r="AM242" i="2" s="1"/>
  <c r="Q242" i="2"/>
  <c r="AI242" i="2" s="1"/>
  <c r="AE242" i="2"/>
  <c r="AW242" i="2" s="1"/>
  <c r="AA242" i="2"/>
  <c r="AS242" i="2" s="1"/>
  <c r="W242" i="2"/>
  <c r="AO242" i="2" s="1"/>
  <c r="S242" i="2"/>
  <c r="AK242" i="2" s="1"/>
  <c r="BA242" i="2"/>
  <c r="BC242" i="2" s="1"/>
  <c r="AE247" i="2"/>
  <c r="AW247" i="2" s="1"/>
  <c r="AA247" i="2"/>
  <c r="AS247" i="2" s="1"/>
  <c r="W247" i="2"/>
  <c r="AO247" i="2" s="1"/>
  <c r="S247" i="2"/>
  <c r="AK247" i="2" s="1"/>
  <c r="BA247" i="2"/>
  <c r="AC247" i="2"/>
  <c r="AU247" i="2" s="1"/>
  <c r="U247" i="2"/>
  <c r="AM247" i="2" s="1"/>
  <c r="Y247" i="2"/>
  <c r="AQ247" i="2" s="1"/>
  <c r="Q247" i="2"/>
  <c r="AI247" i="2" s="1"/>
  <c r="BC17" i="2"/>
  <c r="BH91" i="1"/>
  <c r="BK91" i="1" s="1"/>
  <c r="BD91" i="1"/>
  <c r="BF91" i="1" s="1"/>
  <c r="BD216" i="1"/>
  <c r="BF216" i="1" s="1"/>
  <c r="BH216" i="1"/>
  <c r="AW165" i="1"/>
  <c r="AC80" i="2"/>
  <c r="AU80" i="2" s="1"/>
  <c r="Y80" i="2"/>
  <c r="AQ80" i="2" s="1"/>
  <c r="U80" i="2"/>
  <c r="AM80" i="2" s="1"/>
  <c r="Q80" i="2"/>
  <c r="AI80" i="2" s="1"/>
  <c r="AE80" i="2"/>
  <c r="AW80" i="2" s="1"/>
  <c r="S80" i="2"/>
  <c r="AK80" i="2" s="1"/>
  <c r="W80" i="2"/>
  <c r="AO80" i="2" s="1"/>
  <c r="AA80" i="2"/>
  <c r="AS80" i="2" s="1"/>
  <c r="BA80" i="2"/>
  <c r="BC80" i="2" s="1"/>
  <c r="AE98" i="2"/>
  <c r="AW98" i="2" s="1"/>
  <c r="AA98" i="2"/>
  <c r="AS98" i="2" s="1"/>
  <c r="W98" i="2"/>
  <c r="AO98" i="2" s="1"/>
  <c r="S98" i="2"/>
  <c r="AK98" i="2" s="1"/>
  <c r="AC98" i="2"/>
  <c r="AU98" i="2" s="1"/>
  <c r="Y98" i="2"/>
  <c r="AQ98" i="2" s="1"/>
  <c r="U98" i="2"/>
  <c r="AM98" i="2" s="1"/>
  <c r="Q98" i="2"/>
  <c r="AI98" i="2" s="1"/>
  <c r="BA98" i="2"/>
  <c r="BC98" i="2" s="1"/>
  <c r="AC276" i="2"/>
  <c r="AU276" i="2" s="1"/>
  <c r="Y276" i="2"/>
  <c r="AQ276" i="2" s="1"/>
  <c r="U276" i="2"/>
  <c r="AM276" i="2" s="1"/>
  <c r="Q276" i="2"/>
  <c r="AI276" i="2" s="1"/>
  <c r="AE276" i="2"/>
  <c r="AW276" i="2" s="1"/>
  <c r="S276" i="2"/>
  <c r="AK276" i="2" s="1"/>
  <c r="W276" i="2"/>
  <c r="AO276" i="2" s="1"/>
  <c r="AA276" i="2"/>
  <c r="AS276" i="2" s="1"/>
  <c r="BA276" i="2"/>
  <c r="BC276" i="2" s="1"/>
  <c r="AC19" i="2"/>
  <c r="AU19" i="2" s="1"/>
  <c r="Y19" i="2"/>
  <c r="AQ19" i="2" s="1"/>
  <c r="U19" i="2"/>
  <c r="AM19" i="2" s="1"/>
  <c r="Q19" i="2"/>
  <c r="AI19" i="2" s="1"/>
  <c r="AE19" i="2"/>
  <c r="AW19" i="2" s="1"/>
  <c r="AA19" i="2"/>
  <c r="AS19" i="2" s="1"/>
  <c r="W19" i="2"/>
  <c r="AO19" i="2" s="1"/>
  <c r="S19" i="2"/>
  <c r="AK19" i="2" s="1"/>
  <c r="BA19" i="2"/>
  <c r="BC19" i="2" s="1"/>
  <c r="BH64" i="1"/>
  <c r="BK64" i="1" s="1"/>
  <c r="BD64" i="1"/>
  <c r="BF64" i="1" s="1"/>
  <c r="AC75" i="2"/>
  <c r="AU75" i="2" s="1"/>
  <c r="Y75" i="2"/>
  <c r="AQ75" i="2" s="1"/>
  <c r="U75" i="2"/>
  <c r="AM75" i="2" s="1"/>
  <c r="Q75" i="2"/>
  <c r="AI75" i="2" s="1"/>
  <c r="AE75" i="2"/>
  <c r="AW75" i="2" s="1"/>
  <c r="AA75" i="2"/>
  <c r="AS75" i="2" s="1"/>
  <c r="W75" i="2"/>
  <c r="AO75" i="2" s="1"/>
  <c r="S75" i="2"/>
  <c r="AK75" i="2" s="1"/>
  <c r="BA75" i="2"/>
  <c r="BC75" i="2" s="1"/>
  <c r="AC91" i="2"/>
  <c r="AU91" i="2" s="1"/>
  <c r="Y91" i="2"/>
  <c r="AQ91" i="2" s="1"/>
  <c r="U91" i="2"/>
  <c r="AM91" i="2" s="1"/>
  <c r="Q91" i="2"/>
  <c r="AI91" i="2" s="1"/>
  <c r="AE91" i="2"/>
  <c r="AW91" i="2" s="1"/>
  <c r="AA91" i="2"/>
  <c r="AS91" i="2" s="1"/>
  <c r="W91" i="2"/>
  <c r="AO91" i="2" s="1"/>
  <c r="S91" i="2"/>
  <c r="AK91" i="2" s="1"/>
  <c r="BA91" i="2"/>
  <c r="BC91" i="2" s="1"/>
  <c r="AC109" i="2"/>
  <c r="AU109" i="2" s="1"/>
  <c r="Y109" i="2"/>
  <c r="AQ109" i="2" s="1"/>
  <c r="U109" i="2"/>
  <c r="AM109" i="2" s="1"/>
  <c r="Q109" i="2"/>
  <c r="AI109" i="2" s="1"/>
  <c r="AE109" i="2"/>
  <c r="AW109" i="2" s="1"/>
  <c r="AA109" i="2"/>
  <c r="AS109" i="2" s="1"/>
  <c r="W109" i="2"/>
  <c r="AO109" i="2" s="1"/>
  <c r="S109" i="2"/>
  <c r="AK109" i="2" s="1"/>
  <c r="BA109" i="2"/>
  <c r="BC109" i="2" s="1"/>
  <c r="AE125" i="2"/>
  <c r="AW125" i="2" s="1"/>
  <c r="AA125" i="2"/>
  <c r="AS125" i="2" s="1"/>
  <c r="Y125" i="2"/>
  <c r="AQ125" i="2" s="1"/>
  <c r="S125" i="2"/>
  <c r="AK125" i="2" s="1"/>
  <c r="W125" i="2"/>
  <c r="AO125" i="2" s="1"/>
  <c r="BA125" i="2"/>
  <c r="BC125" i="2" s="1"/>
  <c r="AC125" i="2"/>
  <c r="AU125" i="2" s="1"/>
  <c r="Q125" i="2"/>
  <c r="AI125" i="2" s="1"/>
  <c r="U125" i="2"/>
  <c r="AM125" i="2" s="1"/>
  <c r="AE149" i="2"/>
  <c r="AW149" i="2" s="1"/>
  <c r="AA149" i="2"/>
  <c r="AS149" i="2" s="1"/>
  <c r="W149" i="2"/>
  <c r="AO149" i="2" s="1"/>
  <c r="S149" i="2"/>
  <c r="AK149" i="2" s="1"/>
  <c r="AC149" i="2"/>
  <c r="AU149" i="2" s="1"/>
  <c r="Y149" i="2"/>
  <c r="AQ149" i="2" s="1"/>
  <c r="U149" i="2"/>
  <c r="AM149" i="2" s="1"/>
  <c r="Q149" i="2"/>
  <c r="AI149" i="2" s="1"/>
  <c r="BA149" i="2"/>
  <c r="BC149" i="2" s="1"/>
  <c r="BH179" i="1"/>
  <c r="BK179" i="1" s="1"/>
  <c r="BD179" i="1"/>
  <c r="BF179" i="1" s="1"/>
  <c r="BH195" i="1"/>
  <c r="BD195" i="1"/>
  <c r="BF195" i="1" s="1"/>
  <c r="AH279" i="2"/>
  <c r="BH243" i="1"/>
  <c r="BD243" i="1"/>
  <c r="BF243" i="1" s="1"/>
  <c r="AW87" i="1"/>
  <c r="BD167" i="1"/>
  <c r="BF167" i="1" s="1"/>
  <c r="BH167" i="1"/>
  <c r="BH84" i="1"/>
  <c r="BK84" i="1" s="1"/>
  <c r="BD84" i="1"/>
  <c r="BF84" i="1" s="1"/>
  <c r="BK195" i="1"/>
  <c r="BK204" i="1"/>
  <c r="BH229" i="1"/>
  <c r="BD229" i="1"/>
  <c r="BF229" i="1" s="1"/>
  <c r="AH282" i="2"/>
  <c r="BD169" i="1"/>
  <c r="BF169" i="1" s="1"/>
  <c r="BH169" i="1"/>
  <c r="G66" i="2"/>
  <c r="BI68" i="1"/>
  <c r="AX116" i="1"/>
  <c r="AU116" i="1"/>
  <c r="AY155" i="1"/>
  <c r="BE155" i="1" s="1"/>
  <c r="BG155" i="1" s="1"/>
  <c r="AV155" i="1"/>
  <c r="AY317" i="1"/>
  <c r="BE317" i="1" s="1"/>
  <c r="BG317" i="1" s="1"/>
  <c r="AV317" i="1"/>
  <c r="BD73" i="1"/>
  <c r="BF73" i="1" s="1"/>
  <c r="BH123" i="1"/>
  <c r="BK123" i="1" s="1"/>
  <c r="BD123" i="1"/>
  <c r="BF123" i="1" s="1"/>
  <c r="BH192" i="1"/>
  <c r="BK192" i="1" s="1"/>
  <c r="BD192" i="1"/>
  <c r="BF192" i="1" s="1"/>
  <c r="BH309" i="1"/>
  <c r="BK309" i="1" s="1"/>
  <c r="BD309" i="1"/>
  <c r="BF309" i="1" s="1"/>
  <c r="AC151" i="2"/>
  <c r="AU151" i="2" s="1"/>
  <c r="S151" i="2"/>
  <c r="AK151" i="2" s="1"/>
  <c r="W151" i="2"/>
  <c r="AO151" i="2" s="1"/>
  <c r="Q151" i="2"/>
  <c r="AI151" i="2" s="1"/>
  <c r="AA151" i="2"/>
  <c r="AS151" i="2" s="1"/>
  <c r="U151" i="2"/>
  <c r="AM151" i="2" s="1"/>
  <c r="AE151" i="2"/>
  <c r="AW151" i="2" s="1"/>
  <c r="Y151" i="2"/>
  <c r="AQ151" i="2" s="1"/>
  <c r="BA151" i="2"/>
  <c r="BC151" i="2" s="1"/>
  <c r="BH210" i="1"/>
  <c r="BD210" i="1"/>
  <c r="BF210" i="1" s="1"/>
  <c r="BD224" i="1"/>
  <c r="BF224" i="1" s="1"/>
  <c r="BH224" i="1"/>
  <c r="BK224" i="1" s="1"/>
  <c r="AE76" i="2"/>
  <c r="AW76" i="2" s="1"/>
  <c r="AA76" i="2"/>
  <c r="AS76" i="2" s="1"/>
  <c r="W76" i="2"/>
  <c r="AO76" i="2" s="1"/>
  <c r="S76" i="2"/>
  <c r="AK76" i="2" s="1"/>
  <c r="AC76" i="2"/>
  <c r="AU76" i="2" s="1"/>
  <c r="Y76" i="2"/>
  <c r="AQ76" i="2" s="1"/>
  <c r="U76" i="2"/>
  <c r="AM76" i="2" s="1"/>
  <c r="Q76" i="2"/>
  <c r="AI76" i="2" s="1"/>
  <c r="BA76" i="2"/>
  <c r="BC76" i="2" s="1"/>
  <c r="BH108" i="1"/>
  <c r="BK108" i="1" s="1"/>
  <c r="BD108" i="1"/>
  <c r="BF108" i="1" s="1"/>
  <c r="BH273" i="1"/>
  <c r="BD273" i="1"/>
  <c r="BF273" i="1" s="1"/>
  <c r="AE255" i="2"/>
  <c r="AW255" i="2" s="1"/>
  <c r="AA255" i="2"/>
  <c r="AS255" i="2" s="1"/>
  <c r="W255" i="2"/>
  <c r="AO255" i="2" s="1"/>
  <c r="S255" i="2"/>
  <c r="AK255" i="2" s="1"/>
  <c r="Q255" i="2"/>
  <c r="AI255" i="2" s="1"/>
  <c r="U255" i="2"/>
  <c r="AM255" i="2" s="1"/>
  <c r="Y255" i="2"/>
  <c r="AQ255" i="2" s="1"/>
  <c r="AC255" i="2"/>
  <c r="AU255" i="2" s="1"/>
  <c r="BA255" i="2"/>
  <c r="AC158" i="2"/>
  <c r="AU158" i="2" s="1"/>
  <c r="U158" i="2"/>
  <c r="AM158" i="2" s="1"/>
  <c r="AA158" i="2"/>
  <c r="AS158" i="2" s="1"/>
  <c r="S158" i="2"/>
  <c r="AK158" i="2" s="1"/>
  <c r="Y158" i="2"/>
  <c r="AQ158" i="2" s="1"/>
  <c r="Q158" i="2"/>
  <c r="AI158" i="2" s="1"/>
  <c r="AE158" i="2"/>
  <c r="AW158" i="2" s="1"/>
  <c r="W158" i="2"/>
  <c r="AO158" i="2" s="1"/>
  <c r="BA158" i="2"/>
  <c r="BK306" i="1"/>
  <c r="AX55" i="1"/>
  <c r="AU55" i="1"/>
  <c r="AE160" i="2"/>
  <c r="AW160" i="2" s="1"/>
  <c r="AA160" i="2"/>
  <c r="AS160" i="2" s="1"/>
  <c r="W160" i="2"/>
  <c r="AO160" i="2" s="1"/>
  <c r="U160" i="2"/>
  <c r="AM160" i="2" s="1"/>
  <c r="S160" i="2"/>
  <c r="AK160" i="2" s="1"/>
  <c r="AC160" i="2"/>
  <c r="AU160" i="2" s="1"/>
  <c r="Q160" i="2"/>
  <c r="AI160" i="2" s="1"/>
  <c r="Y160" i="2"/>
  <c r="AQ160" i="2" s="1"/>
  <c r="BA160" i="2"/>
  <c r="BC160" i="2" s="1"/>
  <c r="BK189" i="1"/>
  <c r="AC264" i="2"/>
  <c r="AU264" i="2" s="1"/>
  <c r="Y264" i="2"/>
  <c r="AQ264" i="2" s="1"/>
  <c r="U264" i="2"/>
  <c r="AM264" i="2" s="1"/>
  <c r="Q264" i="2"/>
  <c r="AI264" i="2" s="1"/>
  <c r="AA264" i="2"/>
  <c r="AS264" i="2" s="1"/>
  <c r="S264" i="2"/>
  <c r="AK264" i="2" s="1"/>
  <c r="AE264" i="2"/>
  <c r="AW264" i="2" s="1"/>
  <c r="W264" i="2"/>
  <c r="AO264" i="2" s="1"/>
  <c r="BA264" i="2"/>
  <c r="BC264" i="2" s="1"/>
  <c r="AH104" i="2"/>
  <c r="AE135" i="2"/>
  <c r="AW135" i="2" s="1"/>
  <c r="AA135" i="2"/>
  <c r="AS135" i="2" s="1"/>
  <c r="W135" i="2"/>
  <c r="AO135" i="2" s="1"/>
  <c r="S135" i="2"/>
  <c r="AK135" i="2" s="1"/>
  <c r="Y135" i="2"/>
  <c r="AQ135" i="2" s="1"/>
  <c r="Q135" i="2"/>
  <c r="AI135" i="2" s="1"/>
  <c r="AC135" i="2"/>
  <c r="AU135" i="2" s="1"/>
  <c r="U135" i="2"/>
  <c r="AM135" i="2" s="1"/>
  <c r="BA135" i="2"/>
  <c r="BC135" i="2" s="1"/>
  <c r="AH189" i="2"/>
  <c r="AE51" i="2"/>
  <c r="AW51" i="2" s="1"/>
  <c r="AA51" i="2"/>
  <c r="AS51" i="2" s="1"/>
  <c r="W51" i="2"/>
  <c r="AO51" i="2" s="1"/>
  <c r="S51" i="2"/>
  <c r="AK51" i="2" s="1"/>
  <c r="AC51" i="2"/>
  <c r="AU51" i="2" s="1"/>
  <c r="U51" i="2"/>
  <c r="AM51" i="2" s="1"/>
  <c r="Y51" i="2"/>
  <c r="AQ51" i="2" s="1"/>
  <c r="Q51" i="2"/>
  <c r="AI51" i="2" s="1"/>
  <c r="BA51" i="2"/>
  <c r="AX68" i="1"/>
  <c r="AU68" i="1"/>
  <c r="AX217" i="1"/>
  <c r="AU217" i="1"/>
  <c r="AW217" i="1" s="1"/>
  <c r="G217" i="2"/>
  <c r="BI254" i="1"/>
  <c r="AG246" i="2"/>
  <c r="BH260" i="1"/>
  <c r="BD260" i="1"/>
  <c r="BF260" i="1" s="1"/>
  <c r="BH280" i="1"/>
  <c r="BD280" i="1"/>
  <c r="BF280" i="1" s="1"/>
  <c r="AH128" i="2"/>
  <c r="AE277" i="2"/>
  <c r="AW277" i="2" s="1"/>
  <c r="AA277" i="2"/>
  <c r="AS277" i="2" s="1"/>
  <c r="W277" i="2"/>
  <c r="AO277" i="2" s="1"/>
  <c r="S277" i="2"/>
  <c r="AK277" i="2" s="1"/>
  <c r="AC277" i="2"/>
  <c r="AU277" i="2" s="1"/>
  <c r="Y277" i="2"/>
  <c r="AQ277" i="2" s="1"/>
  <c r="U277" i="2"/>
  <c r="AM277" i="2" s="1"/>
  <c r="Q277" i="2"/>
  <c r="AI277" i="2" s="1"/>
  <c r="BA277" i="2"/>
  <c r="BC277" i="2" s="1"/>
  <c r="AH248" i="2"/>
  <c r="AW307" i="1"/>
  <c r="AE79" i="2"/>
  <c r="AW79" i="2" s="1"/>
  <c r="AA79" i="2"/>
  <c r="AS79" i="2" s="1"/>
  <c r="W79" i="2"/>
  <c r="AO79" i="2" s="1"/>
  <c r="S79" i="2"/>
  <c r="AK79" i="2" s="1"/>
  <c r="Y79" i="2"/>
  <c r="AQ79" i="2" s="1"/>
  <c r="AC79" i="2"/>
  <c r="AU79" i="2" s="1"/>
  <c r="Q79" i="2"/>
  <c r="AI79" i="2" s="1"/>
  <c r="U79" i="2"/>
  <c r="AM79" i="2" s="1"/>
  <c r="BA79" i="2"/>
  <c r="BC79" i="2" s="1"/>
  <c r="AC113" i="2"/>
  <c r="AU113" i="2" s="1"/>
  <c r="Y113" i="2"/>
  <c r="AQ113" i="2" s="1"/>
  <c r="U113" i="2"/>
  <c r="AM113" i="2" s="1"/>
  <c r="Q113" i="2"/>
  <c r="AI113" i="2" s="1"/>
  <c r="AE113" i="2"/>
  <c r="AW113" i="2" s="1"/>
  <c r="AA113" i="2"/>
  <c r="AS113" i="2" s="1"/>
  <c r="W113" i="2"/>
  <c r="AO113" i="2" s="1"/>
  <c r="S113" i="2"/>
  <c r="AK113" i="2" s="1"/>
  <c r="BA113" i="2"/>
  <c r="BC113" i="2" s="1"/>
  <c r="AW177" i="1"/>
  <c r="BD218" i="1"/>
  <c r="BF218" i="1" s="1"/>
  <c r="BH218" i="1"/>
  <c r="AH249" i="2"/>
  <c r="AE251" i="2"/>
  <c r="AW251" i="2" s="1"/>
  <c r="AA251" i="2"/>
  <c r="AS251" i="2" s="1"/>
  <c r="W251" i="2"/>
  <c r="AO251" i="2" s="1"/>
  <c r="S251" i="2"/>
  <c r="AK251" i="2" s="1"/>
  <c r="AC251" i="2"/>
  <c r="AU251" i="2" s="1"/>
  <c r="Y251" i="2"/>
  <c r="AQ251" i="2" s="1"/>
  <c r="U251" i="2"/>
  <c r="AM251" i="2" s="1"/>
  <c r="Q251" i="2"/>
  <c r="AI251" i="2" s="1"/>
  <c r="BA251" i="2"/>
  <c r="AH274" i="2"/>
  <c r="AN120" i="1"/>
  <c r="H258" i="2"/>
  <c r="BI295" i="1"/>
  <c r="AF205" i="2"/>
  <c r="AX205" i="2" s="1"/>
  <c r="AB205" i="2"/>
  <c r="AT205" i="2" s="1"/>
  <c r="X205" i="2"/>
  <c r="AP205" i="2" s="1"/>
  <c r="T205" i="2"/>
  <c r="AL205" i="2" s="1"/>
  <c r="AD205" i="2"/>
  <c r="AV205" i="2" s="1"/>
  <c r="Z205" i="2"/>
  <c r="AR205" i="2" s="1"/>
  <c r="V205" i="2"/>
  <c r="AN205" i="2" s="1"/>
  <c r="R205" i="2"/>
  <c r="AJ205" i="2" s="1"/>
  <c r="BB205" i="2"/>
  <c r="AN250" i="1"/>
  <c r="AU302" i="1"/>
  <c r="AW302" i="1" s="1"/>
  <c r="AX302" i="1"/>
  <c r="G265" i="2"/>
  <c r="BI302" i="1"/>
  <c r="AN221" i="1"/>
  <c r="AH270" i="2"/>
  <c r="AH94" i="2"/>
  <c r="AG129" i="2"/>
  <c r="AE60" i="2"/>
  <c r="AW60" i="2" s="1"/>
  <c r="AA60" i="2"/>
  <c r="AS60" i="2" s="1"/>
  <c r="W60" i="2"/>
  <c r="AO60" i="2" s="1"/>
  <c r="S60" i="2"/>
  <c r="AK60" i="2" s="1"/>
  <c r="AC60" i="2"/>
  <c r="AU60" i="2" s="1"/>
  <c r="Y60" i="2"/>
  <c r="AQ60" i="2" s="1"/>
  <c r="U60" i="2"/>
  <c r="AM60" i="2" s="1"/>
  <c r="Q60" i="2"/>
  <c r="AI60" i="2" s="1"/>
  <c r="BA60" i="2"/>
  <c r="BC60" i="2" s="1"/>
  <c r="BH289" i="1"/>
  <c r="BD289" i="1"/>
  <c r="BF289" i="1" s="1"/>
  <c r="AC93" i="2"/>
  <c r="AU93" i="2" s="1"/>
  <c r="Y93" i="2"/>
  <c r="AQ93" i="2" s="1"/>
  <c r="U93" i="2"/>
  <c r="AM93" i="2" s="1"/>
  <c r="Q93" i="2"/>
  <c r="AI93" i="2" s="1"/>
  <c r="AE93" i="2"/>
  <c r="AW93" i="2" s="1"/>
  <c r="AA93" i="2"/>
  <c r="AS93" i="2" s="1"/>
  <c r="W93" i="2"/>
  <c r="AO93" i="2" s="1"/>
  <c r="S93" i="2"/>
  <c r="AK93" i="2" s="1"/>
  <c r="BA93" i="2"/>
  <c r="BC93" i="2" s="1"/>
  <c r="AC148" i="2"/>
  <c r="AU148" i="2" s="1"/>
  <c r="Y148" i="2"/>
  <c r="AQ148" i="2" s="1"/>
  <c r="U148" i="2"/>
  <c r="AM148" i="2" s="1"/>
  <c r="Q148" i="2"/>
  <c r="AI148" i="2" s="1"/>
  <c r="AE148" i="2"/>
  <c r="AW148" i="2" s="1"/>
  <c r="AA148" i="2"/>
  <c r="AS148" i="2" s="1"/>
  <c r="W148" i="2"/>
  <c r="AO148" i="2" s="1"/>
  <c r="S148" i="2"/>
  <c r="AK148" i="2" s="1"/>
  <c r="BA148" i="2"/>
  <c r="BC148" i="2" s="1"/>
  <c r="AH18" i="2"/>
  <c r="AH17" i="2"/>
  <c r="AC146" i="2"/>
  <c r="AU146" i="2" s="1"/>
  <c r="Y146" i="2"/>
  <c r="AQ146" i="2" s="1"/>
  <c r="U146" i="2"/>
  <c r="AM146" i="2" s="1"/>
  <c r="Q146" i="2"/>
  <c r="AI146" i="2" s="1"/>
  <c r="AE146" i="2"/>
  <c r="AW146" i="2" s="1"/>
  <c r="AA146" i="2"/>
  <c r="AS146" i="2" s="1"/>
  <c r="W146" i="2"/>
  <c r="AO146" i="2" s="1"/>
  <c r="S146" i="2"/>
  <c r="AK146" i="2" s="1"/>
  <c r="BA146" i="2"/>
  <c r="BC146" i="2" s="1"/>
  <c r="AD71" i="2"/>
  <c r="AV71" i="2" s="1"/>
  <c r="Z71" i="2"/>
  <c r="AR71" i="2" s="1"/>
  <c r="V71" i="2"/>
  <c r="AN71" i="2" s="1"/>
  <c r="R71" i="2"/>
  <c r="AJ71" i="2" s="1"/>
  <c r="AF71" i="2"/>
  <c r="AX71" i="2" s="1"/>
  <c r="AB71" i="2"/>
  <c r="AT71" i="2" s="1"/>
  <c r="X71" i="2"/>
  <c r="AP71" i="2" s="1"/>
  <c r="T71" i="2"/>
  <c r="AL71" i="2" s="1"/>
  <c r="BB71" i="2"/>
  <c r="G122" i="2"/>
  <c r="BI124" i="1"/>
  <c r="G37" i="2"/>
  <c r="BI39" i="1"/>
  <c r="BJ269" i="1"/>
  <c r="AN262" i="1"/>
  <c r="AU308" i="1"/>
  <c r="AX308" i="1"/>
  <c r="G271" i="2"/>
  <c r="BI308" i="1"/>
  <c r="AF159" i="2"/>
  <c r="AX159" i="2" s="1"/>
  <c r="AB159" i="2"/>
  <c r="AT159" i="2" s="1"/>
  <c r="X159" i="2"/>
  <c r="AP159" i="2" s="1"/>
  <c r="T159" i="2"/>
  <c r="AL159" i="2" s="1"/>
  <c r="AD159" i="2"/>
  <c r="AV159" i="2" s="1"/>
  <c r="Z159" i="2"/>
  <c r="AR159" i="2" s="1"/>
  <c r="V159" i="2"/>
  <c r="AN159" i="2" s="1"/>
  <c r="R159" i="2"/>
  <c r="AJ159" i="2" s="1"/>
  <c r="BB159" i="2"/>
  <c r="BK260" i="1"/>
  <c r="BH114" i="1"/>
  <c r="BK114" i="1" s="1"/>
  <c r="BD114" i="1"/>
  <c r="BF114" i="1" s="1"/>
  <c r="BH142" i="1"/>
  <c r="BD142" i="1"/>
  <c r="BF142" i="1" s="1"/>
  <c r="AH106" i="2"/>
  <c r="AC178" i="2"/>
  <c r="AU178" i="2" s="1"/>
  <c r="S178" i="2"/>
  <c r="AK178" i="2" s="1"/>
  <c r="W178" i="2"/>
  <c r="AO178" i="2" s="1"/>
  <c r="Q178" i="2"/>
  <c r="AI178" i="2" s="1"/>
  <c r="BA178" i="2"/>
  <c r="BC178" i="2" s="1"/>
  <c r="AA178" i="2"/>
  <c r="AS178" i="2" s="1"/>
  <c r="U178" i="2"/>
  <c r="AM178" i="2" s="1"/>
  <c r="AE178" i="2"/>
  <c r="AW178" i="2" s="1"/>
  <c r="Y178" i="2"/>
  <c r="AQ178" i="2" s="1"/>
  <c r="AC200" i="2"/>
  <c r="AU200" i="2" s="1"/>
  <c r="Y200" i="2"/>
  <c r="AQ200" i="2" s="1"/>
  <c r="U200" i="2"/>
  <c r="AM200" i="2" s="1"/>
  <c r="Q200" i="2"/>
  <c r="AI200" i="2" s="1"/>
  <c r="AE200" i="2"/>
  <c r="AW200" i="2" s="1"/>
  <c r="AA200" i="2"/>
  <c r="AS200" i="2" s="1"/>
  <c r="W200" i="2"/>
  <c r="AO200" i="2" s="1"/>
  <c r="S200" i="2"/>
  <c r="AK200" i="2" s="1"/>
  <c r="BA200" i="2"/>
  <c r="BC200" i="2" s="1"/>
  <c r="AC173" i="2"/>
  <c r="AU173" i="2" s="1"/>
  <c r="Y173" i="2"/>
  <c r="AQ173" i="2" s="1"/>
  <c r="U173" i="2"/>
  <c r="AM173" i="2" s="1"/>
  <c r="Q173" i="2"/>
  <c r="AI173" i="2" s="1"/>
  <c r="AE173" i="2"/>
  <c r="AW173" i="2" s="1"/>
  <c r="AA173" i="2"/>
  <c r="AS173" i="2" s="1"/>
  <c r="W173" i="2"/>
  <c r="AO173" i="2" s="1"/>
  <c r="S173" i="2"/>
  <c r="AK173" i="2" s="1"/>
  <c r="BA173" i="2"/>
  <c r="BC173" i="2" s="1"/>
  <c r="AE191" i="2"/>
  <c r="AW191" i="2" s="1"/>
  <c r="W191" i="2"/>
  <c r="AO191" i="2" s="1"/>
  <c r="AC191" i="2"/>
  <c r="AU191" i="2" s="1"/>
  <c r="U191" i="2"/>
  <c r="AM191" i="2" s="1"/>
  <c r="AA191" i="2"/>
  <c r="AS191" i="2" s="1"/>
  <c r="S191" i="2"/>
  <c r="AK191" i="2" s="1"/>
  <c r="Y191" i="2"/>
  <c r="AQ191" i="2" s="1"/>
  <c r="Q191" i="2"/>
  <c r="AI191" i="2" s="1"/>
  <c r="BA191" i="2"/>
  <c r="BC191" i="2" s="1"/>
  <c r="BH253" i="1"/>
  <c r="BK253" i="1" s="1"/>
  <c r="BD253" i="1"/>
  <c r="BF253" i="1" s="1"/>
  <c r="BH60" i="1"/>
  <c r="BD60" i="1"/>
  <c r="BF60" i="1" s="1"/>
  <c r="BH72" i="1"/>
  <c r="BK72" i="1" s="1"/>
  <c r="BD72" i="1"/>
  <c r="BF72" i="1" s="1"/>
  <c r="BH86" i="1"/>
  <c r="BK86" i="1" s="1"/>
  <c r="BD86" i="1"/>
  <c r="BF86" i="1" s="1"/>
  <c r="BH102" i="1"/>
  <c r="BD102" i="1"/>
  <c r="BF102" i="1" s="1"/>
  <c r="AH225" i="2"/>
  <c r="AE20" i="2"/>
  <c r="AW20" i="2" s="1"/>
  <c r="AA20" i="2"/>
  <c r="AS20" i="2" s="1"/>
  <c r="W20" i="2"/>
  <c r="AO20" i="2" s="1"/>
  <c r="S20" i="2"/>
  <c r="AK20" i="2" s="1"/>
  <c r="AC20" i="2"/>
  <c r="AU20" i="2" s="1"/>
  <c r="Y20" i="2"/>
  <c r="AQ20" i="2" s="1"/>
  <c r="U20" i="2"/>
  <c r="AM20" i="2" s="1"/>
  <c r="Q20" i="2"/>
  <c r="AI20" i="2" s="1"/>
  <c r="BA20" i="2"/>
  <c r="BC20" i="2" s="1"/>
  <c r="AW67" i="1"/>
  <c r="BD166" i="1"/>
  <c r="BF166" i="1" s="1"/>
  <c r="BH166" i="1"/>
  <c r="BK166" i="1" s="1"/>
  <c r="AW182" i="1"/>
  <c r="BH247" i="1"/>
  <c r="BK247" i="1" s="1"/>
  <c r="BD247" i="1"/>
  <c r="BF247" i="1" s="1"/>
  <c r="BH264" i="1"/>
  <c r="BD264" i="1"/>
  <c r="BF264" i="1" s="1"/>
  <c r="AG257" i="2"/>
  <c r="BH25" i="1"/>
  <c r="BK25" i="1" s="1"/>
  <c r="BD25" i="1"/>
  <c r="BF25" i="1" s="1"/>
  <c r="AH12" i="2"/>
  <c r="AX219" i="1"/>
  <c r="AU219" i="1"/>
  <c r="AW219" i="1" s="1"/>
  <c r="AG131" i="2"/>
  <c r="G221" i="2"/>
  <c r="BI258" i="1"/>
  <c r="AU316" i="1"/>
  <c r="AW316" i="1" s="1"/>
  <c r="AX316" i="1"/>
  <c r="G279" i="2"/>
  <c r="BI316" i="1"/>
  <c r="AW284" i="1"/>
  <c r="BD160" i="1"/>
  <c r="BF160" i="1" s="1"/>
  <c r="BK172" i="1"/>
  <c r="BH265" i="1"/>
  <c r="BK265" i="1" s="1"/>
  <c r="BD265" i="1"/>
  <c r="BF265" i="1" s="1"/>
  <c r="AC262" i="2"/>
  <c r="AU262" i="2" s="1"/>
  <c r="Y262" i="2"/>
  <c r="AQ262" i="2" s="1"/>
  <c r="U262" i="2"/>
  <c r="AM262" i="2" s="1"/>
  <c r="Q262" i="2"/>
  <c r="AI262" i="2" s="1"/>
  <c r="AA262" i="2"/>
  <c r="AS262" i="2" s="1"/>
  <c r="S262" i="2"/>
  <c r="AK262" i="2" s="1"/>
  <c r="AE262" i="2"/>
  <c r="AW262" i="2" s="1"/>
  <c r="W262" i="2"/>
  <c r="AO262" i="2" s="1"/>
  <c r="BA262" i="2"/>
  <c r="BC262" i="2" s="1"/>
  <c r="BD49" i="1"/>
  <c r="BF49" i="1" s="1"/>
  <c r="BH49" i="1"/>
  <c r="BK49" i="1" s="1"/>
  <c r="AE74" i="2"/>
  <c r="AW74" i="2" s="1"/>
  <c r="AA74" i="2"/>
  <c r="AS74" i="2" s="1"/>
  <c r="W74" i="2"/>
  <c r="AO74" i="2" s="1"/>
  <c r="S74" i="2"/>
  <c r="AK74" i="2" s="1"/>
  <c r="AC74" i="2"/>
  <c r="AU74" i="2" s="1"/>
  <c r="Y74" i="2"/>
  <c r="AQ74" i="2" s="1"/>
  <c r="U74" i="2"/>
  <c r="AM74" i="2" s="1"/>
  <c r="Q74" i="2"/>
  <c r="AI74" i="2" s="1"/>
  <c r="BA74" i="2"/>
  <c r="BC74" i="2" s="1"/>
  <c r="AE90" i="2"/>
  <c r="AW90" i="2" s="1"/>
  <c r="AA90" i="2"/>
  <c r="AS90" i="2" s="1"/>
  <c r="W90" i="2"/>
  <c r="AO90" i="2" s="1"/>
  <c r="S90" i="2"/>
  <c r="AK90" i="2" s="1"/>
  <c r="AC90" i="2"/>
  <c r="AU90" i="2" s="1"/>
  <c r="Y90" i="2"/>
  <c r="AQ90" i="2" s="1"/>
  <c r="U90" i="2"/>
  <c r="AM90" i="2" s="1"/>
  <c r="Q90" i="2"/>
  <c r="AI90" i="2" s="1"/>
  <c r="BA90" i="2"/>
  <c r="BC90" i="2" s="1"/>
  <c r="AH246" i="2"/>
  <c r="AH22" i="2"/>
  <c r="BK103" i="1"/>
  <c r="BH117" i="1"/>
  <c r="BD117" i="1"/>
  <c r="BF117" i="1" s="1"/>
  <c r="BH141" i="1"/>
  <c r="BD141" i="1"/>
  <c r="BF141" i="1" s="1"/>
  <c r="AC177" i="2"/>
  <c r="AU177" i="2" s="1"/>
  <c r="Y177" i="2"/>
  <c r="AQ177" i="2" s="1"/>
  <c r="U177" i="2"/>
  <c r="AM177" i="2" s="1"/>
  <c r="Q177" i="2"/>
  <c r="AI177" i="2" s="1"/>
  <c r="AE177" i="2"/>
  <c r="AW177" i="2" s="1"/>
  <c r="AA177" i="2"/>
  <c r="AS177" i="2" s="1"/>
  <c r="W177" i="2"/>
  <c r="AO177" i="2" s="1"/>
  <c r="S177" i="2"/>
  <c r="AK177" i="2" s="1"/>
  <c r="BA177" i="2"/>
  <c r="BC177" i="2" s="1"/>
  <c r="AE193" i="2"/>
  <c r="AW193" i="2" s="1"/>
  <c r="AA193" i="2"/>
  <c r="AS193" i="2" s="1"/>
  <c r="W193" i="2"/>
  <c r="AO193" i="2" s="1"/>
  <c r="S193" i="2"/>
  <c r="AK193" i="2" s="1"/>
  <c r="AC193" i="2"/>
  <c r="AU193" i="2" s="1"/>
  <c r="Y193" i="2"/>
  <c r="AQ193" i="2" s="1"/>
  <c r="U193" i="2"/>
  <c r="AM193" i="2" s="1"/>
  <c r="Q193" i="2"/>
  <c r="AI193" i="2" s="1"/>
  <c r="BA193" i="2"/>
  <c r="BC193" i="2" s="1"/>
  <c r="BH178" i="1"/>
  <c r="BK178" i="1" s="1"/>
  <c r="BD178" i="1"/>
  <c r="BF178" i="1" s="1"/>
  <c r="BH194" i="1"/>
  <c r="BK194" i="1" s="1"/>
  <c r="BD194" i="1"/>
  <c r="BF194" i="1" s="1"/>
  <c r="AW251" i="1"/>
  <c r="BK34" i="1"/>
  <c r="BH42" i="1"/>
  <c r="BK42" i="1" s="1"/>
  <c r="BD42" i="1"/>
  <c r="BF42" i="1" s="1"/>
  <c r="BH305" i="1"/>
  <c r="BD305" i="1"/>
  <c r="BF305" i="1" s="1"/>
  <c r="BD53" i="1"/>
  <c r="BF53" i="1" s="1"/>
  <c r="BH105" i="1"/>
  <c r="BK105" i="1" s="1"/>
  <c r="BD105" i="1"/>
  <c r="BF105" i="1" s="1"/>
  <c r="AC156" i="2"/>
  <c r="AU156" i="2" s="1"/>
  <c r="U156" i="2"/>
  <c r="AM156" i="2" s="1"/>
  <c r="AA156" i="2"/>
  <c r="AS156" i="2" s="1"/>
  <c r="S156" i="2"/>
  <c r="AK156" i="2" s="1"/>
  <c r="Y156" i="2"/>
  <c r="AQ156" i="2" s="1"/>
  <c r="Q156" i="2"/>
  <c r="AI156" i="2" s="1"/>
  <c r="AE156" i="2"/>
  <c r="AW156" i="2" s="1"/>
  <c r="W156" i="2"/>
  <c r="AO156" i="2" s="1"/>
  <c r="BA156" i="2"/>
  <c r="AG124" i="2"/>
  <c r="AX136" i="1"/>
  <c r="AU136" i="1"/>
  <c r="AW136" i="1" s="1"/>
  <c r="AU38" i="1"/>
  <c r="AX38" i="1"/>
  <c r="G36" i="2"/>
  <c r="BI38" i="1"/>
  <c r="AV284" i="1"/>
  <c r="AY284" i="1"/>
  <c r="BE284" i="1" s="1"/>
  <c r="BG284" i="1" s="1"/>
  <c r="G53" i="2"/>
  <c r="BI55" i="1"/>
  <c r="AG235" i="2"/>
  <c r="BH244" i="1"/>
  <c r="BD244" i="1"/>
  <c r="BF244" i="1" s="1"/>
  <c r="BH275" i="1"/>
  <c r="BD275" i="1"/>
  <c r="BF275" i="1" s="1"/>
  <c r="AH278" i="2"/>
  <c r="AE22" i="2"/>
  <c r="AW22" i="2" s="1"/>
  <c r="AA22" i="2"/>
  <c r="AS22" i="2" s="1"/>
  <c r="W22" i="2"/>
  <c r="AO22" i="2" s="1"/>
  <c r="S22" i="2"/>
  <c r="AK22" i="2" s="1"/>
  <c r="AC22" i="2"/>
  <c r="AU22" i="2" s="1"/>
  <c r="Y22" i="2"/>
  <c r="AQ22" i="2" s="1"/>
  <c r="U22" i="2"/>
  <c r="AM22" i="2" s="1"/>
  <c r="Q22" i="2"/>
  <c r="AI22" i="2" s="1"/>
  <c r="BA22" i="2"/>
  <c r="BC22" i="2" s="1"/>
  <c r="BK142" i="1"/>
  <c r="BD162" i="1"/>
  <c r="BF162" i="1" s="1"/>
  <c r="BH162" i="1"/>
  <c r="BK162" i="1" s="1"/>
  <c r="AW153" i="1"/>
  <c r="BH176" i="1"/>
  <c r="BD176" i="1"/>
  <c r="BF176" i="1" s="1"/>
  <c r="AC34" i="2"/>
  <c r="AU34" i="2" s="1"/>
  <c r="Y34" i="2"/>
  <c r="AQ34" i="2" s="1"/>
  <c r="U34" i="2"/>
  <c r="AM34" i="2" s="1"/>
  <c r="Q34" i="2"/>
  <c r="AI34" i="2" s="1"/>
  <c r="W34" i="2"/>
  <c r="AO34" i="2" s="1"/>
  <c r="AA34" i="2"/>
  <c r="AS34" i="2" s="1"/>
  <c r="AE34" i="2"/>
  <c r="AW34" i="2" s="1"/>
  <c r="S34" i="2"/>
  <c r="AK34" i="2" s="1"/>
  <c r="BA34" i="2"/>
  <c r="BC34" i="2" s="1"/>
  <c r="BK102" i="1"/>
  <c r="AC248" i="2"/>
  <c r="AU248" i="2" s="1"/>
  <c r="Y248" i="2"/>
  <c r="AQ248" i="2" s="1"/>
  <c r="U248" i="2"/>
  <c r="AM248" i="2" s="1"/>
  <c r="Q248" i="2"/>
  <c r="AI248" i="2" s="1"/>
  <c r="AE248" i="2"/>
  <c r="AW248" i="2" s="1"/>
  <c r="AA248" i="2"/>
  <c r="AS248" i="2" s="1"/>
  <c r="W248" i="2"/>
  <c r="AO248" i="2" s="1"/>
  <c r="S248" i="2"/>
  <c r="AK248" i="2" s="1"/>
  <c r="BA248" i="2"/>
  <c r="BC248" i="2" s="1"/>
  <c r="AH58" i="2"/>
  <c r="AW80" i="1"/>
  <c r="BI73" i="1"/>
  <c r="BI89" i="1"/>
  <c r="AW183" i="1"/>
  <c r="AW266" i="1"/>
  <c r="BK264" i="1"/>
  <c r="AW312" i="1"/>
  <c r="BD288" i="1"/>
  <c r="BF288" i="1" s="1"/>
  <c r="AG128" i="2"/>
  <c r="AN163" i="1"/>
  <c r="AX106" i="1"/>
  <c r="AU106" i="1"/>
  <c r="AW106" i="1" s="1"/>
  <c r="G138" i="2"/>
  <c r="BI140" i="1"/>
  <c r="AC7" i="2"/>
  <c r="AU7" i="2" s="1"/>
  <c r="Y7" i="2"/>
  <c r="AQ7" i="2" s="1"/>
  <c r="U7" i="2"/>
  <c r="AM7" i="2" s="1"/>
  <c r="Q7" i="2"/>
  <c r="AI7" i="2" s="1"/>
  <c r="AE7" i="2"/>
  <c r="AW7" i="2" s="1"/>
  <c r="AA7" i="2"/>
  <c r="AS7" i="2" s="1"/>
  <c r="W7" i="2"/>
  <c r="AO7" i="2" s="1"/>
  <c r="S7" i="2"/>
  <c r="AK7" i="2" s="1"/>
  <c r="BA7" i="2"/>
  <c r="BC7" i="2" s="1"/>
  <c r="AY43" i="1"/>
  <c r="BE43" i="1" s="1"/>
  <c r="BG43" i="1" s="1"/>
  <c r="AV43" i="1"/>
  <c r="G49" i="2"/>
  <c r="BI51" i="1"/>
  <c r="BH277" i="1"/>
  <c r="BK277" i="1" s="1"/>
  <c r="BD277" i="1"/>
  <c r="BF277" i="1" s="1"/>
  <c r="BK279" i="1"/>
  <c r="AE96" i="2"/>
  <c r="AW96" i="2" s="1"/>
  <c r="AA96" i="2"/>
  <c r="AS96" i="2" s="1"/>
  <c r="W96" i="2"/>
  <c r="AO96" i="2" s="1"/>
  <c r="S96" i="2"/>
  <c r="AK96" i="2" s="1"/>
  <c r="AC96" i="2"/>
  <c r="AU96" i="2" s="1"/>
  <c r="Y96" i="2"/>
  <c r="AQ96" i="2" s="1"/>
  <c r="U96" i="2"/>
  <c r="AM96" i="2" s="1"/>
  <c r="Q96" i="2"/>
  <c r="AI96" i="2" s="1"/>
  <c r="BA96" i="2"/>
  <c r="BC96" i="2" s="1"/>
  <c r="Y150" i="2"/>
  <c r="AQ150" i="2" s="1"/>
  <c r="S150" i="2"/>
  <c r="AK150" i="2" s="1"/>
  <c r="AC150" i="2"/>
  <c r="AU150" i="2" s="1"/>
  <c r="W150" i="2"/>
  <c r="AO150" i="2" s="1"/>
  <c r="AA150" i="2"/>
  <c r="AS150" i="2" s="1"/>
  <c r="Q150" i="2"/>
  <c r="AI150" i="2" s="1"/>
  <c r="AE150" i="2"/>
  <c r="AW150" i="2" s="1"/>
  <c r="U150" i="2"/>
  <c r="AM150" i="2" s="1"/>
  <c r="BA150" i="2"/>
  <c r="BC150" i="2" s="1"/>
  <c r="AC169" i="2"/>
  <c r="AU169" i="2" s="1"/>
  <c r="Y169" i="2"/>
  <c r="AQ169" i="2" s="1"/>
  <c r="U169" i="2"/>
  <c r="AM169" i="2" s="1"/>
  <c r="Q169" i="2"/>
  <c r="AI169" i="2" s="1"/>
  <c r="AE169" i="2"/>
  <c r="AW169" i="2" s="1"/>
  <c r="AA169" i="2"/>
  <c r="AS169" i="2" s="1"/>
  <c r="W169" i="2"/>
  <c r="AO169" i="2" s="1"/>
  <c r="S169" i="2"/>
  <c r="AK169" i="2" s="1"/>
  <c r="BA169" i="2"/>
  <c r="BC169" i="2" s="1"/>
  <c r="AE189" i="2"/>
  <c r="AW189" i="2" s="1"/>
  <c r="W189" i="2"/>
  <c r="AO189" i="2" s="1"/>
  <c r="AC189" i="2"/>
  <c r="AU189" i="2" s="1"/>
  <c r="U189" i="2"/>
  <c r="AM189" i="2" s="1"/>
  <c r="AA189" i="2"/>
  <c r="AS189" i="2" s="1"/>
  <c r="S189" i="2"/>
  <c r="AK189" i="2" s="1"/>
  <c r="Y189" i="2"/>
  <c r="AQ189" i="2" s="1"/>
  <c r="Q189" i="2"/>
  <c r="AI189" i="2" s="1"/>
  <c r="BA189" i="2"/>
  <c r="BC189" i="2" s="1"/>
  <c r="AE170" i="2"/>
  <c r="AW170" i="2" s="1"/>
  <c r="AA170" i="2"/>
  <c r="AS170" i="2" s="1"/>
  <c r="W170" i="2"/>
  <c r="AO170" i="2" s="1"/>
  <c r="S170" i="2"/>
  <c r="AK170" i="2" s="1"/>
  <c r="AC170" i="2"/>
  <c r="AU170" i="2" s="1"/>
  <c r="Y170" i="2"/>
  <c r="AQ170" i="2" s="1"/>
  <c r="U170" i="2"/>
  <c r="AM170" i="2" s="1"/>
  <c r="Q170" i="2"/>
  <c r="AI170" i="2" s="1"/>
  <c r="BA170" i="2"/>
  <c r="BC170" i="2" s="1"/>
  <c r="AC194" i="2"/>
  <c r="AU194" i="2" s="1"/>
  <c r="Y194" i="2"/>
  <c r="AQ194" i="2" s="1"/>
  <c r="U194" i="2"/>
  <c r="AM194" i="2" s="1"/>
  <c r="Q194" i="2"/>
  <c r="AI194" i="2" s="1"/>
  <c r="AE194" i="2"/>
  <c r="AW194" i="2" s="1"/>
  <c r="AA194" i="2"/>
  <c r="AS194" i="2" s="1"/>
  <c r="W194" i="2"/>
  <c r="AO194" i="2" s="1"/>
  <c r="S194" i="2"/>
  <c r="AK194" i="2" s="1"/>
  <c r="BA194" i="2"/>
  <c r="BC194" i="2" s="1"/>
  <c r="AU291" i="1"/>
  <c r="AX291" i="1"/>
  <c r="G254" i="2"/>
  <c r="BI291" i="1"/>
  <c r="AH14" i="2"/>
  <c r="AW28" i="1"/>
  <c r="BK165" i="1"/>
  <c r="AH108" i="2"/>
  <c r="Y157" i="2"/>
  <c r="AQ157" i="2" s="1"/>
  <c r="Q157" i="2"/>
  <c r="AI157" i="2" s="1"/>
  <c r="AE157" i="2"/>
  <c r="AW157" i="2" s="1"/>
  <c r="W157" i="2"/>
  <c r="AO157" i="2" s="1"/>
  <c r="BA157" i="2"/>
  <c r="AC157" i="2"/>
  <c r="AU157" i="2" s="1"/>
  <c r="U157" i="2"/>
  <c r="AM157" i="2" s="1"/>
  <c r="AA157" i="2"/>
  <c r="AS157" i="2" s="1"/>
  <c r="S157" i="2"/>
  <c r="AK157" i="2" s="1"/>
  <c r="AC82" i="2"/>
  <c r="AU82" i="2" s="1"/>
  <c r="Y82" i="2"/>
  <c r="AQ82" i="2" s="1"/>
  <c r="U82" i="2"/>
  <c r="AM82" i="2" s="1"/>
  <c r="Q82" i="2"/>
  <c r="AI82" i="2" s="1"/>
  <c r="AA82" i="2"/>
  <c r="AS82" i="2" s="1"/>
  <c r="AE82" i="2"/>
  <c r="AW82" i="2" s="1"/>
  <c r="S82" i="2"/>
  <c r="AK82" i="2" s="1"/>
  <c r="W82" i="2"/>
  <c r="AO82" i="2" s="1"/>
  <c r="BA82" i="2"/>
  <c r="BC82" i="2" s="1"/>
  <c r="BK104" i="1"/>
  <c r="BH150" i="1"/>
  <c r="BD150" i="1"/>
  <c r="BF150" i="1" s="1"/>
  <c r="AC198" i="2"/>
  <c r="AU198" i="2" s="1"/>
  <c r="Y198" i="2"/>
  <c r="AQ198" i="2" s="1"/>
  <c r="U198" i="2"/>
  <c r="AM198" i="2" s="1"/>
  <c r="Q198" i="2"/>
  <c r="AI198" i="2" s="1"/>
  <c r="AE198" i="2"/>
  <c r="AW198" i="2" s="1"/>
  <c r="AA198" i="2"/>
  <c r="AS198" i="2" s="1"/>
  <c r="W198" i="2"/>
  <c r="AO198" i="2" s="1"/>
  <c r="S198" i="2"/>
  <c r="AK198" i="2" s="1"/>
  <c r="BA198" i="2"/>
  <c r="BC198" i="2" s="1"/>
  <c r="BD214" i="1"/>
  <c r="BF214" i="1" s="1"/>
  <c r="BH214" i="1"/>
  <c r="BK214" i="1" s="1"/>
  <c r="AC231" i="2"/>
  <c r="AU231" i="2" s="1"/>
  <c r="Y231" i="2"/>
  <c r="AQ231" i="2" s="1"/>
  <c r="U231" i="2"/>
  <c r="AM231" i="2" s="1"/>
  <c r="Q231" i="2"/>
  <c r="AI231" i="2" s="1"/>
  <c r="AE231" i="2"/>
  <c r="AW231" i="2" s="1"/>
  <c r="S231" i="2"/>
  <c r="AK231" i="2" s="1"/>
  <c r="W231" i="2"/>
  <c r="AO231" i="2" s="1"/>
  <c r="AA231" i="2"/>
  <c r="AS231" i="2" s="1"/>
  <c r="BA231" i="2"/>
  <c r="BC231" i="2" s="1"/>
  <c r="AW34" i="1"/>
  <c r="BK305" i="1"/>
  <c r="AA190" i="2"/>
  <c r="AS190" i="2" s="1"/>
  <c r="S190" i="2"/>
  <c r="AK190" i="2" s="1"/>
  <c r="Y190" i="2"/>
  <c r="AQ190" i="2" s="1"/>
  <c r="Q190" i="2"/>
  <c r="AI190" i="2" s="1"/>
  <c r="AE190" i="2"/>
  <c r="AW190" i="2" s="1"/>
  <c r="W190" i="2"/>
  <c r="AO190" i="2" s="1"/>
  <c r="AC190" i="2"/>
  <c r="AU190" i="2" s="1"/>
  <c r="U190" i="2"/>
  <c r="AM190" i="2" s="1"/>
  <c r="BA190" i="2"/>
  <c r="BC190" i="2" s="1"/>
  <c r="G108" i="2"/>
  <c r="BI110" i="1"/>
  <c r="AX144" i="1"/>
  <c r="AU144" i="1"/>
  <c r="AW144" i="1" s="1"/>
  <c r="G43" i="2"/>
  <c r="BI45" i="1"/>
  <c r="AG127" i="2"/>
  <c r="AN246" i="1"/>
  <c r="AU300" i="1"/>
  <c r="AW300" i="1" s="1"/>
  <c r="AX300" i="1"/>
  <c r="G263" i="2"/>
  <c r="BI300" i="1"/>
  <c r="AW155" i="1"/>
  <c r="BH317" i="1"/>
  <c r="BK317" i="1" s="1"/>
  <c r="BD317" i="1"/>
  <c r="BF317" i="1" s="1"/>
  <c r="AH20" i="2"/>
  <c r="AW99" i="1"/>
  <c r="BH122" i="1"/>
  <c r="BK122" i="1" s="1"/>
  <c r="BD122" i="1"/>
  <c r="BF122" i="1" s="1"/>
  <c r="AC57" i="2"/>
  <c r="AU57" i="2" s="1"/>
  <c r="Y57" i="2"/>
  <c r="AQ57" i="2" s="1"/>
  <c r="U57" i="2"/>
  <c r="AM57" i="2" s="1"/>
  <c r="Q57" i="2"/>
  <c r="AI57" i="2" s="1"/>
  <c r="AE57" i="2"/>
  <c r="AW57" i="2" s="1"/>
  <c r="AA57" i="2"/>
  <c r="AS57" i="2" s="1"/>
  <c r="W57" i="2"/>
  <c r="AO57" i="2" s="1"/>
  <c r="S57" i="2"/>
  <c r="AK57" i="2" s="1"/>
  <c r="BA57" i="2"/>
  <c r="BC57" i="2" s="1"/>
  <c r="AE168" i="2"/>
  <c r="AW168" i="2" s="1"/>
  <c r="AA168" i="2"/>
  <c r="AS168" i="2" s="1"/>
  <c r="W168" i="2"/>
  <c r="AO168" i="2" s="1"/>
  <c r="S168" i="2"/>
  <c r="AK168" i="2" s="1"/>
  <c r="AC168" i="2"/>
  <c r="AU168" i="2" s="1"/>
  <c r="Y168" i="2"/>
  <c r="AQ168" i="2" s="1"/>
  <c r="U168" i="2"/>
  <c r="AM168" i="2" s="1"/>
  <c r="Q168" i="2"/>
  <c r="AI168" i="2" s="1"/>
  <c r="BA168" i="2"/>
  <c r="BC168" i="2" s="1"/>
  <c r="BH175" i="1"/>
  <c r="BK175" i="1" s="1"/>
  <c r="BD175" i="1"/>
  <c r="BF175" i="1" s="1"/>
  <c r="BH193" i="1"/>
  <c r="BK193" i="1" s="1"/>
  <c r="BD193" i="1"/>
  <c r="BF193" i="1" s="1"/>
  <c r="BK212" i="1"/>
  <c r="AE216" i="2"/>
  <c r="AW216" i="2" s="1"/>
  <c r="AA216" i="2"/>
  <c r="AS216" i="2" s="1"/>
  <c r="W216" i="2"/>
  <c r="AO216" i="2" s="1"/>
  <c r="S216" i="2"/>
  <c r="AK216" i="2" s="1"/>
  <c r="AC216" i="2"/>
  <c r="AU216" i="2" s="1"/>
  <c r="Y216" i="2"/>
  <c r="AQ216" i="2" s="1"/>
  <c r="U216" i="2"/>
  <c r="AM216" i="2" s="1"/>
  <c r="Q216" i="2"/>
  <c r="AI216" i="2" s="1"/>
  <c r="BA216" i="2"/>
  <c r="BC216" i="2" s="1"/>
  <c r="BH96" i="1"/>
  <c r="BD223" i="1"/>
  <c r="BF223" i="1" s="1"/>
  <c r="BH223" i="1"/>
  <c r="BK223" i="1" s="1"/>
  <c r="BH121" i="1"/>
  <c r="BK121" i="1" s="1"/>
  <c r="BD121" i="1"/>
  <c r="BF121" i="1" s="1"/>
  <c r="BH145" i="1"/>
  <c r="BK145" i="1" s="1"/>
  <c r="BD145" i="1"/>
  <c r="BF145" i="1" s="1"/>
  <c r="AE106" i="2"/>
  <c r="AW106" i="2" s="1"/>
  <c r="AA106" i="2"/>
  <c r="AS106" i="2" s="1"/>
  <c r="W106" i="2"/>
  <c r="AO106" i="2" s="1"/>
  <c r="S106" i="2"/>
  <c r="AK106" i="2" s="1"/>
  <c r="AC106" i="2"/>
  <c r="AU106" i="2" s="1"/>
  <c r="Y106" i="2"/>
  <c r="AQ106" i="2" s="1"/>
  <c r="U106" i="2"/>
  <c r="AM106" i="2" s="1"/>
  <c r="Q106" i="2"/>
  <c r="AI106" i="2" s="1"/>
  <c r="BA106" i="2"/>
  <c r="BC106" i="2" s="1"/>
  <c r="BK61" i="1"/>
  <c r="BK174" i="1"/>
  <c r="AC204" i="2"/>
  <c r="AU204" i="2" s="1"/>
  <c r="Y204" i="2"/>
  <c r="AQ204" i="2" s="1"/>
  <c r="U204" i="2"/>
  <c r="AM204" i="2" s="1"/>
  <c r="Q204" i="2"/>
  <c r="AI204" i="2" s="1"/>
  <c r="AE204" i="2"/>
  <c r="AW204" i="2" s="1"/>
  <c r="AA204" i="2"/>
  <c r="AS204" i="2" s="1"/>
  <c r="W204" i="2"/>
  <c r="AO204" i="2" s="1"/>
  <c r="S204" i="2"/>
  <c r="AK204" i="2" s="1"/>
  <c r="BA204" i="2"/>
  <c r="BC204" i="2" s="1"/>
  <c r="BH255" i="1"/>
  <c r="BK255" i="1" s="1"/>
  <c r="BD255" i="1"/>
  <c r="BF255" i="1" s="1"/>
  <c r="BK312" i="1"/>
  <c r="AC250" i="2"/>
  <c r="AU250" i="2" s="1"/>
  <c r="Y250" i="2"/>
  <c r="AQ250" i="2" s="1"/>
  <c r="U250" i="2"/>
  <c r="AM250" i="2" s="1"/>
  <c r="Q250" i="2"/>
  <c r="AI250" i="2" s="1"/>
  <c r="AE250" i="2"/>
  <c r="AW250" i="2" s="1"/>
  <c r="AA250" i="2"/>
  <c r="AS250" i="2" s="1"/>
  <c r="W250" i="2"/>
  <c r="AO250" i="2" s="1"/>
  <c r="S250" i="2"/>
  <c r="AK250" i="2" s="1"/>
  <c r="BA250" i="2"/>
  <c r="AX112" i="1"/>
  <c r="AU112" i="1"/>
  <c r="AW112" i="1" s="1"/>
  <c r="AY160" i="1"/>
  <c r="BE160" i="1" s="1"/>
  <c r="BG160" i="1" s="1"/>
  <c r="AV160" i="1"/>
  <c r="AW160" i="1" s="1"/>
  <c r="G241" i="2"/>
  <c r="BI278" i="1"/>
  <c r="AW47" i="1"/>
  <c r="BH236" i="1"/>
  <c r="BK236" i="1" s="1"/>
  <c r="BD236" i="1"/>
  <c r="BF236" i="1" s="1"/>
  <c r="BH231" i="1"/>
  <c r="BK231" i="1" s="1"/>
  <c r="BD231" i="1"/>
  <c r="BF231" i="1" s="1"/>
  <c r="BH237" i="1"/>
  <c r="BK237" i="1" s="1"/>
  <c r="BD237" i="1"/>
  <c r="BF237" i="1" s="1"/>
  <c r="BH242" i="1"/>
  <c r="BD242" i="1"/>
  <c r="BF242" i="1" s="1"/>
  <c r="AC267" i="2"/>
  <c r="AU267" i="2" s="1"/>
  <c r="Y267" i="2"/>
  <c r="AQ267" i="2" s="1"/>
  <c r="U267" i="2"/>
  <c r="AM267" i="2" s="1"/>
  <c r="Q267" i="2"/>
  <c r="AI267" i="2" s="1"/>
  <c r="AE267" i="2"/>
  <c r="AW267" i="2" s="1"/>
  <c r="W267" i="2"/>
  <c r="AO267" i="2" s="1"/>
  <c r="S267" i="2"/>
  <c r="AK267" i="2" s="1"/>
  <c r="AA267" i="2"/>
  <c r="AS267" i="2" s="1"/>
  <c r="BA267" i="2"/>
  <c r="BC267" i="2" s="1"/>
  <c r="BK205" i="1"/>
  <c r="AE212" i="2"/>
  <c r="AW212" i="2" s="1"/>
  <c r="AA212" i="2"/>
  <c r="AS212" i="2" s="1"/>
  <c r="W212" i="2"/>
  <c r="AO212" i="2" s="1"/>
  <c r="S212" i="2"/>
  <c r="AK212" i="2" s="1"/>
  <c r="AC212" i="2"/>
  <c r="AU212" i="2" s="1"/>
  <c r="Y212" i="2"/>
  <c r="AQ212" i="2" s="1"/>
  <c r="U212" i="2"/>
  <c r="AM212" i="2" s="1"/>
  <c r="Q212" i="2"/>
  <c r="AI212" i="2" s="1"/>
  <c r="BA212" i="2"/>
  <c r="BC212" i="2" s="1"/>
  <c r="BD165" i="1"/>
  <c r="BF165" i="1" s="1"/>
  <c r="BH165" i="1"/>
  <c r="AW76" i="1"/>
  <c r="AW92" i="1"/>
  <c r="BD156" i="1"/>
  <c r="BF156" i="1" s="1"/>
  <c r="BH156" i="1"/>
  <c r="BK156" i="1" s="1"/>
  <c r="AE259" i="2"/>
  <c r="AW259" i="2" s="1"/>
  <c r="AA259" i="2"/>
  <c r="AS259" i="2" s="1"/>
  <c r="W259" i="2"/>
  <c r="AO259" i="2" s="1"/>
  <c r="S259" i="2"/>
  <c r="AK259" i="2" s="1"/>
  <c r="AC259" i="2"/>
  <c r="AU259" i="2" s="1"/>
  <c r="U259" i="2"/>
  <c r="AM259" i="2" s="1"/>
  <c r="Y259" i="2"/>
  <c r="AQ259" i="2" s="1"/>
  <c r="Q259" i="2"/>
  <c r="AI259" i="2" s="1"/>
  <c r="BA259" i="2"/>
  <c r="BC259" i="2" s="1"/>
  <c r="AH277" i="2"/>
  <c r="BH313" i="1"/>
  <c r="BK313" i="1" s="1"/>
  <c r="BD313" i="1"/>
  <c r="BF313" i="1" s="1"/>
  <c r="BK21" i="1"/>
  <c r="BD21" i="1"/>
  <c r="BF21" i="1" s="1"/>
  <c r="AH70" i="2"/>
  <c r="AC115" i="2"/>
  <c r="AU115" i="2" s="1"/>
  <c r="Y115" i="2"/>
  <c r="AQ115" i="2" s="1"/>
  <c r="U115" i="2"/>
  <c r="AM115" i="2" s="1"/>
  <c r="Q115" i="2"/>
  <c r="AI115" i="2" s="1"/>
  <c r="AE115" i="2"/>
  <c r="AW115" i="2" s="1"/>
  <c r="AA115" i="2"/>
  <c r="AS115" i="2" s="1"/>
  <c r="W115" i="2"/>
  <c r="AO115" i="2" s="1"/>
  <c r="S115" i="2"/>
  <c r="AK115" i="2" s="1"/>
  <c r="BA115" i="2"/>
  <c r="BC115" i="2" s="1"/>
  <c r="AE139" i="2"/>
  <c r="AW139" i="2" s="1"/>
  <c r="AA139" i="2"/>
  <c r="AS139" i="2" s="1"/>
  <c r="W139" i="2"/>
  <c r="AO139" i="2" s="1"/>
  <c r="S139" i="2"/>
  <c r="AK139" i="2" s="1"/>
  <c r="AC139" i="2"/>
  <c r="AU139" i="2" s="1"/>
  <c r="Y139" i="2"/>
  <c r="AQ139" i="2" s="1"/>
  <c r="U139" i="2"/>
  <c r="AM139" i="2" s="1"/>
  <c r="Q139" i="2"/>
  <c r="AI139" i="2" s="1"/>
  <c r="BA139" i="2"/>
  <c r="BC139" i="2" s="1"/>
  <c r="AH127" i="2"/>
  <c r="AW119" i="1"/>
  <c r="AE176" i="2"/>
  <c r="AW176" i="2" s="1"/>
  <c r="AA176" i="2"/>
  <c r="AS176" i="2" s="1"/>
  <c r="W176" i="2"/>
  <c r="AO176" i="2" s="1"/>
  <c r="S176" i="2"/>
  <c r="AK176" i="2" s="1"/>
  <c r="AC176" i="2"/>
  <c r="AU176" i="2" s="1"/>
  <c r="Y176" i="2"/>
  <c r="AQ176" i="2" s="1"/>
  <c r="U176" i="2"/>
  <c r="AM176" i="2" s="1"/>
  <c r="Q176" i="2"/>
  <c r="AI176" i="2" s="1"/>
  <c r="BA176" i="2"/>
  <c r="BC176" i="2" s="1"/>
  <c r="AC192" i="2"/>
  <c r="AU192" i="2" s="1"/>
  <c r="Y192" i="2"/>
  <c r="AQ192" i="2" s="1"/>
  <c r="U192" i="2"/>
  <c r="AM192" i="2" s="1"/>
  <c r="Q192" i="2"/>
  <c r="AI192" i="2" s="1"/>
  <c r="W192" i="2"/>
  <c r="AO192" i="2" s="1"/>
  <c r="S192" i="2"/>
  <c r="AK192" i="2" s="1"/>
  <c r="AE192" i="2"/>
  <c r="AW192" i="2" s="1"/>
  <c r="AA192" i="2"/>
  <c r="AS192" i="2" s="1"/>
  <c r="BA192" i="2"/>
  <c r="BC192" i="2" s="1"/>
  <c r="AW243" i="1"/>
  <c r="BH87" i="1"/>
  <c r="BK87" i="1" s="1"/>
  <c r="BD87" i="1"/>
  <c r="BF87" i="1" s="1"/>
  <c r="AW211" i="1"/>
  <c r="AW222" i="1"/>
  <c r="BH268" i="1"/>
  <c r="BK268" i="1" s="1"/>
  <c r="BD268" i="1"/>
  <c r="BF268" i="1" s="1"/>
  <c r="BH259" i="1"/>
  <c r="BK259" i="1" s="1"/>
  <c r="BD259" i="1"/>
  <c r="BF259" i="1" s="1"/>
  <c r="AC244" i="2"/>
  <c r="AU244" i="2" s="1"/>
  <c r="Y244" i="2"/>
  <c r="AQ244" i="2" s="1"/>
  <c r="U244" i="2"/>
  <c r="AM244" i="2" s="1"/>
  <c r="Q244" i="2"/>
  <c r="AI244" i="2" s="1"/>
  <c r="AE244" i="2"/>
  <c r="AW244" i="2" s="1"/>
  <c r="AA244" i="2"/>
  <c r="AS244" i="2" s="1"/>
  <c r="W244" i="2"/>
  <c r="AO244" i="2" s="1"/>
  <c r="S244" i="2"/>
  <c r="AK244" i="2" s="1"/>
  <c r="BA244" i="2"/>
  <c r="BC244" i="2" s="1"/>
  <c r="BH71" i="1"/>
  <c r="BK71" i="1" s="1"/>
  <c r="BD71" i="1"/>
  <c r="BF71" i="1" s="1"/>
  <c r="AU254" i="1"/>
  <c r="AX254" i="1"/>
  <c r="AF157" i="2"/>
  <c r="AX157" i="2" s="1"/>
  <c r="AB157" i="2"/>
  <c r="AT157" i="2" s="1"/>
  <c r="X157" i="2"/>
  <c r="AP157" i="2" s="1"/>
  <c r="T157" i="2"/>
  <c r="AL157" i="2" s="1"/>
  <c r="AD157" i="2"/>
  <c r="AV157" i="2" s="1"/>
  <c r="Z157" i="2"/>
  <c r="AR157" i="2" s="1"/>
  <c r="V157" i="2"/>
  <c r="AN157" i="2" s="1"/>
  <c r="R157" i="2"/>
  <c r="AJ157" i="2" s="1"/>
  <c r="BB157" i="2"/>
  <c r="BH90" i="1"/>
  <c r="BK90" i="1" s="1"/>
  <c r="BD90" i="1"/>
  <c r="BF90" i="1" s="1"/>
  <c r="AE174" i="2"/>
  <c r="AW174" i="2" s="1"/>
  <c r="AA174" i="2"/>
  <c r="AS174" i="2" s="1"/>
  <c r="W174" i="2"/>
  <c r="AO174" i="2" s="1"/>
  <c r="S174" i="2"/>
  <c r="AK174" i="2" s="1"/>
  <c r="AC174" i="2"/>
  <c r="AU174" i="2" s="1"/>
  <c r="Y174" i="2"/>
  <c r="AQ174" i="2" s="1"/>
  <c r="U174" i="2"/>
  <c r="AM174" i="2" s="1"/>
  <c r="Q174" i="2"/>
  <c r="AI174" i="2" s="1"/>
  <c r="BA174" i="2"/>
  <c r="BC174" i="2" s="1"/>
  <c r="AC270" i="2"/>
  <c r="AU270" i="2" s="1"/>
  <c r="Y270" i="2"/>
  <c r="AQ270" i="2" s="1"/>
  <c r="U270" i="2"/>
  <c r="AM270" i="2" s="1"/>
  <c r="Q270" i="2"/>
  <c r="AI270" i="2" s="1"/>
  <c r="AE270" i="2"/>
  <c r="AW270" i="2" s="1"/>
  <c r="W270" i="2"/>
  <c r="AO270" i="2" s="1"/>
  <c r="S270" i="2"/>
  <c r="AK270" i="2" s="1"/>
  <c r="AA270" i="2"/>
  <c r="AS270" i="2" s="1"/>
  <c r="BA270" i="2"/>
  <c r="BC270" i="2" s="1"/>
  <c r="AH90" i="2"/>
  <c r="BH88" i="1"/>
  <c r="BK88" i="1" s="1"/>
  <c r="BD88" i="1"/>
  <c r="BF88" i="1" s="1"/>
  <c r="BH143" i="1"/>
  <c r="BK143" i="1" s="1"/>
  <c r="BD143" i="1"/>
  <c r="BF143" i="1" s="1"/>
  <c r="AD260" i="2"/>
  <c r="AV260" i="2" s="1"/>
  <c r="Z260" i="2"/>
  <c r="AR260" i="2" s="1"/>
  <c r="V260" i="2"/>
  <c r="AN260" i="2" s="1"/>
  <c r="R260" i="2"/>
  <c r="AJ260" i="2" s="1"/>
  <c r="AF260" i="2"/>
  <c r="AX260" i="2" s="1"/>
  <c r="X260" i="2"/>
  <c r="AP260" i="2" s="1"/>
  <c r="AB260" i="2"/>
  <c r="AT260" i="2" s="1"/>
  <c r="T260" i="2"/>
  <c r="AL260" i="2" s="1"/>
  <c r="BB260" i="2"/>
  <c r="AV242" i="1"/>
  <c r="AW242" i="1" s="1"/>
  <c r="AY242" i="1"/>
  <c r="BE242" i="1" s="1"/>
  <c r="BG242" i="1" s="1"/>
  <c r="AU40" i="1"/>
  <c r="AW40" i="1" s="1"/>
  <c r="AX40" i="1"/>
  <c r="AH226" i="2"/>
  <c r="AC239" i="2"/>
  <c r="AU239" i="2" s="1"/>
  <c r="Y239" i="2"/>
  <c r="AQ239" i="2" s="1"/>
  <c r="U239" i="2"/>
  <c r="AM239" i="2" s="1"/>
  <c r="Q239" i="2"/>
  <c r="AI239" i="2" s="1"/>
  <c r="AA239" i="2"/>
  <c r="AS239" i="2" s="1"/>
  <c r="S239" i="2"/>
  <c r="AK239" i="2" s="1"/>
  <c r="AE239" i="2"/>
  <c r="AW239" i="2" s="1"/>
  <c r="W239" i="2"/>
  <c r="AO239" i="2" s="1"/>
  <c r="BA239" i="2"/>
  <c r="BC239" i="2" s="1"/>
  <c r="BK74" i="1"/>
  <c r="AY48" i="1"/>
  <c r="BE48" i="1" s="1"/>
  <c r="BG48" i="1" s="1"/>
  <c r="AV48" i="1"/>
  <c r="AW48" i="1" s="1"/>
  <c r="BH188" i="1"/>
  <c r="BK188" i="1" s="1"/>
  <c r="BD188" i="1"/>
  <c r="BF188" i="1" s="1"/>
  <c r="AE92" i="2"/>
  <c r="AW92" i="2" s="1"/>
  <c r="AA92" i="2"/>
  <c r="AS92" i="2" s="1"/>
  <c r="W92" i="2"/>
  <c r="AO92" i="2" s="1"/>
  <c r="S92" i="2"/>
  <c r="AK92" i="2" s="1"/>
  <c r="AC92" i="2"/>
  <c r="AU92" i="2" s="1"/>
  <c r="Y92" i="2"/>
  <c r="AQ92" i="2" s="1"/>
  <c r="U92" i="2"/>
  <c r="AM92" i="2" s="1"/>
  <c r="Q92" i="2"/>
  <c r="AI92" i="2" s="1"/>
  <c r="BA92" i="2"/>
  <c r="BC92" i="2" s="1"/>
  <c r="BK285" i="1"/>
  <c r="BK307" i="1"/>
  <c r="AE164" i="2"/>
  <c r="AW164" i="2" s="1"/>
  <c r="AA164" i="2"/>
  <c r="AS164" i="2" s="1"/>
  <c r="W164" i="2"/>
  <c r="AO164" i="2" s="1"/>
  <c r="S164" i="2"/>
  <c r="AK164" i="2" s="1"/>
  <c r="AC164" i="2"/>
  <c r="AU164" i="2" s="1"/>
  <c r="Y164" i="2"/>
  <c r="AQ164" i="2" s="1"/>
  <c r="U164" i="2"/>
  <c r="AM164" i="2" s="1"/>
  <c r="Q164" i="2"/>
  <c r="AI164" i="2" s="1"/>
  <c r="BA164" i="2"/>
  <c r="BC164" i="2" s="1"/>
  <c r="BD43" i="1"/>
  <c r="BF43" i="1" s="1"/>
  <c r="BH43" i="1"/>
  <c r="BH233" i="1"/>
  <c r="BK233" i="1" s="1"/>
  <c r="BD233" i="1"/>
  <c r="BF233" i="1" s="1"/>
  <c r="G28" i="2"/>
  <c r="BI30" i="1"/>
  <c r="AV89" i="1"/>
  <c r="AW89" i="1" s="1"/>
  <c r="AY89" i="1"/>
  <c r="BE89" i="1" s="1"/>
  <c r="BG89" i="1" s="1"/>
  <c r="AU258" i="1"/>
  <c r="AX258" i="1"/>
  <c r="G30" i="2"/>
  <c r="BI32" i="1"/>
  <c r="AE205" i="2"/>
  <c r="AW205" i="2" s="1"/>
  <c r="AA205" i="2"/>
  <c r="AS205" i="2" s="1"/>
  <c r="W205" i="2"/>
  <c r="AO205" i="2" s="1"/>
  <c r="S205" i="2"/>
  <c r="AK205" i="2" s="1"/>
  <c r="AC205" i="2"/>
  <c r="AU205" i="2" s="1"/>
  <c r="Y205" i="2"/>
  <c r="AQ205" i="2" s="1"/>
  <c r="U205" i="2"/>
  <c r="AM205" i="2" s="1"/>
  <c r="Q205" i="2"/>
  <c r="AI205" i="2" s="1"/>
  <c r="BA205" i="2"/>
  <c r="BH315" i="1"/>
  <c r="BK315" i="1" s="1"/>
  <c r="BD315" i="1"/>
  <c r="BF315" i="1" s="1"/>
  <c r="AH130" i="2"/>
  <c r="BK171" i="1"/>
  <c r="BH249" i="1"/>
  <c r="BK249" i="1" s="1"/>
  <c r="BD249" i="1"/>
  <c r="BF249" i="1" s="1"/>
  <c r="BH100" i="1"/>
  <c r="BK100" i="1" s="1"/>
  <c r="BD100" i="1"/>
  <c r="BF100" i="1" s="1"/>
  <c r="AC123" i="2"/>
  <c r="AU123" i="2" s="1"/>
  <c r="Y123" i="2"/>
  <c r="AQ123" i="2" s="1"/>
  <c r="U123" i="2"/>
  <c r="AM123" i="2" s="1"/>
  <c r="Q123" i="2"/>
  <c r="AI123" i="2" s="1"/>
  <c r="AE123" i="2"/>
  <c r="AW123" i="2" s="1"/>
  <c r="AA123" i="2"/>
  <c r="AS123" i="2" s="1"/>
  <c r="W123" i="2"/>
  <c r="AO123" i="2" s="1"/>
  <c r="S123" i="2"/>
  <c r="AK123" i="2" s="1"/>
  <c r="BA123" i="2"/>
  <c r="BC123" i="2" s="1"/>
  <c r="AH73" i="2"/>
  <c r="BH173" i="1"/>
  <c r="BK173" i="1" s="1"/>
  <c r="BD173" i="1"/>
  <c r="BF173" i="1" s="1"/>
  <c r="BH185" i="1"/>
  <c r="BK185" i="1" s="1"/>
  <c r="BD185" i="1"/>
  <c r="BF185" i="1" s="1"/>
  <c r="BK200" i="1"/>
  <c r="AA184" i="2"/>
  <c r="AS184" i="2" s="1"/>
  <c r="S184" i="2"/>
  <c r="AK184" i="2" s="1"/>
  <c r="Y184" i="2"/>
  <c r="AQ184" i="2" s="1"/>
  <c r="Q184" i="2"/>
  <c r="AI184" i="2" s="1"/>
  <c r="AE184" i="2"/>
  <c r="AW184" i="2" s="1"/>
  <c r="W184" i="2"/>
  <c r="AO184" i="2" s="1"/>
  <c r="AC184" i="2"/>
  <c r="AU184" i="2" s="1"/>
  <c r="U184" i="2"/>
  <c r="AM184" i="2" s="1"/>
  <c r="BA184" i="2"/>
  <c r="BC184" i="2" s="1"/>
  <c r="AC202" i="2"/>
  <c r="AU202" i="2" s="1"/>
  <c r="Y202" i="2"/>
  <c r="AQ202" i="2" s="1"/>
  <c r="U202" i="2"/>
  <c r="AM202" i="2" s="1"/>
  <c r="Q202" i="2"/>
  <c r="AI202" i="2" s="1"/>
  <c r="AE202" i="2"/>
  <c r="AW202" i="2" s="1"/>
  <c r="AA202" i="2"/>
  <c r="AS202" i="2" s="1"/>
  <c r="W202" i="2"/>
  <c r="AO202" i="2" s="1"/>
  <c r="S202" i="2"/>
  <c r="AK202" i="2" s="1"/>
  <c r="BA202" i="2"/>
  <c r="BC202" i="2" s="1"/>
  <c r="AC167" i="2"/>
  <c r="AU167" i="2" s="1"/>
  <c r="Y167" i="2"/>
  <c r="AQ167" i="2" s="1"/>
  <c r="U167" i="2"/>
  <c r="AM167" i="2" s="1"/>
  <c r="Q167" i="2"/>
  <c r="AI167" i="2" s="1"/>
  <c r="AE167" i="2"/>
  <c r="AW167" i="2" s="1"/>
  <c r="AA167" i="2"/>
  <c r="AS167" i="2" s="1"/>
  <c r="W167" i="2"/>
  <c r="AO167" i="2" s="1"/>
  <c r="S167" i="2"/>
  <c r="AK167" i="2" s="1"/>
  <c r="BA167" i="2"/>
  <c r="BC167" i="2" s="1"/>
  <c r="AC211" i="2"/>
  <c r="AU211" i="2" s="1"/>
  <c r="Y211" i="2"/>
  <c r="AQ211" i="2" s="1"/>
  <c r="U211" i="2"/>
  <c r="AM211" i="2" s="1"/>
  <c r="Q211" i="2"/>
  <c r="AI211" i="2" s="1"/>
  <c r="AE211" i="2"/>
  <c r="AW211" i="2" s="1"/>
  <c r="AA211" i="2"/>
  <c r="AS211" i="2" s="1"/>
  <c r="W211" i="2"/>
  <c r="AO211" i="2" s="1"/>
  <c r="S211" i="2"/>
  <c r="AK211" i="2" s="1"/>
  <c r="BA211" i="2"/>
  <c r="BC211" i="2" s="1"/>
  <c r="AC69" i="2"/>
  <c r="AU69" i="2" s="1"/>
  <c r="Y69" i="2"/>
  <c r="AQ69" i="2" s="1"/>
  <c r="U69" i="2"/>
  <c r="AM69" i="2" s="1"/>
  <c r="Q69" i="2"/>
  <c r="AI69" i="2" s="1"/>
  <c r="AE69" i="2"/>
  <c r="AW69" i="2" s="1"/>
  <c r="AA69" i="2"/>
  <c r="AS69" i="2" s="1"/>
  <c r="W69" i="2"/>
  <c r="AO69" i="2" s="1"/>
  <c r="S69" i="2"/>
  <c r="AK69" i="2" s="1"/>
  <c r="BA69" i="2"/>
  <c r="BC69" i="2" s="1"/>
  <c r="AE72" i="2"/>
  <c r="AW72" i="2" s="1"/>
  <c r="AA72" i="2"/>
  <c r="AS72" i="2" s="1"/>
  <c r="W72" i="2"/>
  <c r="AO72" i="2" s="1"/>
  <c r="S72" i="2"/>
  <c r="AK72" i="2" s="1"/>
  <c r="AC72" i="2"/>
  <c r="AU72" i="2" s="1"/>
  <c r="Y72" i="2"/>
  <c r="AQ72" i="2" s="1"/>
  <c r="U72" i="2"/>
  <c r="AM72" i="2" s="1"/>
  <c r="Q72" i="2"/>
  <c r="AI72" i="2" s="1"/>
  <c r="BA72" i="2"/>
  <c r="BC72" i="2" s="1"/>
  <c r="BD158" i="1"/>
  <c r="BF158" i="1" s="1"/>
  <c r="BH158" i="1"/>
  <c r="BK158" i="1" s="1"/>
  <c r="G134" i="2"/>
  <c r="BI136" i="1"/>
  <c r="G152" i="2"/>
  <c r="BI154" i="1"/>
  <c r="AY221" i="1"/>
  <c r="BE221" i="1" s="1"/>
  <c r="BG221" i="1" s="1"/>
  <c r="AV221" i="1"/>
  <c r="AH103" i="2"/>
  <c r="AW220" i="1"/>
  <c r="AE249" i="2"/>
  <c r="AW249" i="2" s="1"/>
  <c r="AA249" i="2"/>
  <c r="AS249" i="2" s="1"/>
  <c r="W249" i="2"/>
  <c r="AO249" i="2" s="1"/>
  <c r="S249" i="2"/>
  <c r="AK249" i="2" s="1"/>
  <c r="AC249" i="2"/>
  <c r="AU249" i="2" s="1"/>
  <c r="Y249" i="2"/>
  <c r="AQ249" i="2" s="1"/>
  <c r="U249" i="2"/>
  <c r="AM249" i="2" s="1"/>
  <c r="Q249" i="2"/>
  <c r="AI249" i="2" s="1"/>
  <c r="BA249" i="2"/>
  <c r="BC249" i="2" s="1"/>
  <c r="G104" i="2"/>
  <c r="BI106" i="1"/>
  <c r="AX140" i="1"/>
  <c r="AU140" i="1"/>
  <c r="AV290" i="1"/>
  <c r="AY290" i="1"/>
  <c r="BE290" i="1" s="1"/>
  <c r="BG290" i="1" s="1"/>
  <c r="AU9" i="1"/>
  <c r="AX9" i="1"/>
  <c r="BD9" i="1" s="1"/>
  <c r="BF9" i="1" s="1"/>
  <c r="BH118" i="1"/>
  <c r="BK118" i="1" s="1"/>
  <c r="BD118" i="1"/>
  <c r="BF118" i="1" s="1"/>
  <c r="AE197" i="2"/>
  <c r="AW197" i="2" s="1"/>
  <c r="AA197" i="2"/>
  <c r="AS197" i="2" s="1"/>
  <c r="W197" i="2"/>
  <c r="AO197" i="2" s="1"/>
  <c r="S197" i="2"/>
  <c r="AK197" i="2" s="1"/>
  <c r="AC197" i="2"/>
  <c r="AU197" i="2" s="1"/>
  <c r="Y197" i="2"/>
  <c r="AQ197" i="2" s="1"/>
  <c r="U197" i="2"/>
  <c r="AM197" i="2" s="1"/>
  <c r="Q197" i="2"/>
  <c r="AI197" i="2" s="1"/>
  <c r="BA197" i="2"/>
  <c r="BC197" i="2" s="1"/>
  <c r="BH181" i="1"/>
  <c r="BK181" i="1" s="1"/>
  <c r="BD181" i="1"/>
  <c r="BF181" i="1" s="1"/>
  <c r="BH184" i="1"/>
  <c r="BD184" i="1"/>
  <c r="BF184" i="1" s="1"/>
  <c r="AE26" i="2"/>
  <c r="AW26" i="2" s="1"/>
  <c r="AA26" i="2"/>
  <c r="AS26" i="2" s="1"/>
  <c r="W26" i="2"/>
  <c r="AO26" i="2" s="1"/>
  <c r="S26" i="2"/>
  <c r="AK26" i="2" s="1"/>
  <c r="AC26" i="2"/>
  <c r="AU26" i="2" s="1"/>
  <c r="Y26" i="2"/>
  <c r="AQ26" i="2" s="1"/>
  <c r="U26" i="2"/>
  <c r="AM26" i="2" s="1"/>
  <c r="Q26" i="2"/>
  <c r="AI26" i="2" s="1"/>
  <c r="BA26" i="2"/>
  <c r="BC26" i="2" s="1"/>
  <c r="BK141" i="1"/>
  <c r="BD159" i="1"/>
  <c r="BF159" i="1" s="1"/>
  <c r="BH159" i="1"/>
  <c r="BK159" i="1" s="1"/>
  <c r="AH181" i="2"/>
  <c r="AC32" i="2"/>
  <c r="AU32" i="2" s="1"/>
  <c r="Y32" i="2"/>
  <c r="AQ32" i="2" s="1"/>
  <c r="U32" i="2"/>
  <c r="AM32" i="2" s="1"/>
  <c r="Q32" i="2"/>
  <c r="AI32" i="2" s="1"/>
  <c r="AA32" i="2"/>
  <c r="AS32" i="2" s="1"/>
  <c r="AE32" i="2"/>
  <c r="AW32" i="2" s="1"/>
  <c r="S32" i="2"/>
  <c r="AK32" i="2" s="1"/>
  <c r="W32" i="2"/>
  <c r="AO32" i="2" s="1"/>
  <c r="BA32" i="2"/>
  <c r="BC32" i="2" s="1"/>
  <c r="BK149" i="1"/>
  <c r="BH276" i="1"/>
  <c r="BK276" i="1" s="1"/>
  <c r="BD276" i="1"/>
  <c r="BF276" i="1" s="1"/>
  <c r="AX110" i="1"/>
  <c r="AU110" i="1"/>
  <c r="AY164" i="1"/>
  <c r="BE164" i="1" s="1"/>
  <c r="BG164" i="1" s="1"/>
  <c r="AV164" i="1"/>
  <c r="AW164" i="1" s="1"/>
  <c r="BK275" i="1"/>
  <c r="AC111" i="2"/>
  <c r="AU111" i="2" s="1"/>
  <c r="Y111" i="2"/>
  <c r="AQ111" i="2" s="1"/>
  <c r="U111" i="2"/>
  <c r="AM111" i="2" s="1"/>
  <c r="Q111" i="2"/>
  <c r="AI111" i="2" s="1"/>
  <c r="AE111" i="2"/>
  <c r="AW111" i="2" s="1"/>
  <c r="AA111" i="2"/>
  <c r="AS111" i="2" s="1"/>
  <c r="W111" i="2"/>
  <c r="AO111" i="2" s="1"/>
  <c r="S111" i="2"/>
  <c r="AK111" i="2" s="1"/>
  <c r="BA111" i="2"/>
  <c r="BC111" i="2" s="1"/>
  <c r="AH168" i="2"/>
  <c r="BK95" i="1"/>
  <c r="AW267" i="1"/>
  <c r="AH257" i="2"/>
  <c r="AC103" i="2"/>
  <c r="AU103" i="2" s="1"/>
  <c r="Y103" i="2"/>
  <c r="AQ103" i="2" s="1"/>
  <c r="U103" i="2"/>
  <c r="AM103" i="2" s="1"/>
  <c r="Q103" i="2"/>
  <c r="AI103" i="2" s="1"/>
  <c r="AE103" i="2"/>
  <c r="AW103" i="2" s="1"/>
  <c r="AA103" i="2"/>
  <c r="AS103" i="2" s="1"/>
  <c r="W103" i="2"/>
  <c r="AO103" i="2" s="1"/>
  <c r="S103" i="2"/>
  <c r="AK103" i="2" s="1"/>
  <c r="BA103" i="2"/>
  <c r="BC103" i="2" s="1"/>
  <c r="AH102" i="2"/>
  <c r="AG67" i="2"/>
  <c r="G114" i="2"/>
  <c r="BI116" i="1"/>
  <c r="AF250" i="2"/>
  <c r="AX250" i="2" s="1"/>
  <c r="AB250" i="2"/>
  <c r="AT250" i="2" s="1"/>
  <c r="X250" i="2"/>
  <c r="AP250" i="2" s="1"/>
  <c r="T250" i="2"/>
  <c r="AL250" i="2" s="1"/>
  <c r="BB250" i="2"/>
  <c r="V250" i="2"/>
  <c r="AN250" i="2" s="1"/>
  <c r="R250" i="2"/>
  <c r="AJ250" i="2" s="1"/>
  <c r="AD250" i="2"/>
  <c r="AV250" i="2" s="1"/>
  <c r="Z250" i="2"/>
  <c r="AR250" i="2" s="1"/>
  <c r="AN54" i="1"/>
  <c r="AW285" i="1"/>
  <c r="AE78" i="2"/>
  <c r="AW78" i="2" s="1"/>
  <c r="AA78" i="2"/>
  <c r="AS78" i="2" s="1"/>
  <c r="W78" i="2"/>
  <c r="AO78" i="2" s="1"/>
  <c r="S78" i="2"/>
  <c r="AK78" i="2" s="1"/>
  <c r="AC78" i="2"/>
  <c r="AU78" i="2" s="1"/>
  <c r="Y78" i="2"/>
  <c r="AQ78" i="2" s="1"/>
  <c r="U78" i="2"/>
  <c r="AM78" i="2" s="1"/>
  <c r="Q78" i="2"/>
  <c r="AI78" i="2" s="1"/>
  <c r="BA78" i="2"/>
  <c r="BC78" i="2" s="1"/>
  <c r="AC59" i="2"/>
  <c r="AU59" i="2" s="1"/>
  <c r="Y59" i="2"/>
  <c r="AQ59" i="2" s="1"/>
  <c r="U59" i="2"/>
  <c r="AM59" i="2" s="1"/>
  <c r="Q59" i="2"/>
  <c r="AI59" i="2" s="1"/>
  <c r="AE59" i="2"/>
  <c r="AW59" i="2" s="1"/>
  <c r="AA59" i="2"/>
  <c r="AS59" i="2" s="1"/>
  <c r="W59" i="2"/>
  <c r="AO59" i="2" s="1"/>
  <c r="S59" i="2"/>
  <c r="AK59" i="2" s="1"/>
  <c r="BA59" i="2"/>
  <c r="BC59" i="2" s="1"/>
  <c r="AC95" i="2"/>
  <c r="AU95" i="2" s="1"/>
  <c r="Y95" i="2"/>
  <c r="AQ95" i="2" s="1"/>
  <c r="U95" i="2"/>
  <c r="AM95" i="2" s="1"/>
  <c r="Q95" i="2"/>
  <c r="AI95" i="2" s="1"/>
  <c r="AE95" i="2"/>
  <c r="AW95" i="2" s="1"/>
  <c r="AA95" i="2"/>
  <c r="AS95" i="2" s="1"/>
  <c r="W95" i="2"/>
  <c r="AO95" i="2" s="1"/>
  <c r="S95" i="2"/>
  <c r="AK95" i="2" s="1"/>
  <c r="BA95" i="2"/>
  <c r="AE133" i="2"/>
  <c r="AW133" i="2" s="1"/>
  <c r="AA133" i="2"/>
  <c r="AS133" i="2" s="1"/>
  <c r="W133" i="2"/>
  <c r="AO133" i="2" s="1"/>
  <c r="S133" i="2"/>
  <c r="AK133" i="2" s="1"/>
  <c r="Y133" i="2"/>
  <c r="AQ133" i="2" s="1"/>
  <c r="Q133" i="2"/>
  <c r="AI133" i="2" s="1"/>
  <c r="AC133" i="2"/>
  <c r="AU133" i="2" s="1"/>
  <c r="U133" i="2"/>
  <c r="AM133" i="2" s="1"/>
  <c r="BA133" i="2"/>
  <c r="BC133" i="2" s="1"/>
  <c r="AC229" i="2"/>
  <c r="AU229" i="2" s="1"/>
  <c r="Y229" i="2"/>
  <c r="AQ229" i="2" s="1"/>
  <c r="U229" i="2"/>
  <c r="AM229" i="2" s="1"/>
  <c r="Q229" i="2"/>
  <c r="AI229" i="2" s="1"/>
  <c r="S229" i="2"/>
  <c r="AK229" i="2" s="1"/>
  <c r="W229" i="2"/>
  <c r="AO229" i="2" s="1"/>
  <c r="AA229" i="2"/>
  <c r="AS229" i="2" s="1"/>
  <c r="AE229" i="2"/>
  <c r="AW229" i="2" s="1"/>
  <c r="BA229" i="2"/>
  <c r="BC229" i="2" s="1"/>
  <c r="AH66" i="2"/>
  <c r="BD48" i="1"/>
  <c r="BF48" i="1" s="1"/>
  <c r="BH48" i="1"/>
  <c r="AW74" i="1"/>
  <c r="AN116" i="1"/>
  <c r="AF280" i="2"/>
  <c r="AX280" i="2" s="1"/>
  <c r="AB280" i="2"/>
  <c r="AT280" i="2" s="1"/>
  <c r="X280" i="2"/>
  <c r="AP280" i="2" s="1"/>
  <c r="T280" i="2"/>
  <c r="AL280" i="2" s="1"/>
  <c r="V280" i="2"/>
  <c r="AN280" i="2" s="1"/>
  <c r="R280" i="2"/>
  <c r="AJ280" i="2" s="1"/>
  <c r="AD280" i="2"/>
  <c r="AV280" i="2" s="1"/>
  <c r="Z280" i="2"/>
  <c r="AR280" i="2" s="1"/>
  <c r="BB280" i="2"/>
  <c r="G29" i="2"/>
  <c r="BI31" i="1"/>
  <c r="AX54" i="1"/>
  <c r="AU54" i="1"/>
  <c r="G39" i="2"/>
  <c r="BI41" i="1"/>
  <c r="AN254" i="1"/>
  <c r="AY293" i="1"/>
  <c r="BE293" i="1" s="1"/>
  <c r="BG293" i="1" s="1"/>
  <c r="AV293" i="1"/>
  <c r="AW293" i="1" s="1"/>
  <c r="AU44" i="1"/>
  <c r="AX44" i="1"/>
  <c r="G42" i="2"/>
  <c r="BI44" i="1"/>
  <c r="AG237" i="2"/>
  <c r="BH314" i="1"/>
  <c r="BK314" i="1" s="1"/>
  <c r="BD314" i="1"/>
  <c r="BF314" i="1" s="1"/>
  <c r="AH259" i="2"/>
  <c r="AC44" i="2"/>
  <c r="AU44" i="2" s="1"/>
  <c r="Y44" i="2"/>
  <c r="AQ44" i="2" s="1"/>
  <c r="U44" i="2"/>
  <c r="AM44" i="2" s="1"/>
  <c r="Q44" i="2"/>
  <c r="AI44" i="2" s="1"/>
  <c r="AA44" i="2"/>
  <c r="AS44" i="2" s="1"/>
  <c r="S44" i="2"/>
  <c r="AK44" i="2" s="1"/>
  <c r="AE44" i="2"/>
  <c r="AW44" i="2" s="1"/>
  <c r="W44" i="2"/>
  <c r="AO44" i="2" s="1"/>
  <c r="BA44" i="2"/>
  <c r="BC44" i="2" s="1"/>
  <c r="AE81" i="2"/>
  <c r="AW81" i="2" s="1"/>
  <c r="AA81" i="2"/>
  <c r="AS81" i="2" s="1"/>
  <c r="W81" i="2"/>
  <c r="AO81" i="2" s="1"/>
  <c r="S81" i="2"/>
  <c r="AK81" i="2" s="1"/>
  <c r="U81" i="2"/>
  <c r="AM81" i="2" s="1"/>
  <c r="Y81" i="2"/>
  <c r="AQ81" i="2" s="1"/>
  <c r="AC81" i="2"/>
  <c r="AU81" i="2" s="1"/>
  <c r="Q81" i="2"/>
  <c r="AI81" i="2" s="1"/>
  <c r="BA81" i="2"/>
  <c r="BC81" i="2" s="1"/>
  <c r="AW88" i="1"/>
  <c r="AW107" i="1"/>
  <c r="BH177" i="1"/>
  <c r="BK177" i="1" s="1"/>
  <c r="BD177" i="1"/>
  <c r="BF177" i="1" s="1"/>
  <c r="BH187" i="1"/>
  <c r="BK187" i="1" s="1"/>
  <c r="BD187" i="1"/>
  <c r="BF187" i="1" s="1"/>
  <c r="BH207" i="1"/>
  <c r="BK207" i="1" s="1"/>
  <c r="BD207" i="1"/>
  <c r="BF207" i="1" s="1"/>
  <c r="BH190" i="1"/>
  <c r="BK190" i="1" s="1"/>
  <c r="BD190" i="1"/>
  <c r="BF190" i="1" s="1"/>
  <c r="AE199" i="2"/>
  <c r="AW199" i="2" s="1"/>
  <c r="AA199" i="2"/>
  <c r="AS199" i="2" s="1"/>
  <c r="W199" i="2"/>
  <c r="AO199" i="2" s="1"/>
  <c r="S199" i="2"/>
  <c r="AK199" i="2" s="1"/>
  <c r="AC199" i="2"/>
  <c r="AU199" i="2" s="1"/>
  <c r="Y199" i="2"/>
  <c r="AQ199" i="2" s="1"/>
  <c r="U199" i="2"/>
  <c r="AM199" i="2" s="1"/>
  <c r="Q199" i="2"/>
  <c r="AI199" i="2" s="1"/>
  <c r="BA199" i="2"/>
  <c r="BC199" i="2" s="1"/>
  <c r="AW227" i="1"/>
  <c r="BH286" i="1"/>
  <c r="BK286" i="1" s="1"/>
  <c r="BD286" i="1"/>
  <c r="BF286" i="1" s="1"/>
  <c r="AN43" i="1"/>
  <c r="BH270" i="1"/>
  <c r="BK270" i="1" s="1"/>
  <c r="BD270" i="1"/>
  <c r="BF270" i="1" s="1"/>
  <c r="G68" i="2"/>
  <c r="BI70" i="1"/>
  <c r="AX120" i="1"/>
  <c r="AU120" i="1"/>
  <c r="AW120" i="1" s="1"/>
  <c r="AX213" i="1"/>
  <c r="AU213" i="1"/>
  <c r="AW213" i="1" s="1"/>
  <c r="AN295" i="1"/>
  <c r="AY295" i="1"/>
  <c r="AV295" i="1"/>
  <c r="AW295" i="1" s="1"/>
  <c r="G35" i="2"/>
  <c r="BI37" i="1"/>
  <c r="G144" i="2"/>
  <c r="BI146" i="1"/>
  <c r="AU250" i="1"/>
  <c r="AW250" i="1" s="1"/>
  <c r="AX250" i="1"/>
  <c r="AE240" i="2"/>
  <c r="AW240" i="2" s="1"/>
  <c r="AA240" i="2"/>
  <c r="AS240" i="2" s="1"/>
  <c r="W240" i="2"/>
  <c r="AO240" i="2" s="1"/>
  <c r="S240" i="2"/>
  <c r="AK240" i="2" s="1"/>
  <c r="Y240" i="2"/>
  <c r="AQ240" i="2" s="1"/>
  <c r="Q240" i="2"/>
  <c r="AI240" i="2" s="1"/>
  <c r="AC240" i="2"/>
  <c r="AU240" i="2" s="1"/>
  <c r="U240" i="2"/>
  <c r="AM240" i="2" s="1"/>
  <c r="BA240" i="2"/>
  <c r="BC240" i="2" s="1"/>
  <c r="BD292" i="1"/>
  <c r="BF292" i="1" s="1"/>
  <c r="BH98" i="1"/>
  <c r="BK98" i="1" s="1"/>
  <c r="BD98" i="1"/>
  <c r="BF98" i="1" s="1"/>
  <c r="BH152" i="1"/>
  <c r="BK152" i="1" s="1"/>
  <c r="BD152" i="1"/>
  <c r="BF152" i="1" s="1"/>
  <c r="AH175" i="2"/>
  <c r="Y179" i="2"/>
  <c r="AQ179" i="2" s="1"/>
  <c r="S179" i="2"/>
  <c r="AK179" i="2" s="1"/>
  <c r="AC179" i="2"/>
  <c r="AU179" i="2" s="1"/>
  <c r="W179" i="2"/>
  <c r="AO179" i="2" s="1"/>
  <c r="AA179" i="2"/>
  <c r="AS179" i="2" s="1"/>
  <c r="Q179" i="2"/>
  <c r="AI179" i="2" s="1"/>
  <c r="AE179" i="2"/>
  <c r="AW179" i="2" s="1"/>
  <c r="U179" i="2"/>
  <c r="AM179" i="2" s="1"/>
  <c r="BA179" i="2"/>
  <c r="BC179" i="2" s="1"/>
  <c r="AE203" i="2"/>
  <c r="AW203" i="2" s="1"/>
  <c r="AA203" i="2"/>
  <c r="AS203" i="2" s="1"/>
  <c r="W203" i="2"/>
  <c r="AO203" i="2" s="1"/>
  <c r="S203" i="2"/>
  <c r="AK203" i="2" s="1"/>
  <c r="AC203" i="2"/>
  <c r="AU203" i="2" s="1"/>
  <c r="Y203" i="2"/>
  <c r="AQ203" i="2" s="1"/>
  <c r="U203" i="2"/>
  <c r="AM203" i="2" s="1"/>
  <c r="Q203" i="2"/>
  <c r="AI203" i="2" s="1"/>
  <c r="BA203" i="2"/>
  <c r="BC203" i="2" s="1"/>
  <c r="AA182" i="2"/>
  <c r="AS182" i="2" s="1"/>
  <c r="S182" i="2"/>
  <c r="AK182" i="2" s="1"/>
  <c r="Y182" i="2"/>
  <c r="AQ182" i="2" s="1"/>
  <c r="Q182" i="2"/>
  <c r="AI182" i="2" s="1"/>
  <c r="AE182" i="2"/>
  <c r="AW182" i="2" s="1"/>
  <c r="W182" i="2"/>
  <c r="AO182" i="2" s="1"/>
  <c r="AC182" i="2"/>
  <c r="AU182" i="2" s="1"/>
  <c r="U182" i="2"/>
  <c r="AM182" i="2" s="1"/>
  <c r="BA182" i="2"/>
  <c r="BC182" i="2" s="1"/>
  <c r="AA269" i="2"/>
  <c r="AS269" i="2" s="1"/>
  <c r="AE269" i="2"/>
  <c r="AW269" i="2" s="1"/>
  <c r="Y269" i="2"/>
  <c r="AQ269" i="2" s="1"/>
  <c r="U269" i="2"/>
  <c r="AM269" i="2" s="1"/>
  <c r="Q269" i="2"/>
  <c r="AI269" i="2" s="1"/>
  <c r="AC269" i="2"/>
  <c r="AU269" i="2" s="1"/>
  <c r="S269" i="2"/>
  <c r="AK269" i="2" s="1"/>
  <c r="W269" i="2"/>
  <c r="AO269" i="2" s="1"/>
  <c r="BA269" i="2"/>
  <c r="BC269" i="2" s="1"/>
  <c r="AG94" i="2"/>
  <c r="AH252" i="2"/>
  <c r="AC226" i="2"/>
  <c r="AU226" i="2" s="1"/>
  <c r="Y226" i="2"/>
  <c r="AQ226" i="2" s="1"/>
  <c r="U226" i="2"/>
  <c r="AM226" i="2" s="1"/>
  <c r="Q226" i="2"/>
  <c r="AI226" i="2" s="1"/>
  <c r="W226" i="2"/>
  <c r="AO226" i="2" s="1"/>
  <c r="S226" i="2"/>
  <c r="AK226" i="2" s="1"/>
  <c r="AE226" i="2"/>
  <c r="AW226" i="2" s="1"/>
  <c r="AA226" i="2"/>
  <c r="AS226" i="2" s="1"/>
  <c r="BA226" i="2"/>
  <c r="BC226" i="2" s="1"/>
  <c r="BH240" i="1"/>
  <c r="BK240" i="1" s="1"/>
  <c r="BD240" i="1"/>
  <c r="BF240" i="1" s="1"/>
  <c r="BK169" i="1"/>
  <c r="AW52" i="1"/>
  <c r="AW138" i="1"/>
  <c r="AW192" i="1"/>
  <c r="AV73" i="1"/>
  <c r="AW73" i="1" s="1"/>
  <c r="AY73" i="1"/>
  <c r="BE73" i="1" s="1"/>
  <c r="BG73" i="1" s="1"/>
  <c r="AN124" i="1"/>
  <c r="G232" i="2"/>
  <c r="BI269" i="1"/>
  <c r="AU262" i="1"/>
  <c r="AX262" i="1"/>
  <c r="AF46" i="2"/>
  <c r="AX46" i="2" s="1"/>
  <c r="AB46" i="2"/>
  <c r="AT46" i="2" s="1"/>
  <c r="X46" i="2"/>
  <c r="AP46" i="2" s="1"/>
  <c r="T46" i="2"/>
  <c r="AL46" i="2" s="1"/>
  <c r="AD46" i="2"/>
  <c r="AV46" i="2" s="1"/>
  <c r="V46" i="2"/>
  <c r="AN46" i="2" s="1"/>
  <c r="Z46" i="2"/>
  <c r="AR46" i="2" s="1"/>
  <c r="R46" i="2"/>
  <c r="AJ46" i="2" s="1"/>
  <c r="BB46" i="2"/>
  <c r="AY161" i="1"/>
  <c r="BE161" i="1" s="1"/>
  <c r="BG161" i="1" s="1"/>
  <c r="AV161" i="1"/>
  <c r="BK280" i="1"/>
  <c r="AC272" i="2"/>
  <c r="AU272" i="2" s="1"/>
  <c r="Y272" i="2"/>
  <c r="AQ272" i="2" s="1"/>
  <c r="U272" i="2"/>
  <c r="AM272" i="2" s="1"/>
  <c r="Q272" i="2"/>
  <c r="AI272" i="2" s="1"/>
  <c r="AA272" i="2"/>
  <c r="AS272" i="2" s="1"/>
  <c r="S272" i="2"/>
  <c r="AK272" i="2" s="1"/>
  <c r="W272" i="2"/>
  <c r="AO272" i="2" s="1"/>
  <c r="AE272" i="2"/>
  <c r="AW272" i="2" s="1"/>
  <c r="BA272" i="2"/>
  <c r="BC272" i="2" s="1"/>
  <c r="AC97" i="2"/>
  <c r="AU97" i="2" s="1"/>
  <c r="Y97" i="2"/>
  <c r="AQ97" i="2" s="1"/>
  <c r="U97" i="2"/>
  <c r="AM97" i="2" s="1"/>
  <c r="Q97" i="2"/>
  <c r="AI97" i="2" s="1"/>
  <c r="AE97" i="2"/>
  <c r="AW97" i="2" s="1"/>
  <c r="AA97" i="2"/>
  <c r="AS97" i="2" s="1"/>
  <c r="W97" i="2"/>
  <c r="AO97" i="2" s="1"/>
  <c r="S97" i="2"/>
  <c r="AK97" i="2" s="1"/>
  <c r="BA97" i="2"/>
  <c r="BC97" i="2" s="1"/>
  <c r="BH170" i="1"/>
  <c r="BK170" i="1" s="1"/>
  <c r="BD170" i="1"/>
  <c r="BF170" i="1" s="1"/>
  <c r="AW210" i="1"/>
  <c r="AW189" i="1"/>
  <c r="AW253" i="1"/>
  <c r="AH206" i="2"/>
  <c r="BH22" i="1"/>
  <c r="BK22" i="1" s="1"/>
  <c r="BD22" i="1"/>
  <c r="BF22" i="1" s="1"/>
  <c r="AG9" i="2"/>
  <c r="BH67" i="1"/>
  <c r="BD67" i="1"/>
  <c r="BF67" i="1" s="1"/>
  <c r="BH113" i="1"/>
  <c r="BK113" i="1" s="1"/>
  <c r="BD113" i="1"/>
  <c r="BF113" i="1" s="1"/>
  <c r="BH137" i="1"/>
  <c r="BK137" i="1" s="1"/>
  <c r="BD137" i="1"/>
  <c r="BF137" i="1" s="1"/>
  <c r="BH58" i="1"/>
  <c r="BK58" i="1" s="1"/>
  <c r="BD58" i="1"/>
  <c r="BF58" i="1" s="1"/>
  <c r="AW108" i="1"/>
  <c r="BH182" i="1"/>
  <c r="BK182" i="1" s="1"/>
  <c r="BD182" i="1"/>
  <c r="BF182" i="1" s="1"/>
  <c r="BH206" i="1"/>
  <c r="BK206" i="1" s="1"/>
  <c r="BD206" i="1"/>
  <c r="BF206" i="1" s="1"/>
  <c r="AH229" i="2"/>
  <c r="AW264" i="1"/>
  <c r="AC215" i="2"/>
  <c r="AU215" i="2" s="1"/>
  <c r="Y215" i="2"/>
  <c r="AQ215" i="2" s="1"/>
  <c r="U215" i="2"/>
  <c r="AM215" i="2" s="1"/>
  <c r="Q215" i="2"/>
  <c r="AI215" i="2" s="1"/>
  <c r="AE215" i="2"/>
  <c r="AW215" i="2" s="1"/>
  <c r="AA215" i="2"/>
  <c r="AS215" i="2" s="1"/>
  <c r="W215" i="2"/>
  <c r="AO215" i="2" s="1"/>
  <c r="S215" i="2"/>
  <c r="AK215" i="2" s="1"/>
  <c r="BA215" i="2"/>
  <c r="BC215" i="2" s="1"/>
  <c r="AH269" i="2"/>
  <c r="AD87" i="2"/>
  <c r="AV87" i="2" s="1"/>
  <c r="T87" i="2"/>
  <c r="AL87" i="2" s="1"/>
  <c r="X87" i="2"/>
  <c r="AP87" i="2" s="1"/>
  <c r="R87" i="2"/>
  <c r="AJ87" i="2" s="1"/>
  <c r="BB87" i="2"/>
  <c r="AB87" i="2"/>
  <c r="AT87" i="2" s="1"/>
  <c r="V87" i="2"/>
  <c r="AN87" i="2" s="1"/>
  <c r="AF87" i="2"/>
  <c r="AX87" i="2" s="1"/>
  <c r="Z87" i="2"/>
  <c r="AR87" i="2" s="1"/>
  <c r="G126" i="2"/>
  <c r="BI128" i="1"/>
  <c r="AU27" i="1"/>
  <c r="AW27" i="1" s="1"/>
  <c r="AX27" i="1"/>
  <c r="AN258" i="1"/>
  <c r="AU319" i="1"/>
  <c r="AW319" i="1" s="1"/>
  <c r="AX319" i="1"/>
  <c r="G282" i="2"/>
  <c r="BI319" i="1"/>
  <c r="BH132" i="1"/>
  <c r="BK132" i="1" s="1"/>
  <c r="AC48" i="2"/>
  <c r="AU48" i="2" s="1"/>
  <c r="Y48" i="2"/>
  <c r="AQ48" i="2" s="1"/>
  <c r="U48" i="2"/>
  <c r="AM48" i="2" s="1"/>
  <c r="Q48" i="2"/>
  <c r="AI48" i="2" s="1"/>
  <c r="AE48" i="2"/>
  <c r="AW48" i="2" s="1"/>
  <c r="W48" i="2"/>
  <c r="AO48" i="2" s="1"/>
  <c r="AA48" i="2"/>
  <c r="AS48" i="2" s="1"/>
  <c r="S48" i="2"/>
  <c r="AK48" i="2" s="1"/>
  <c r="BA48" i="2"/>
  <c r="BC48" i="2" s="1"/>
  <c r="BH256" i="1"/>
  <c r="BK256" i="1" s="1"/>
  <c r="BD256" i="1"/>
  <c r="BF256" i="1" s="1"/>
  <c r="BI242" i="1"/>
  <c r="AC278" i="2"/>
  <c r="AU278" i="2" s="1"/>
  <c r="Y278" i="2"/>
  <c r="AQ278" i="2" s="1"/>
  <c r="U278" i="2"/>
  <c r="AM278" i="2" s="1"/>
  <c r="Q278" i="2"/>
  <c r="AI278" i="2" s="1"/>
  <c r="AE278" i="2"/>
  <c r="AW278" i="2" s="1"/>
  <c r="AA278" i="2"/>
  <c r="AS278" i="2" s="1"/>
  <c r="W278" i="2"/>
  <c r="AO278" i="2" s="1"/>
  <c r="S278" i="2"/>
  <c r="AK278" i="2" s="1"/>
  <c r="BA278" i="2"/>
  <c r="BC278" i="2" s="1"/>
  <c r="AC21" i="2"/>
  <c r="AU21" i="2" s="1"/>
  <c r="Y21" i="2"/>
  <c r="AQ21" i="2" s="1"/>
  <c r="U21" i="2"/>
  <c r="AM21" i="2" s="1"/>
  <c r="Q21" i="2"/>
  <c r="AI21" i="2" s="1"/>
  <c r="AE21" i="2"/>
  <c r="AW21" i="2" s="1"/>
  <c r="AA21" i="2"/>
  <c r="AS21" i="2" s="1"/>
  <c r="W21" i="2"/>
  <c r="AO21" i="2" s="1"/>
  <c r="S21" i="2"/>
  <c r="AK21" i="2" s="1"/>
  <c r="BA21" i="2"/>
  <c r="BC21" i="2" s="1"/>
  <c r="BH57" i="1"/>
  <c r="BD57" i="1"/>
  <c r="BF57" i="1" s="1"/>
  <c r="BK196" i="1"/>
  <c r="AW265" i="1"/>
  <c r="AC220" i="2"/>
  <c r="AU220" i="2" s="1"/>
  <c r="U220" i="2"/>
  <c r="AM220" i="2" s="1"/>
  <c r="AA220" i="2"/>
  <c r="AS220" i="2" s="1"/>
  <c r="S220" i="2"/>
  <c r="AK220" i="2" s="1"/>
  <c r="Y220" i="2"/>
  <c r="AQ220" i="2" s="1"/>
  <c r="Q220" i="2"/>
  <c r="AI220" i="2" s="1"/>
  <c r="AE220" i="2"/>
  <c r="AW220" i="2" s="1"/>
  <c r="W220" i="2"/>
  <c r="AO220" i="2" s="1"/>
  <c r="BA220" i="2"/>
  <c r="BC220" i="2" s="1"/>
  <c r="BH299" i="1"/>
  <c r="BK299" i="1" s="1"/>
  <c r="BD299" i="1"/>
  <c r="BF299" i="1" s="1"/>
  <c r="BK243" i="1"/>
  <c r="BK289" i="1"/>
  <c r="AC63" i="2"/>
  <c r="AU63" i="2" s="1"/>
  <c r="Y63" i="2"/>
  <c r="AQ63" i="2" s="1"/>
  <c r="U63" i="2"/>
  <c r="AM63" i="2" s="1"/>
  <c r="Q63" i="2"/>
  <c r="AI63" i="2" s="1"/>
  <c r="AE63" i="2"/>
  <c r="AW63" i="2" s="1"/>
  <c r="AA63" i="2"/>
  <c r="AS63" i="2" s="1"/>
  <c r="W63" i="2"/>
  <c r="AO63" i="2" s="1"/>
  <c r="S63" i="2"/>
  <c r="AK63" i="2" s="1"/>
  <c r="BA63" i="2"/>
  <c r="BC63" i="2" s="1"/>
  <c r="AE83" i="2"/>
  <c r="AW83" i="2" s="1"/>
  <c r="AA83" i="2"/>
  <c r="AS83" i="2" s="1"/>
  <c r="W83" i="2"/>
  <c r="AO83" i="2" s="1"/>
  <c r="S83" i="2"/>
  <c r="AK83" i="2" s="1"/>
  <c r="Q83" i="2"/>
  <c r="AI83" i="2" s="1"/>
  <c r="BA83" i="2"/>
  <c r="BC83" i="2" s="1"/>
  <c r="U83" i="2"/>
  <c r="AM83" i="2" s="1"/>
  <c r="Y83" i="2"/>
  <c r="AQ83" i="2" s="1"/>
  <c r="AC83" i="2"/>
  <c r="AU83" i="2" s="1"/>
  <c r="AC99" i="2"/>
  <c r="AU99" i="2" s="1"/>
  <c r="Y99" i="2"/>
  <c r="AQ99" i="2" s="1"/>
  <c r="U99" i="2"/>
  <c r="AM99" i="2" s="1"/>
  <c r="Q99" i="2"/>
  <c r="AI99" i="2" s="1"/>
  <c r="AE99" i="2"/>
  <c r="AW99" i="2" s="1"/>
  <c r="AA99" i="2"/>
  <c r="AS99" i="2" s="1"/>
  <c r="W99" i="2"/>
  <c r="AO99" i="2" s="1"/>
  <c r="S99" i="2"/>
  <c r="AK99" i="2" s="1"/>
  <c r="BA99" i="2"/>
  <c r="BC99" i="2" s="1"/>
  <c r="AC117" i="2"/>
  <c r="AU117" i="2" s="1"/>
  <c r="Y117" i="2"/>
  <c r="AQ117" i="2" s="1"/>
  <c r="U117" i="2"/>
  <c r="AM117" i="2" s="1"/>
  <c r="Q117" i="2"/>
  <c r="AI117" i="2" s="1"/>
  <c r="AE117" i="2"/>
  <c r="AW117" i="2" s="1"/>
  <c r="AA117" i="2"/>
  <c r="AS117" i="2" s="1"/>
  <c r="W117" i="2"/>
  <c r="AO117" i="2" s="1"/>
  <c r="S117" i="2"/>
  <c r="AK117" i="2" s="1"/>
  <c r="BA117" i="2"/>
  <c r="BC117" i="2" s="1"/>
  <c r="AE137" i="2"/>
  <c r="AW137" i="2" s="1"/>
  <c r="AA137" i="2"/>
  <c r="AS137" i="2" s="1"/>
  <c r="W137" i="2"/>
  <c r="AO137" i="2" s="1"/>
  <c r="S137" i="2"/>
  <c r="AK137" i="2" s="1"/>
  <c r="AC137" i="2"/>
  <c r="AU137" i="2" s="1"/>
  <c r="Y137" i="2"/>
  <c r="AQ137" i="2" s="1"/>
  <c r="U137" i="2"/>
  <c r="AM137" i="2" s="1"/>
  <c r="Q137" i="2"/>
  <c r="AI137" i="2" s="1"/>
  <c r="BA137" i="2"/>
  <c r="BC137" i="2" s="1"/>
  <c r="AH193" i="2"/>
  <c r="BK229" i="1"/>
  <c r="AW42" i="1"/>
  <c r="AH107" i="2"/>
  <c r="AW158" i="1"/>
  <c r="G145" i="2"/>
  <c r="BI147" i="1"/>
  <c r="AN38" i="1"/>
  <c r="AN55" i="1"/>
  <c r="BI155" i="1"/>
  <c r="AW275" i="1"/>
  <c r="BH24" i="1"/>
  <c r="BK24" i="1" s="1"/>
  <c r="BD24" i="1"/>
  <c r="BF24" i="1" s="1"/>
  <c r="BK109" i="1"/>
  <c r="BD157" i="1"/>
  <c r="BF157" i="1" s="1"/>
  <c r="BH157" i="1"/>
  <c r="BK157" i="1" s="1"/>
  <c r="BK210" i="1"/>
  <c r="BH36" i="1"/>
  <c r="BK36" i="1" s="1"/>
  <c r="BD36" i="1"/>
  <c r="BF36" i="1" s="1"/>
  <c r="BK60" i="1"/>
  <c r="BK67" i="1"/>
  <c r="BH83" i="1"/>
  <c r="BK83" i="1" s="1"/>
  <c r="BD83" i="1"/>
  <c r="BF83" i="1" s="1"/>
  <c r="BH80" i="1"/>
  <c r="BK80" i="1" s="1"/>
  <c r="BD80" i="1"/>
  <c r="BF80" i="1" s="1"/>
  <c r="AC71" i="2"/>
  <c r="AU71" i="2" s="1"/>
  <c r="Y71" i="2"/>
  <c r="AQ71" i="2" s="1"/>
  <c r="U71" i="2"/>
  <c r="AM71" i="2" s="1"/>
  <c r="Q71" i="2"/>
  <c r="AI71" i="2" s="1"/>
  <c r="AE71" i="2"/>
  <c r="AW71" i="2" s="1"/>
  <c r="AA71" i="2"/>
  <c r="AS71" i="2" s="1"/>
  <c r="W71" i="2"/>
  <c r="AO71" i="2" s="1"/>
  <c r="S71" i="2"/>
  <c r="AK71" i="2" s="1"/>
  <c r="BA71" i="2"/>
  <c r="AE87" i="2"/>
  <c r="AW87" i="2" s="1"/>
  <c r="AA87" i="2"/>
  <c r="AS87" i="2" s="1"/>
  <c r="W87" i="2"/>
  <c r="AO87" i="2" s="1"/>
  <c r="S87" i="2"/>
  <c r="AK87" i="2" s="1"/>
  <c r="Y87" i="2"/>
  <c r="AQ87" i="2" s="1"/>
  <c r="AC87" i="2"/>
  <c r="AU87" i="2" s="1"/>
  <c r="Q87" i="2"/>
  <c r="AI87" i="2" s="1"/>
  <c r="U87" i="2"/>
  <c r="AM87" i="2" s="1"/>
  <c r="BA87" i="2"/>
  <c r="AC105" i="2"/>
  <c r="AU105" i="2" s="1"/>
  <c r="Y105" i="2"/>
  <c r="AQ105" i="2" s="1"/>
  <c r="U105" i="2"/>
  <c r="AM105" i="2" s="1"/>
  <c r="Q105" i="2"/>
  <c r="AI105" i="2" s="1"/>
  <c r="AE105" i="2"/>
  <c r="AW105" i="2" s="1"/>
  <c r="AA105" i="2"/>
  <c r="AS105" i="2" s="1"/>
  <c r="W105" i="2"/>
  <c r="AO105" i="2" s="1"/>
  <c r="S105" i="2"/>
  <c r="AK105" i="2" s="1"/>
  <c r="BA105" i="2"/>
  <c r="BC105" i="2" s="1"/>
  <c r="AC121" i="2"/>
  <c r="AU121" i="2" s="1"/>
  <c r="Y121" i="2"/>
  <c r="AQ121" i="2" s="1"/>
  <c r="U121" i="2"/>
  <c r="AM121" i="2" s="1"/>
  <c r="Q121" i="2"/>
  <c r="AI121" i="2" s="1"/>
  <c r="AE121" i="2"/>
  <c r="AW121" i="2" s="1"/>
  <c r="AA121" i="2"/>
  <c r="AS121" i="2" s="1"/>
  <c r="W121" i="2"/>
  <c r="AO121" i="2" s="1"/>
  <c r="S121" i="2"/>
  <c r="AK121" i="2" s="1"/>
  <c r="BA121" i="2"/>
  <c r="BC121" i="2" s="1"/>
  <c r="AE141" i="2"/>
  <c r="AW141" i="2" s="1"/>
  <c r="AA141" i="2"/>
  <c r="AS141" i="2" s="1"/>
  <c r="W141" i="2"/>
  <c r="AO141" i="2" s="1"/>
  <c r="S141" i="2"/>
  <c r="AK141" i="2" s="1"/>
  <c r="AC141" i="2"/>
  <c r="AU141" i="2" s="1"/>
  <c r="Y141" i="2"/>
  <c r="AQ141" i="2" s="1"/>
  <c r="U141" i="2"/>
  <c r="AM141" i="2" s="1"/>
  <c r="Q141" i="2"/>
  <c r="AI141" i="2" s="1"/>
  <c r="BA141" i="2"/>
  <c r="BC141" i="2" s="1"/>
  <c r="BH183" i="1"/>
  <c r="BK183" i="1" s="1"/>
  <c r="BD183" i="1"/>
  <c r="BF183" i="1" s="1"/>
  <c r="BH197" i="1"/>
  <c r="BK197" i="1" s="1"/>
  <c r="BD197" i="1"/>
  <c r="BF197" i="1" s="1"/>
  <c r="AA188" i="2"/>
  <c r="AS188" i="2" s="1"/>
  <c r="S188" i="2"/>
  <c r="AK188" i="2" s="1"/>
  <c r="Y188" i="2"/>
  <c r="AQ188" i="2" s="1"/>
  <c r="Q188" i="2"/>
  <c r="AI188" i="2" s="1"/>
  <c r="AE188" i="2"/>
  <c r="AW188" i="2" s="1"/>
  <c r="W188" i="2"/>
  <c r="AO188" i="2" s="1"/>
  <c r="AC188" i="2"/>
  <c r="AU188" i="2" s="1"/>
  <c r="U188" i="2"/>
  <c r="AM188" i="2" s="1"/>
  <c r="BA188" i="2"/>
  <c r="BC188" i="2" s="1"/>
  <c r="BH226" i="1"/>
  <c r="BK226" i="1" s="1"/>
  <c r="BD226" i="1"/>
  <c r="BF226" i="1" s="1"/>
  <c r="BK283" i="1"/>
  <c r="AG245" i="2"/>
  <c r="AG8" i="2"/>
  <c r="AN140" i="1"/>
  <c r="AU311" i="1"/>
  <c r="AW311" i="1" s="1"/>
  <c r="AX311" i="1"/>
  <c r="G274" i="2"/>
  <c r="BI311" i="1"/>
  <c r="AU35" i="1"/>
  <c r="AW35" i="1" s="1"/>
  <c r="AX35" i="1"/>
  <c r="AN9" i="1"/>
  <c r="AV272" i="1"/>
  <c r="AW272" i="1" s="1"/>
  <c r="AY272" i="1"/>
  <c r="AD41" i="2"/>
  <c r="AV41" i="2" s="1"/>
  <c r="Z41" i="2"/>
  <c r="AR41" i="2" s="1"/>
  <c r="V41" i="2"/>
  <c r="AN41" i="2" s="1"/>
  <c r="R41" i="2"/>
  <c r="AJ41" i="2" s="1"/>
  <c r="AB41" i="2"/>
  <c r="AT41" i="2" s="1"/>
  <c r="T41" i="2"/>
  <c r="AL41" i="2" s="1"/>
  <c r="AF41" i="2"/>
  <c r="AX41" i="2" s="1"/>
  <c r="X41" i="2"/>
  <c r="AP41" i="2" s="1"/>
  <c r="BB41" i="2"/>
  <c r="AN51" i="1"/>
  <c r="BK273" i="1"/>
  <c r="BK57" i="1"/>
  <c r="AW208" i="1"/>
  <c r="BK216" i="1"/>
  <c r="AE85" i="2"/>
  <c r="AW85" i="2" s="1"/>
  <c r="AA85" i="2"/>
  <c r="AS85" i="2" s="1"/>
  <c r="W85" i="2"/>
  <c r="AO85" i="2" s="1"/>
  <c r="S85" i="2"/>
  <c r="AK85" i="2" s="1"/>
  <c r="AC85" i="2"/>
  <c r="AU85" i="2" s="1"/>
  <c r="Q85" i="2"/>
  <c r="AI85" i="2" s="1"/>
  <c r="BA85" i="2"/>
  <c r="BC85" i="2" s="1"/>
  <c r="U85" i="2"/>
  <c r="AM85" i="2" s="1"/>
  <c r="Y85" i="2"/>
  <c r="AQ85" i="2" s="1"/>
  <c r="AC101" i="2"/>
  <c r="AU101" i="2" s="1"/>
  <c r="Y101" i="2"/>
  <c r="AQ101" i="2" s="1"/>
  <c r="U101" i="2"/>
  <c r="AM101" i="2" s="1"/>
  <c r="Q101" i="2"/>
  <c r="AI101" i="2" s="1"/>
  <c r="AE101" i="2"/>
  <c r="AW101" i="2" s="1"/>
  <c r="AA101" i="2"/>
  <c r="AS101" i="2" s="1"/>
  <c r="W101" i="2"/>
  <c r="AO101" i="2" s="1"/>
  <c r="S101" i="2"/>
  <c r="AK101" i="2" s="1"/>
  <c r="BA101" i="2"/>
  <c r="BC101" i="2" s="1"/>
  <c r="BK117" i="1"/>
  <c r="AW159" i="1"/>
  <c r="BD164" i="1"/>
  <c r="BF164" i="1" s="1"/>
  <c r="BH263" i="1"/>
  <c r="BK263" i="1" s="1"/>
  <c r="BD263" i="1"/>
  <c r="BF263" i="1" s="1"/>
  <c r="AW230" i="1"/>
  <c r="AN48" i="1"/>
  <c r="BK281" i="1"/>
  <c r="AE234" i="2"/>
  <c r="AW234" i="2" s="1"/>
  <c r="AA234" i="2"/>
  <c r="AS234" i="2" s="1"/>
  <c r="W234" i="2"/>
  <c r="AO234" i="2" s="1"/>
  <c r="S234" i="2"/>
  <c r="AK234" i="2" s="1"/>
  <c r="Y234" i="2"/>
  <c r="AQ234" i="2" s="1"/>
  <c r="Q234" i="2"/>
  <c r="AI234" i="2" s="1"/>
  <c r="AC234" i="2"/>
  <c r="AU234" i="2" s="1"/>
  <c r="U234" i="2"/>
  <c r="AM234" i="2" s="1"/>
  <c r="BA234" i="2"/>
  <c r="BC234" i="2" s="1"/>
  <c r="AN53" i="1"/>
  <c r="AX161" i="1"/>
  <c r="AU161" i="1"/>
  <c r="G159" i="2"/>
  <c r="BI161" i="1"/>
  <c r="AN110" i="1"/>
  <c r="AV269" i="1"/>
  <c r="AY269" i="1"/>
  <c r="BE269" i="1" s="1"/>
  <c r="BG269" i="1" s="1"/>
  <c r="AY292" i="1"/>
  <c r="BE292" i="1" s="1"/>
  <c r="BG292" i="1" s="1"/>
  <c r="AV292" i="1"/>
  <c r="AW292" i="1" s="1"/>
  <c r="G31" i="2"/>
  <c r="BI33" i="1"/>
  <c r="BK96" i="1"/>
  <c r="AU246" i="1"/>
  <c r="AX246" i="1"/>
  <c r="AD162" i="2"/>
  <c r="AV162" i="2" s="1"/>
  <c r="Z162" i="2"/>
  <c r="AR162" i="2" s="1"/>
  <c r="V162" i="2"/>
  <c r="AN162" i="2" s="1"/>
  <c r="R162" i="2"/>
  <c r="AJ162" i="2" s="1"/>
  <c r="AF162" i="2"/>
  <c r="AX162" i="2" s="1"/>
  <c r="AB162" i="2"/>
  <c r="AT162" i="2" s="1"/>
  <c r="X162" i="2"/>
  <c r="AP162" i="2" s="1"/>
  <c r="T162" i="2"/>
  <c r="AL162" i="2" s="1"/>
  <c r="BB162" i="2"/>
  <c r="BK244" i="1"/>
  <c r="AH266" i="2"/>
  <c r="AW317" i="1"/>
  <c r="BH99" i="1"/>
  <c r="BK99" i="1" s="1"/>
  <c r="BD99" i="1"/>
  <c r="BF99" i="1" s="1"/>
  <c r="AH88" i="2"/>
  <c r="BH180" i="1"/>
  <c r="BK180" i="1" s="1"/>
  <c r="BD180" i="1"/>
  <c r="BF180" i="1" s="1"/>
  <c r="BH202" i="1"/>
  <c r="BK202" i="1" s="1"/>
  <c r="BD202" i="1"/>
  <c r="BF202" i="1" s="1"/>
  <c r="BK176" i="1"/>
  <c r="BH245" i="1"/>
  <c r="BK245" i="1" s="1"/>
  <c r="BD245" i="1"/>
  <c r="BF245" i="1" s="1"/>
  <c r="BH261" i="1"/>
  <c r="BK261" i="1" s="1"/>
  <c r="BD261" i="1"/>
  <c r="BF261" i="1" s="1"/>
  <c r="BH66" i="1"/>
  <c r="BK66" i="1" s="1"/>
  <c r="BD66" i="1"/>
  <c r="BF66" i="1" s="1"/>
  <c r="BH78" i="1"/>
  <c r="BK78" i="1" s="1"/>
  <c r="BD78" i="1"/>
  <c r="BF78" i="1" s="1"/>
  <c r="BH94" i="1"/>
  <c r="BK94" i="1" s="1"/>
  <c r="BD94" i="1"/>
  <c r="BF94" i="1" s="1"/>
  <c r="BK301" i="1"/>
  <c r="BK46" i="1"/>
  <c r="AH69" i="2"/>
  <c r="BK198" i="1"/>
  <c r="BK218" i="1"/>
  <c r="BI297" i="1"/>
  <c r="BK297" i="1" s="1"/>
  <c r="BI43" i="1"/>
  <c r="BH232" i="1"/>
  <c r="BK232" i="1" s="1"/>
  <c r="BD232" i="1"/>
  <c r="BF232" i="1" s="1"/>
  <c r="BH252" i="1"/>
  <c r="BK252" i="1" s="1"/>
  <c r="BD252" i="1"/>
  <c r="BF252" i="1" s="1"/>
  <c r="AN288" i="1"/>
  <c r="AN278" i="1"/>
  <c r="AU298" i="1"/>
  <c r="AW298" i="1" s="1"/>
  <c r="AX298" i="1"/>
  <c r="G261" i="2"/>
  <c r="BI298" i="1"/>
  <c r="AU29" i="1"/>
  <c r="AW29" i="1" s="1"/>
  <c r="AX29" i="1"/>
  <c r="BH129" i="1"/>
  <c r="BK129" i="1" s="1"/>
  <c r="AN234" i="1"/>
  <c r="AV288" i="1"/>
  <c r="AW288" i="1" s="1"/>
  <c r="AY288" i="1"/>
  <c r="BE288" i="1" s="1"/>
  <c r="BG288" i="1" s="1"/>
  <c r="G54" i="2"/>
  <c r="BI56" i="1"/>
  <c r="AY291" i="1"/>
  <c r="BE291" i="1" s="1"/>
  <c r="BG291" i="1" s="1"/>
  <c r="AV291" i="1"/>
  <c r="BD47" i="1"/>
  <c r="BF47" i="1" s="1"/>
  <c r="BH47" i="1"/>
  <c r="BK47" i="1" s="1"/>
  <c r="AW231" i="1"/>
  <c r="BH304" i="1"/>
  <c r="BK304" i="1" s="1"/>
  <c r="BD304" i="1"/>
  <c r="BF304" i="1" s="1"/>
  <c r="AG17" i="2"/>
  <c r="AC55" i="2"/>
  <c r="AU55" i="2" s="1"/>
  <c r="Y55" i="2"/>
  <c r="AQ55" i="2" s="1"/>
  <c r="U55" i="2"/>
  <c r="AM55" i="2" s="1"/>
  <c r="Q55" i="2"/>
  <c r="AI55" i="2" s="1"/>
  <c r="AE55" i="2"/>
  <c r="AW55" i="2" s="1"/>
  <c r="AA55" i="2"/>
  <c r="AS55" i="2" s="1"/>
  <c r="W55" i="2"/>
  <c r="AO55" i="2" s="1"/>
  <c r="S55" i="2"/>
  <c r="AK55" i="2" s="1"/>
  <c r="BA55" i="2"/>
  <c r="BC55" i="2" s="1"/>
  <c r="BK168" i="1"/>
  <c r="AH183" i="2"/>
  <c r="BK184" i="1"/>
  <c r="BH257" i="1"/>
  <c r="BK257" i="1" s="1"/>
  <c r="BD257" i="1"/>
  <c r="BF257" i="1" s="1"/>
  <c r="BH76" i="1"/>
  <c r="BK76" i="1" s="1"/>
  <c r="BD76" i="1"/>
  <c r="BF76" i="1" s="1"/>
  <c r="BH92" i="1"/>
  <c r="BK92" i="1" s="1"/>
  <c r="BD92" i="1"/>
  <c r="BF92" i="1" s="1"/>
  <c r="BK235" i="1"/>
  <c r="BH296" i="1"/>
  <c r="BK296" i="1" s="1"/>
  <c r="BD296" i="1"/>
  <c r="BF296" i="1" s="1"/>
  <c r="AW21" i="1"/>
  <c r="AC61" i="2"/>
  <c r="AU61" i="2" s="1"/>
  <c r="Y61" i="2"/>
  <c r="AQ61" i="2" s="1"/>
  <c r="U61" i="2"/>
  <c r="AM61" i="2" s="1"/>
  <c r="Q61" i="2"/>
  <c r="AI61" i="2" s="1"/>
  <c r="AE61" i="2"/>
  <c r="AW61" i="2" s="1"/>
  <c r="AA61" i="2"/>
  <c r="AS61" i="2" s="1"/>
  <c r="W61" i="2"/>
  <c r="AO61" i="2" s="1"/>
  <c r="S61" i="2"/>
  <c r="AK61" i="2" s="1"/>
  <c r="BA61" i="2"/>
  <c r="BC61" i="2" s="1"/>
  <c r="BK79" i="1"/>
  <c r="BK167" i="1"/>
  <c r="AE102" i="2"/>
  <c r="AW102" i="2" s="1"/>
  <c r="AA102" i="2"/>
  <c r="AS102" i="2" s="1"/>
  <c r="W102" i="2"/>
  <c r="AO102" i="2" s="1"/>
  <c r="S102" i="2"/>
  <c r="AK102" i="2" s="1"/>
  <c r="AC102" i="2"/>
  <c r="AU102" i="2" s="1"/>
  <c r="Y102" i="2"/>
  <c r="AQ102" i="2" s="1"/>
  <c r="U102" i="2"/>
  <c r="AM102" i="2" s="1"/>
  <c r="Q102" i="2"/>
  <c r="AI102" i="2" s="1"/>
  <c r="BA102" i="2"/>
  <c r="BC102" i="2" s="1"/>
  <c r="BK150" i="1"/>
  <c r="BH65" i="1"/>
  <c r="BK65" i="1" s="1"/>
  <c r="BD65" i="1"/>
  <c r="BF65" i="1" s="1"/>
  <c r="BH85" i="1"/>
  <c r="BK85" i="1" s="1"/>
  <c r="BD85" i="1"/>
  <c r="BF85" i="1" s="1"/>
  <c r="BH101" i="1"/>
  <c r="BK101" i="1" s="1"/>
  <c r="BD101" i="1"/>
  <c r="BF101" i="1" s="1"/>
  <c r="BH119" i="1"/>
  <c r="BK119" i="1" s="1"/>
  <c r="BD119" i="1"/>
  <c r="BF119" i="1" s="1"/>
  <c r="BH139" i="1"/>
  <c r="BD139" i="1"/>
  <c r="BF139" i="1" s="1"/>
  <c r="AC171" i="2"/>
  <c r="AU171" i="2" s="1"/>
  <c r="Y171" i="2"/>
  <c r="AQ171" i="2" s="1"/>
  <c r="U171" i="2"/>
  <c r="AM171" i="2" s="1"/>
  <c r="Q171" i="2"/>
  <c r="AI171" i="2" s="1"/>
  <c r="AE171" i="2"/>
  <c r="AW171" i="2" s="1"/>
  <c r="AA171" i="2"/>
  <c r="AS171" i="2" s="1"/>
  <c r="W171" i="2"/>
  <c r="AO171" i="2" s="1"/>
  <c r="S171" i="2"/>
  <c r="AK171" i="2" s="1"/>
  <c r="BA171" i="2"/>
  <c r="BC171" i="2" s="1"/>
  <c r="AE183" i="2"/>
  <c r="AW183" i="2" s="1"/>
  <c r="W183" i="2"/>
  <c r="AO183" i="2" s="1"/>
  <c r="AC183" i="2"/>
  <c r="AU183" i="2" s="1"/>
  <c r="U183" i="2"/>
  <c r="AM183" i="2" s="1"/>
  <c r="AA183" i="2"/>
  <c r="AS183" i="2" s="1"/>
  <c r="S183" i="2"/>
  <c r="AK183" i="2" s="1"/>
  <c r="Y183" i="2"/>
  <c r="AQ183" i="2" s="1"/>
  <c r="Q183" i="2"/>
  <c r="AI183" i="2" s="1"/>
  <c r="BA183" i="2"/>
  <c r="BC183" i="2" s="1"/>
  <c r="AE201" i="2"/>
  <c r="AW201" i="2" s="1"/>
  <c r="AA201" i="2"/>
  <c r="AS201" i="2" s="1"/>
  <c r="W201" i="2"/>
  <c r="AO201" i="2" s="1"/>
  <c r="S201" i="2"/>
  <c r="AK201" i="2" s="1"/>
  <c r="AC201" i="2"/>
  <c r="AU201" i="2" s="1"/>
  <c r="Y201" i="2"/>
  <c r="AQ201" i="2" s="1"/>
  <c r="U201" i="2"/>
  <c r="AM201" i="2" s="1"/>
  <c r="Q201" i="2"/>
  <c r="AI201" i="2" s="1"/>
  <c r="BA201" i="2"/>
  <c r="BC201" i="2" s="1"/>
  <c r="AW186" i="1"/>
  <c r="AW204" i="1"/>
  <c r="BK230" i="1"/>
  <c r="AW103" i="1"/>
  <c r="AC165" i="2"/>
  <c r="AU165" i="2" s="1"/>
  <c r="Y165" i="2"/>
  <c r="AQ165" i="2" s="1"/>
  <c r="U165" i="2"/>
  <c r="AM165" i="2" s="1"/>
  <c r="Q165" i="2"/>
  <c r="AI165" i="2" s="1"/>
  <c r="AE165" i="2"/>
  <c r="AW165" i="2" s="1"/>
  <c r="AA165" i="2"/>
  <c r="AS165" i="2" s="1"/>
  <c r="W165" i="2"/>
  <c r="AO165" i="2" s="1"/>
  <c r="S165" i="2"/>
  <c r="AK165" i="2" s="1"/>
  <c r="BA165" i="2"/>
  <c r="BC165" i="2" s="1"/>
  <c r="BK139" i="1"/>
  <c r="BH211" i="1"/>
  <c r="BK211" i="1" s="1"/>
  <c r="BD211" i="1"/>
  <c r="BF211" i="1" s="1"/>
  <c r="BD222" i="1"/>
  <c r="BF222" i="1" s="1"/>
  <c r="BH222" i="1"/>
  <c r="BK222" i="1" s="1"/>
  <c r="AW268" i="1"/>
  <c r="AW259" i="1"/>
  <c r="AH7" i="2" l="1"/>
  <c r="AZ245" i="2"/>
  <c r="AZ7" i="2"/>
  <c r="AY16" i="2"/>
  <c r="AZ13" i="2"/>
  <c r="BC51" i="2"/>
  <c r="AH98" i="2"/>
  <c r="AY18" i="2"/>
  <c r="AZ199" i="2"/>
  <c r="AZ231" i="2"/>
  <c r="AZ98" i="2"/>
  <c r="AZ72" i="2"/>
  <c r="AZ131" i="2"/>
  <c r="BC158" i="2"/>
  <c r="AH131" i="2"/>
  <c r="AH187" i="2"/>
  <c r="AG18" i="2"/>
  <c r="AH72" i="2"/>
  <c r="AZ187" i="2"/>
  <c r="AG6" i="2"/>
  <c r="AH13" i="2"/>
  <c r="AH199" i="2"/>
  <c r="AH231" i="2"/>
  <c r="BC187" i="2"/>
  <c r="AY6" i="2"/>
  <c r="AG16" i="2"/>
  <c r="AW43" i="1"/>
  <c r="AW308" i="1"/>
  <c r="AW53" i="1"/>
  <c r="AW37" i="1"/>
  <c r="AW175" i="1"/>
  <c r="AW173" i="1"/>
  <c r="BK134" i="1"/>
  <c r="Z132" i="2"/>
  <c r="AR132" i="2" s="1"/>
  <c r="X132" i="2"/>
  <c r="AP132" i="2" s="1"/>
  <c r="V132" i="2"/>
  <c r="AN132" i="2" s="1"/>
  <c r="AB132" i="2"/>
  <c r="AT132" i="2" s="1"/>
  <c r="R132" i="2"/>
  <c r="AJ132" i="2" s="1"/>
  <c r="T132" i="2"/>
  <c r="AL132" i="2" s="1"/>
  <c r="AD132" i="2"/>
  <c r="AV132" i="2" s="1"/>
  <c r="AF132" i="2"/>
  <c r="AX132" i="2" s="1"/>
  <c r="BB132" i="2"/>
  <c r="BC132" i="2" s="1"/>
  <c r="AW246" i="1"/>
  <c r="BK48" i="1"/>
  <c r="BH164" i="1"/>
  <c r="BK164" i="1" s="1"/>
  <c r="AW262" i="1"/>
  <c r="AW44" i="1"/>
  <c r="BH53" i="1"/>
  <c r="BK53" i="1" s="1"/>
  <c r="AW68" i="1"/>
  <c r="X129" i="2"/>
  <c r="AP129" i="2" s="1"/>
  <c r="AD129" i="2"/>
  <c r="AV129" i="2" s="1"/>
  <c r="T129" i="2"/>
  <c r="AL129" i="2" s="1"/>
  <c r="V129" i="2"/>
  <c r="AN129" i="2" s="1"/>
  <c r="AF129" i="2"/>
  <c r="AX129" i="2" s="1"/>
  <c r="Z129" i="2"/>
  <c r="AR129" i="2" s="1"/>
  <c r="BB129" i="2"/>
  <c r="BC129" i="2" s="1"/>
  <c r="AB129" i="2"/>
  <c r="AT129" i="2" s="1"/>
  <c r="R129" i="2"/>
  <c r="AZ87" i="2"/>
  <c r="AY269" i="2"/>
  <c r="BC95" i="2"/>
  <c r="AZ250" i="2"/>
  <c r="BC87" i="2"/>
  <c r="AY170" i="2"/>
  <c r="AG269" i="2"/>
  <c r="AY203" i="2"/>
  <c r="AY240" i="2"/>
  <c r="BC247" i="2"/>
  <c r="AY47" i="2"/>
  <c r="AY231" i="2"/>
  <c r="AY22" i="2"/>
  <c r="AY156" i="2"/>
  <c r="AY91" i="2"/>
  <c r="AZ158" i="2"/>
  <c r="AY268" i="2"/>
  <c r="AY218" i="2"/>
  <c r="AY252" i="2"/>
  <c r="AY275" i="2"/>
  <c r="AY137" i="2"/>
  <c r="AY26" i="2"/>
  <c r="AY176" i="2"/>
  <c r="BC157" i="2"/>
  <c r="AY93" i="2"/>
  <c r="AZ205" i="2"/>
  <c r="BC251" i="2"/>
  <c r="AY79" i="2"/>
  <c r="AY276" i="2"/>
  <c r="AY80" i="2"/>
  <c r="AY88" i="2"/>
  <c r="AY223" i="2"/>
  <c r="AY266" i="2"/>
  <c r="BC255" i="2"/>
  <c r="AY149" i="2"/>
  <c r="AY125" i="2"/>
  <c r="AY247" i="2"/>
  <c r="AY162" i="2"/>
  <c r="AY64" i="2"/>
  <c r="AY222" i="2"/>
  <c r="AY24" i="2"/>
  <c r="AY141" i="2"/>
  <c r="AH250" i="2"/>
  <c r="BC205" i="2"/>
  <c r="AY183" i="2"/>
  <c r="AZ280" i="2"/>
  <c r="AY191" i="2"/>
  <c r="AY277" i="2"/>
  <c r="AY160" i="2"/>
  <c r="AY227" i="2"/>
  <c r="AY70" i="2"/>
  <c r="AY186" i="2"/>
  <c r="AY153" i="2"/>
  <c r="AY230" i="2"/>
  <c r="AY270" i="2"/>
  <c r="AZ157" i="2"/>
  <c r="AY115" i="2"/>
  <c r="AZ162" i="2"/>
  <c r="AZ41" i="2"/>
  <c r="AY95" i="2"/>
  <c r="AY123" i="2"/>
  <c r="AY87" i="2"/>
  <c r="AY229" i="2"/>
  <c r="AY184" i="2"/>
  <c r="AZ260" i="2"/>
  <c r="AY99" i="2"/>
  <c r="AY69" i="2"/>
  <c r="AY211" i="2"/>
  <c r="AY251" i="2"/>
  <c r="AY51" i="2"/>
  <c r="AY264" i="2"/>
  <c r="AY158" i="2"/>
  <c r="AY76" i="2"/>
  <c r="AY98" i="2"/>
  <c r="AY58" i="2"/>
  <c r="AY107" i="2"/>
  <c r="AY280" i="2"/>
  <c r="AY185" i="2"/>
  <c r="AY86" i="2"/>
  <c r="AY155" i="2"/>
  <c r="AY214" i="2"/>
  <c r="AY154" i="2"/>
  <c r="AY166" i="2"/>
  <c r="AY195" i="2"/>
  <c r="AY181" i="2"/>
  <c r="AZ153" i="2"/>
  <c r="AY163" i="2"/>
  <c r="AY41" i="2"/>
  <c r="AY187" i="2"/>
  <c r="AY112" i="2"/>
  <c r="AY50" i="2"/>
  <c r="AY206" i="2"/>
  <c r="AY77" i="2"/>
  <c r="AY74" i="2"/>
  <c r="AY173" i="2"/>
  <c r="AY255" i="2"/>
  <c r="AY75" i="2"/>
  <c r="AY73" i="2"/>
  <c r="AZ232" i="2"/>
  <c r="AY40" i="2"/>
  <c r="AY46" i="2"/>
  <c r="AY201" i="2"/>
  <c r="AY71" i="2"/>
  <c r="AY63" i="2"/>
  <c r="AY215" i="2"/>
  <c r="AY272" i="2"/>
  <c r="AY226" i="2"/>
  <c r="AY81" i="2"/>
  <c r="AY133" i="2"/>
  <c r="AY78" i="2"/>
  <c r="AY111" i="2"/>
  <c r="AY167" i="2"/>
  <c r="AY205" i="2"/>
  <c r="AY92" i="2"/>
  <c r="AY239" i="2"/>
  <c r="AY174" i="2"/>
  <c r="AY244" i="2"/>
  <c r="AY250" i="2"/>
  <c r="AY157" i="2"/>
  <c r="AY96" i="2"/>
  <c r="BC156" i="2"/>
  <c r="AY148" i="2"/>
  <c r="AY234" i="2"/>
  <c r="AY85" i="2"/>
  <c r="AY117" i="2"/>
  <c r="AY278" i="2"/>
  <c r="AY48" i="2"/>
  <c r="AY199" i="2"/>
  <c r="AG81" i="2"/>
  <c r="AY32" i="2"/>
  <c r="AY164" i="2"/>
  <c r="AY212" i="2"/>
  <c r="AY267" i="2"/>
  <c r="AY204" i="2"/>
  <c r="AY198" i="2"/>
  <c r="AY150" i="2"/>
  <c r="AY7" i="2"/>
  <c r="AY200" i="2"/>
  <c r="AY178" i="2"/>
  <c r="AZ159" i="2"/>
  <c r="AY146" i="2"/>
  <c r="AY60" i="2"/>
  <c r="AY151" i="2"/>
  <c r="AY109" i="2"/>
  <c r="AY219" i="2"/>
  <c r="AY236" i="2"/>
  <c r="AY210" i="2"/>
  <c r="AY180" i="2"/>
  <c r="AY256" i="2"/>
  <c r="AY100" i="2"/>
  <c r="AH255" i="2"/>
  <c r="AY175" i="2"/>
  <c r="AY243" i="2"/>
  <c r="AY62" i="2"/>
  <c r="AY23" i="2"/>
  <c r="AY143" i="2"/>
  <c r="AY119" i="2"/>
  <c r="AY208" i="2"/>
  <c r="AY116" i="2"/>
  <c r="AY196" i="2"/>
  <c r="AY238" i="2"/>
  <c r="AY228" i="2"/>
  <c r="AY260" i="2"/>
  <c r="AZ156" i="2"/>
  <c r="AY177" i="2"/>
  <c r="AY113" i="2"/>
  <c r="AY242" i="2"/>
  <c r="AZ51" i="2"/>
  <c r="AY140" i="2"/>
  <c r="AY136" i="2"/>
  <c r="AY55" i="2"/>
  <c r="BC71" i="2"/>
  <c r="AY21" i="2"/>
  <c r="AY44" i="2"/>
  <c r="AY72" i="2"/>
  <c r="AY168" i="2"/>
  <c r="AY57" i="2"/>
  <c r="AY190" i="2"/>
  <c r="AY82" i="2"/>
  <c r="AY34" i="2"/>
  <c r="AZ71" i="2"/>
  <c r="AY188" i="2"/>
  <c r="AY121" i="2"/>
  <c r="AY97" i="2"/>
  <c r="AY249" i="2"/>
  <c r="AY106" i="2"/>
  <c r="AY216" i="2"/>
  <c r="AY189" i="2"/>
  <c r="AY193" i="2"/>
  <c r="AY165" i="2"/>
  <c r="AY171" i="2"/>
  <c r="AY102" i="2"/>
  <c r="AY61" i="2"/>
  <c r="AY101" i="2"/>
  <c r="AY105" i="2"/>
  <c r="AY83" i="2"/>
  <c r="AY220" i="2"/>
  <c r="AZ46" i="2"/>
  <c r="AY182" i="2"/>
  <c r="AY179" i="2"/>
  <c r="AY59" i="2"/>
  <c r="AY103" i="2"/>
  <c r="AY197" i="2"/>
  <c r="AY202" i="2"/>
  <c r="AY192" i="2"/>
  <c r="AY139" i="2"/>
  <c r="AY259" i="2"/>
  <c r="AY194" i="2"/>
  <c r="AY169" i="2"/>
  <c r="AY248" i="2"/>
  <c r="AY90" i="2"/>
  <c r="AY262" i="2"/>
  <c r="AY20" i="2"/>
  <c r="AY135" i="2"/>
  <c r="AY19" i="2"/>
  <c r="AY45" i="2"/>
  <c r="AZ251" i="2"/>
  <c r="AY65" i="2"/>
  <c r="BC256" i="2"/>
  <c r="AY84" i="2"/>
  <c r="AZ255" i="2"/>
  <c r="AZ253" i="2"/>
  <c r="AY233" i="2"/>
  <c r="AY89" i="2"/>
  <c r="AY224" i="2"/>
  <c r="AY172" i="2"/>
  <c r="AY207" i="2"/>
  <c r="AZ256" i="2"/>
  <c r="AY147" i="2"/>
  <c r="AZ254" i="2"/>
  <c r="AY56" i="2"/>
  <c r="AZ247" i="2"/>
  <c r="AZ95" i="2"/>
  <c r="AY120" i="2"/>
  <c r="BE272" i="1"/>
  <c r="BG272" i="1" s="1"/>
  <c r="BH272" i="1"/>
  <c r="BK272" i="1" s="1"/>
  <c r="AG188" i="2"/>
  <c r="AG121" i="2"/>
  <c r="AG87" i="2"/>
  <c r="AG83" i="2"/>
  <c r="AG165" i="2"/>
  <c r="AG183" i="2"/>
  <c r="AG61" i="2"/>
  <c r="AE54" i="2"/>
  <c r="AW54" i="2" s="1"/>
  <c r="AA54" i="2"/>
  <c r="AS54" i="2" s="1"/>
  <c r="W54" i="2"/>
  <c r="AO54" i="2" s="1"/>
  <c r="S54" i="2"/>
  <c r="AK54" i="2" s="1"/>
  <c r="AC54" i="2"/>
  <c r="AU54" i="2" s="1"/>
  <c r="Y54" i="2"/>
  <c r="AQ54" i="2" s="1"/>
  <c r="U54" i="2"/>
  <c r="AM54" i="2" s="1"/>
  <c r="Q54" i="2"/>
  <c r="AI54" i="2" s="1"/>
  <c r="BA54" i="2"/>
  <c r="BC54" i="2" s="1"/>
  <c r="AE261" i="2"/>
  <c r="AW261" i="2" s="1"/>
  <c r="AA261" i="2"/>
  <c r="AS261" i="2" s="1"/>
  <c r="W261" i="2"/>
  <c r="AO261" i="2" s="1"/>
  <c r="S261" i="2"/>
  <c r="AK261" i="2" s="1"/>
  <c r="AC261" i="2"/>
  <c r="AU261" i="2" s="1"/>
  <c r="U261" i="2"/>
  <c r="AM261" i="2" s="1"/>
  <c r="Y261" i="2"/>
  <c r="AQ261" i="2" s="1"/>
  <c r="Q261" i="2"/>
  <c r="AI261" i="2" s="1"/>
  <c r="BA261" i="2"/>
  <c r="BC261" i="2" s="1"/>
  <c r="BD161" i="1"/>
  <c r="BF161" i="1" s="1"/>
  <c r="BH161" i="1"/>
  <c r="BK161" i="1" s="1"/>
  <c r="AG234" i="2"/>
  <c r="AC274" i="2"/>
  <c r="AU274" i="2" s="1"/>
  <c r="Y274" i="2"/>
  <c r="AQ274" i="2" s="1"/>
  <c r="U274" i="2"/>
  <c r="AM274" i="2" s="1"/>
  <c r="Q274" i="2"/>
  <c r="AI274" i="2" s="1"/>
  <c r="AA274" i="2"/>
  <c r="AS274" i="2" s="1"/>
  <c r="S274" i="2"/>
  <c r="AK274" i="2" s="1"/>
  <c r="AE274" i="2"/>
  <c r="AW274" i="2" s="1"/>
  <c r="W274" i="2"/>
  <c r="AO274" i="2" s="1"/>
  <c r="BA274" i="2"/>
  <c r="BC274" i="2" s="1"/>
  <c r="AG117" i="2"/>
  <c r="AG278" i="2"/>
  <c r="AG215" i="2"/>
  <c r="AG272" i="2"/>
  <c r="AH46" i="2"/>
  <c r="AG182" i="2"/>
  <c r="AE35" i="2"/>
  <c r="AW35" i="2" s="1"/>
  <c r="AA35" i="2"/>
  <c r="AS35" i="2" s="1"/>
  <c r="W35" i="2"/>
  <c r="AO35" i="2" s="1"/>
  <c r="S35" i="2"/>
  <c r="AK35" i="2" s="1"/>
  <c r="AC35" i="2"/>
  <c r="AU35" i="2" s="1"/>
  <c r="Q35" i="2"/>
  <c r="AI35" i="2" s="1"/>
  <c r="BA35" i="2"/>
  <c r="BC35" i="2" s="1"/>
  <c r="U35" i="2"/>
  <c r="AM35" i="2" s="1"/>
  <c r="Y35" i="2"/>
  <c r="AQ35" i="2" s="1"/>
  <c r="BK43" i="1"/>
  <c r="AG44" i="2"/>
  <c r="BH44" i="1"/>
  <c r="BK44" i="1" s="1"/>
  <c r="BD44" i="1"/>
  <c r="BF44" i="1" s="1"/>
  <c r="BH54" i="1"/>
  <c r="BD54" i="1"/>
  <c r="BF54" i="1" s="1"/>
  <c r="AH280" i="2"/>
  <c r="AG95" i="2"/>
  <c r="AG32" i="2"/>
  <c r="AW140" i="1"/>
  <c r="Y152" i="2"/>
  <c r="AQ152" i="2" s="1"/>
  <c r="S152" i="2"/>
  <c r="AK152" i="2" s="1"/>
  <c r="AC152" i="2"/>
  <c r="AU152" i="2" s="1"/>
  <c r="W152" i="2"/>
  <c r="AO152" i="2" s="1"/>
  <c r="AA152" i="2"/>
  <c r="AS152" i="2" s="1"/>
  <c r="Q152" i="2"/>
  <c r="AI152" i="2" s="1"/>
  <c r="AE152" i="2"/>
  <c r="AW152" i="2" s="1"/>
  <c r="U152" i="2"/>
  <c r="AM152" i="2" s="1"/>
  <c r="BA152" i="2"/>
  <c r="BC152" i="2" s="1"/>
  <c r="AG202" i="2"/>
  <c r="AG123" i="2"/>
  <c r="AG239" i="2"/>
  <c r="AW254" i="1"/>
  <c r="AG259" i="2"/>
  <c r="AG267" i="2"/>
  <c r="AC241" i="2"/>
  <c r="AU241" i="2" s="1"/>
  <c r="Y241" i="2"/>
  <c r="AQ241" i="2" s="1"/>
  <c r="U241" i="2"/>
  <c r="AM241" i="2" s="1"/>
  <c r="Q241" i="2"/>
  <c r="AI241" i="2" s="1"/>
  <c r="AA241" i="2"/>
  <c r="AS241" i="2" s="1"/>
  <c r="W241" i="2"/>
  <c r="AO241" i="2" s="1"/>
  <c r="S241" i="2"/>
  <c r="AK241" i="2" s="1"/>
  <c r="AE241" i="2"/>
  <c r="AW241" i="2" s="1"/>
  <c r="BA241" i="2"/>
  <c r="BC241" i="2" s="1"/>
  <c r="BH112" i="1"/>
  <c r="BK112" i="1" s="1"/>
  <c r="BD112" i="1"/>
  <c r="BF112" i="1" s="1"/>
  <c r="BH300" i="1"/>
  <c r="BK300" i="1" s="1"/>
  <c r="BD300" i="1"/>
  <c r="BF300" i="1" s="1"/>
  <c r="BH144" i="1"/>
  <c r="BK144" i="1" s="1"/>
  <c r="BD144" i="1"/>
  <c r="BF144" i="1" s="1"/>
  <c r="AG198" i="2"/>
  <c r="AG169" i="2"/>
  <c r="BH106" i="1"/>
  <c r="BD106" i="1"/>
  <c r="BF106" i="1" s="1"/>
  <c r="BH288" i="1"/>
  <c r="BK288" i="1" s="1"/>
  <c r="AW38" i="1"/>
  <c r="AG177" i="2"/>
  <c r="AG74" i="2"/>
  <c r="BH316" i="1"/>
  <c r="BK316" i="1" s="1"/>
  <c r="BD316" i="1"/>
  <c r="BF316" i="1" s="1"/>
  <c r="Y221" i="2"/>
  <c r="AQ221" i="2" s="1"/>
  <c r="Q221" i="2"/>
  <c r="AI221" i="2" s="1"/>
  <c r="AE221" i="2"/>
  <c r="AW221" i="2" s="1"/>
  <c r="W221" i="2"/>
  <c r="AO221" i="2" s="1"/>
  <c r="BA221" i="2"/>
  <c r="BC221" i="2" s="1"/>
  <c r="AC221" i="2"/>
  <c r="AU221" i="2" s="1"/>
  <c r="U221" i="2"/>
  <c r="AM221" i="2" s="1"/>
  <c r="AA221" i="2"/>
  <c r="AS221" i="2" s="1"/>
  <c r="S221" i="2"/>
  <c r="AK221" i="2" s="1"/>
  <c r="AG191" i="2"/>
  <c r="AG200" i="2"/>
  <c r="AG178" i="2"/>
  <c r="AE271" i="2"/>
  <c r="AW271" i="2" s="1"/>
  <c r="AA271" i="2"/>
  <c r="AS271" i="2" s="1"/>
  <c r="W271" i="2"/>
  <c r="AO271" i="2" s="1"/>
  <c r="S271" i="2"/>
  <c r="AK271" i="2" s="1"/>
  <c r="AC271" i="2"/>
  <c r="AU271" i="2" s="1"/>
  <c r="U271" i="2"/>
  <c r="AM271" i="2" s="1"/>
  <c r="Q271" i="2"/>
  <c r="AI271" i="2" s="1"/>
  <c r="Y271" i="2"/>
  <c r="AQ271" i="2" s="1"/>
  <c r="BA271" i="2"/>
  <c r="BC271" i="2" s="1"/>
  <c r="AE122" i="2"/>
  <c r="AW122" i="2" s="1"/>
  <c r="AA122" i="2"/>
  <c r="AS122" i="2" s="1"/>
  <c r="W122" i="2"/>
  <c r="AO122" i="2" s="1"/>
  <c r="S122" i="2"/>
  <c r="AK122" i="2" s="1"/>
  <c r="AC122" i="2"/>
  <c r="AU122" i="2" s="1"/>
  <c r="Y122" i="2"/>
  <c r="AQ122" i="2" s="1"/>
  <c r="U122" i="2"/>
  <c r="AM122" i="2" s="1"/>
  <c r="Q122" i="2"/>
  <c r="AI122" i="2" s="1"/>
  <c r="BA122" i="2"/>
  <c r="BC122" i="2" s="1"/>
  <c r="AG148" i="2"/>
  <c r="AH205" i="2"/>
  <c r="AG251" i="2"/>
  <c r="AG79" i="2"/>
  <c r="AW55" i="1"/>
  <c r="AG255" i="2"/>
  <c r="AG151" i="2"/>
  <c r="BH73" i="1"/>
  <c r="BK73" i="1" s="1"/>
  <c r="BH116" i="1"/>
  <c r="BD116" i="1"/>
  <c r="BF116" i="1" s="1"/>
  <c r="AG109" i="2"/>
  <c r="AG98" i="2"/>
  <c r="AG80" i="2"/>
  <c r="AG247" i="2"/>
  <c r="AG45" i="2"/>
  <c r="AE27" i="2"/>
  <c r="AW27" i="2" s="1"/>
  <c r="AA27" i="2"/>
  <c r="AS27" i="2" s="1"/>
  <c r="W27" i="2"/>
  <c r="AO27" i="2" s="1"/>
  <c r="S27" i="2"/>
  <c r="AK27" i="2" s="1"/>
  <c r="AC27" i="2"/>
  <c r="AU27" i="2" s="1"/>
  <c r="Q27" i="2"/>
  <c r="AI27" i="2" s="1"/>
  <c r="BA27" i="2"/>
  <c r="BC27" i="2" s="1"/>
  <c r="U27" i="2"/>
  <c r="AM27" i="2" s="1"/>
  <c r="Y27" i="2"/>
  <c r="AQ27" i="2" s="1"/>
  <c r="AG210" i="2"/>
  <c r="AG65" i="2"/>
  <c r="AG256" i="2"/>
  <c r="AG58" i="2"/>
  <c r="BC280" i="2"/>
  <c r="AG162" i="2"/>
  <c r="AW163" i="1"/>
  <c r="AG233" i="2"/>
  <c r="BH293" i="1"/>
  <c r="BK293" i="1" s="1"/>
  <c r="AG243" i="2"/>
  <c r="AG223" i="2"/>
  <c r="BH147" i="1"/>
  <c r="BK147" i="1" s="1"/>
  <c r="BD147" i="1"/>
  <c r="BF147" i="1" s="1"/>
  <c r="AN290" i="1"/>
  <c r="AC25" i="2"/>
  <c r="AU25" i="2" s="1"/>
  <c r="Y25" i="2"/>
  <c r="AQ25" i="2" s="1"/>
  <c r="U25" i="2"/>
  <c r="AM25" i="2" s="1"/>
  <c r="Q25" i="2"/>
  <c r="AI25" i="2" s="1"/>
  <c r="AE25" i="2"/>
  <c r="AW25" i="2" s="1"/>
  <c r="AA25" i="2"/>
  <c r="AS25" i="2" s="1"/>
  <c r="W25" i="2"/>
  <c r="AO25" i="2" s="1"/>
  <c r="S25" i="2"/>
  <c r="AK25" i="2" s="1"/>
  <c r="BA25" i="2"/>
  <c r="BC25" i="2" s="1"/>
  <c r="AG218" i="2"/>
  <c r="AW269" i="1"/>
  <c r="AG166" i="2"/>
  <c r="AW221" i="1"/>
  <c r="BD37" i="1"/>
  <c r="BF37" i="1" s="1"/>
  <c r="BH37" i="1"/>
  <c r="BK37" i="1" s="1"/>
  <c r="AG172" i="2"/>
  <c r="AE52" i="2"/>
  <c r="AW52" i="2" s="1"/>
  <c r="AA52" i="2"/>
  <c r="AS52" i="2" s="1"/>
  <c r="W52" i="2"/>
  <c r="AO52" i="2" s="1"/>
  <c r="AC52" i="2"/>
  <c r="AU52" i="2" s="1"/>
  <c r="Y52" i="2"/>
  <c r="AQ52" i="2" s="1"/>
  <c r="U52" i="2"/>
  <c r="AM52" i="2" s="1"/>
  <c r="Q52" i="2"/>
  <c r="AI52" i="2" s="1"/>
  <c r="S52" i="2"/>
  <c r="AK52" i="2" s="1"/>
  <c r="BA52" i="2"/>
  <c r="BC52" i="2" s="1"/>
  <c r="AG228" i="2"/>
  <c r="AH254" i="2"/>
  <c r="BH234" i="1"/>
  <c r="BK234" i="1" s="1"/>
  <c r="BD234" i="1"/>
  <c r="BF234" i="1" s="1"/>
  <c r="AW278" i="1"/>
  <c r="AC142" i="2"/>
  <c r="AU142" i="2" s="1"/>
  <c r="Y142" i="2"/>
  <c r="AQ142" i="2" s="1"/>
  <c r="U142" i="2"/>
  <c r="AM142" i="2" s="1"/>
  <c r="Q142" i="2"/>
  <c r="AI142" i="2" s="1"/>
  <c r="AE142" i="2"/>
  <c r="AW142" i="2" s="1"/>
  <c r="AA142" i="2"/>
  <c r="AS142" i="2" s="1"/>
  <c r="W142" i="2"/>
  <c r="AO142" i="2" s="1"/>
  <c r="S142" i="2"/>
  <c r="AK142" i="2" s="1"/>
  <c r="BA142" i="2"/>
  <c r="BC142" i="2" s="1"/>
  <c r="BD51" i="1"/>
  <c r="BF51" i="1" s="1"/>
  <c r="BH51" i="1"/>
  <c r="BK51" i="1" s="1"/>
  <c r="AG275" i="2"/>
  <c r="AG266" i="2"/>
  <c r="BD39" i="1"/>
  <c r="BF39" i="1" s="1"/>
  <c r="BH39" i="1"/>
  <c r="BK39" i="1" s="1"/>
  <c r="AW124" i="1"/>
  <c r="AC38" i="2"/>
  <c r="AU38" i="2" s="1"/>
  <c r="Y38" i="2"/>
  <c r="AQ38" i="2" s="1"/>
  <c r="U38" i="2"/>
  <c r="AM38" i="2" s="1"/>
  <c r="Q38" i="2"/>
  <c r="AI38" i="2" s="1"/>
  <c r="AE38" i="2"/>
  <c r="AW38" i="2" s="1"/>
  <c r="W38" i="2"/>
  <c r="AO38" i="2" s="1"/>
  <c r="AA38" i="2"/>
  <c r="AS38" i="2" s="1"/>
  <c r="S38" i="2"/>
  <c r="AK38" i="2" s="1"/>
  <c r="BA38" i="2"/>
  <c r="BC38" i="2" s="1"/>
  <c r="AH156" i="2"/>
  <c r="BH298" i="1"/>
  <c r="BK298" i="1" s="1"/>
  <c r="BD298" i="1"/>
  <c r="BF298" i="1" s="1"/>
  <c r="AG101" i="2"/>
  <c r="AH41" i="2"/>
  <c r="BD35" i="1"/>
  <c r="BF35" i="1" s="1"/>
  <c r="BH35" i="1"/>
  <c r="BK35" i="1" s="1"/>
  <c r="BH311" i="1"/>
  <c r="BK311" i="1" s="1"/>
  <c r="BD311" i="1"/>
  <c r="BF311" i="1" s="1"/>
  <c r="AG105" i="2"/>
  <c r="AG137" i="2"/>
  <c r="AG63" i="2"/>
  <c r="AG220" i="2"/>
  <c r="AG21" i="2"/>
  <c r="AE282" i="2"/>
  <c r="AW282" i="2" s="1"/>
  <c r="AA282" i="2"/>
  <c r="AS282" i="2" s="1"/>
  <c r="W282" i="2"/>
  <c r="AO282" i="2" s="1"/>
  <c r="S282" i="2"/>
  <c r="AK282" i="2" s="1"/>
  <c r="AC282" i="2"/>
  <c r="AU282" i="2" s="1"/>
  <c r="Y282" i="2"/>
  <c r="AQ282" i="2" s="1"/>
  <c r="U282" i="2"/>
  <c r="AM282" i="2" s="1"/>
  <c r="Q282" i="2"/>
  <c r="AI282" i="2" s="1"/>
  <c r="BA282" i="2"/>
  <c r="BC282" i="2" s="1"/>
  <c r="BD27" i="1"/>
  <c r="BF27" i="1" s="1"/>
  <c r="BH27" i="1"/>
  <c r="BK27" i="1" s="1"/>
  <c r="AC126" i="2"/>
  <c r="AU126" i="2" s="1"/>
  <c r="Y126" i="2"/>
  <c r="AQ126" i="2" s="1"/>
  <c r="U126" i="2"/>
  <c r="AM126" i="2" s="1"/>
  <c r="Q126" i="2"/>
  <c r="AI126" i="2" s="1"/>
  <c r="AA126" i="2"/>
  <c r="AS126" i="2" s="1"/>
  <c r="S126" i="2"/>
  <c r="AK126" i="2" s="1"/>
  <c r="AE126" i="2"/>
  <c r="AW126" i="2" s="1"/>
  <c r="W126" i="2"/>
  <c r="AO126" i="2" s="1"/>
  <c r="BA126" i="2"/>
  <c r="BC126" i="2" s="1"/>
  <c r="AG97" i="2"/>
  <c r="AG203" i="2"/>
  <c r="BD213" i="1"/>
  <c r="BF213" i="1" s="1"/>
  <c r="BH213" i="1"/>
  <c r="BK213" i="1" s="1"/>
  <c r="AE68" i="2"/>
  <c r="AW68" i="2" s="1"/>
  <c r="AA68" i="2"/>
  <c r="AS68" i="2" s="1"/>
  <c r="W68" i="2"/>
  <c r="AO68" i="2" s="1"/>
  <c r="S68" i="2"/>
  <c r="AK68" i="2" s="1"/>
  <c r="AC68" i="2"/>
  <c r="AU68" i="2" s="1"/>
  <c r="Y68" i="2"/>
  <c r="AQ68" i="2" s="1"/>
  <c r="U68" i="2"/>
  <c r="AM68" i="2" s="1"/>
  <c r="Q68" i="2"/>
  <c r="AI68" i="2" s="1"/>
  <c r="BA68" i="2"/>
  <c r="BC68" i="2" s="1"/>
  <c r="AG133" i="2"/>
  <c r="AG78" i="2"/>
  <c r="BK54" i="1"/>
  <c r="AW110" i="1"/>
  <c r="BH140" i="1"/>
  <c r="BD140" i="1"/>
  <c r="BF140" i="1" s="1"/>
  <c r="AG167" i="2"/>
  <c r="AG184" i="2"/>
  <c r="AC30" i="2"/>
  <c r="AU30" i="2" s="1"/>
  <c r="Y30" i="2"/>
  <c r="AQ30" i="2" s="1"/>
  <c r="U30" i="2"/>
  <c r="AM30" i="2" s="1"/>
  <c r="Q30" i="2"/>
  <c r="AI30" i="2" s="1"/>
  <c r="AE30" i="2"/>
  <c r="AW30" i="2" s="1"/>
  <c r="S30" i="2"/>
  <c r="AK30" i="2" s="1"/>
  <c r="W30" i="2"/>
  <c r="AO30" i="2" s="1"/>
  <c r="AA30" i="2"/>
  <c r="AS30" i="2" s="1"/>
  <c r="BA30" i="2"/>
  <c r="BC30" i="2" s="1"/>
  <c r="AH260" i="2"/>
  <c r="AG174" i="2"/>
  <c r="AH157" i="2"/>
  <c r="AG244" i="2"/>
  <c r="AG176" i="2"/>
  <c r="AG115" i="2"/>
  <c r="BC250" i="2"/>
  <c r="AC254" i="2"/>
  <c r="AU254" i="2" s="1"/>
  <c r="Y254" i="2"/>
  <c r="AQ254" i="2" s="1"/>
  <c r="U254" i="2"/>
  <c r="AM254" i="2" s="1"/>
  <c r="Q254" i="2"/>
  <c r="AI254" i="2" s="1"/>
  <c r="AA254" i="2"/>
  <c r="AS254" i="2" s="1"/>
  <c r="AE254" i="2"/>
  <c r="AW254" i="2" s="1"/>
  <c r="S254" i="2"/>
  <c r="AK254" i="2" s="1"/>
  <c r="W254" i="2"/>
  <c r="AO254" i="2" s="1"/>
  <c r="BA254" i="2"/>
  <c r="BC254" i="2" s="1"/>
  <c r="AG96" i="2"/>
  <c r="AG22" i="2"/>
  <c r="AC53" i="2"/>
  <c r="AU53" i="2" s="1"/>
  <c r="Y53" i="2"/>
  <c r="AQ53" i="2" s="1"/>
  <c r="U53" i="2"/>
  <c r="AM53" i="2" s="1"/>
  <c r="Q53" i="2"/>
  <c r="AI53" i="2" s="1"/>
  <c r="AE53" i="2"/>
  <c r="AW53" i="2" s="1"/>
  <c r="AA53" i="2"/>
  <c r="AS53" i="2" s="1"/>
  <c r="W53" i="2"/>
  <c r="AO53" i="2" s="1"/>
  <c r="S53" i="2"/>
  <c r="AK53" i="2" s="1"/>
  <c r="BA53" i="2"/>
  <c r="BC53" i="2" s="1"/>
  <c r="AG193" i="2"/>
  <c r="AG90" i="2"/>
  <c r="AG173" i="2"/>
  <c r="AH159" i="2"/>
  <c r="BH308" i="1"/>
  <c r="BK308" i="1" s="1"/>
  <c r="BD308" i="1"/>
  <c r="BF308" i="1" s="1"/>
  <c r="BH68" i="1"/>
  <c r="BK68" i="1" s="1"/>
  <c r="BD68" i="1"/>
  <c r="BF68" i="1" s="1"/>
  <c r="BD55" i="1"/>
  <c r="BF55" i="1" s="1"/>
  <c r="BH55" i="1"/>
  <c r="BK55" i="1" s="1"/>
  <c r="AG158" i="2"/>
  <c r="AG219" i="2"/>
  <c r="AG180" i="2"/>
  <c r="AG70" i="2"/>
  <c r="AG280" i="2"/>
  <c r="BD33" i="1"/>
  <c r="BF33" i="1" s="1"/>
  <c r="BH33" i="1"/>
  <c r="BK33" i="1" s="1"/>
  <c r="AE33" i="2"/>
  <c r="AW33" i="2" s="1"/>
  <c r="AA33" i="2"/>
  <c r="AS33" i="2" s="1"/>
  <c r="W33" i="2"/>
  <c r="AO33" i="2" s="1"/>
  <c r="S33" i="2"/>
  <c r="AK33" i="2" s="1"/>
  <c r="Q33" i="2"/>
  <c r="AI33" i="2" s="1"/>
  <c r="BA33" i="2"/>
  <c r="BC33" i="2" s="1"/>
  <c r="U33" i="2"/>
  <c r="AM33" i="2" s="1"/>
  <c r="Y33" i="2"/>
  <c r="AQ33" i="2" s="1"/>
  <c r="AC33" i="2"/>
  <c r="AU33" i="2" s="1"/>
  <c r="BK106" i="1"/>
  <c r="BD163" i="1"/>
  <c r="BF163" i="1" s="1"/>
  <c r="BH163" i="1"/>
  <c r="BK163" i="1" s="1"/>
  <c r="AG86" i="2"/>
  <c r="AG155" i="2"/>
  <c r="AE273" i="2"/>
  <c r="AW273" i="2" s="1"/>
  <c r="AA273" i="2"/>
  <c r="AS273" i="2" s="1"/>
  <c r="W273" i="2"/>
  <c r="AO273" i="2" s="1"/>
  <c r="S273" i="2"/>
  <c r="AK273" i="2" s="1"/>
  <c r="AC273" i="2"/>
  <c r="AU273" i="2" s="1"/>
  <c r="U273" i="2"/>
  <c r="AM273" i="2" s="1"/>
  <c r="Y273" i="2"/>
  <c r="AQ273" i="2" s="1"/>
  <c r="Q273" i="2"/>
  <c r="AI273" i="2" s="1"/>
  <c r="BA273" i="2"/>
  <c r="BC273" i="2" s="1"/>
  <c r="AG40" i="2"/>
  <c r="AG89" i="2"/>
  <c r="AG23" i="2"/>
  <c r="BD221" i="1"/>
  <c r="BF221" i="1" s="1"/>
  <c r="BH221" i="1"/>
  <c r="BK221" i="1" s="1"/>
  <c r="AC213" i="2"/>
  <c r="AU213" i="2" s="1"/>
  <c r="Y213" i="2"/>
  <c r="AQ213" i="2" s="1"/>
  <c r="U213" i="2"/>
  <c r="AM213" i="2" s="1"/>
  <c r="Q213" i="2"/>
  <c r="AI213" i="2" s="1"/>
  <c r="AE213" i="2"/>
  <c r="AW213" i="2" s="1"/>
  <c r="AA213" i="2"/>
  <c r="AS213" i="2" s="1"/>
  <c r="W213" i="2"/>
  <c r="AO213" i="2" s="1"/>
  <c r="S213" i="2"/>
  <c r="AK213" i="2" s="1"/>
  <c r="BA213" i="2"/>
  <c r="BC213" i="2" s="1"/>
  <c r="BH70" i="1"/>
  <c r="BK70" i="1" s="1"/>
  <c r="BD70" i="1"/>
  <c r="BF70" i="1" s="1"/>
  <c r="AG196" i="2"/>
  <c r="BD41" i="1"/>
  <c r="BF41" i="1" s="1"/>
  <c r="BH41" i="1"/>
  <c r="BK41" i="1" s="1"/>
  <c r="BD31" i="1"/>
  <c r="BF31" i="1" s="1"/>
  <c r="BH31" i="1"/>
  <c r="BK31" i="1" s="1"/>
  <c r="AH153" i="2"/>
  <c r="AG46" i="2"/>
  <c r="AW215" i="1"/>
  <c r="AW234" i="1"/>
  <c r="AH51" i="2"/>
  <c r="BC260" i="2"/>
  <c r="AG140" i="2"/>
  <c r="AW45" i="1"/>
  <c r="AG50" i="2"/>
  <c r="AG206" i="2"/>
  <c r="AG64" i="2"/>
  <c r="AG120" i="2"/>
  <c r="AW39" i="1"/>
  <c r="BH124" i="1"/>
  <c r="BK124" i="1" s="1"/>
  <c r="BD124" i="1"/>
  <c r="BF124" i="1" s="1"/>
  <c r="AG77" i="2"/>
  <c r="AG24" i="2"/>
  <c r="AG171" i="2"/>
  <c r="AG55" i="2"/>
  <c r="AH162" i="2"/>
  <c r="BH319" i="1"/>
  <c r="BK319" i="1" s="1"/>
  <c r="BD319" i="1"/>
  <c r="BF319" i="1" s="1"/>
  <c r="AH87" i="2"/>
  <c r="AE232" i="2"/>
  <c r="AW232" i="2" s="1"/>
  <c r="AA232" i="2"/>
  <c r="AS232" i="2" s="1"/>
  <c r="W232" i="2"/>
  <c r="AO232" i="2" s="1"/>
  <c r="S232" i="2"/>
  <c r="AK232" i="2" s="1"/>
  <c r="Y232" i="2"/>
  <c r="AQ232" i="2" s="1"/>
  <c r="Q232" i="2"/>
  <c r="AI232" i="2" s="1"/>
  <c r="AC232" i="2"/>
  <c r="AU232" i="2" s="1"/>
  <c r="U232" i="2"/>
  <c r="AM232" i="2" s="1"/>
  <c r="BA232" i="2"/>
  <c r="BC232" i="2" s="1"/>
  <c r="AG226" i="2"/>
  <c r="AG240" i="2"/>
  <c r="AC144" i="2"/>
  <c r="AU144" i="2" s="1"/>
  <c r="Y144" i="2"/>
  <c r="AQ144" i="2" s="1"/>
  <c r="U144" i="2"/>
  <c r="AM144" i="2" s="1"/>
  <c r="Q144" i="2"/>
  <c r="AI144" i="2" s="1"/>
  <c r="AE144" i="2"/>
  <c r="AW144" i="2" s="1"/>
  <c r="AA144" i="2"/>
  <c r="AS144" i="2" s="1"/>
  <c r="W144" i="2"/>
  <c r="AO144" i="2" s="1"/>
  <c r="S144" i="2"/>
  <c r="AK144" i="2" s="1"/>
  <c r="BA144" i="2"/>
  <c r="BC144" i="2" s="1"/>
  <c r="BE295" i="1"/>
  <c r="BG295" i="1" s="1"/>
  <c r="BH295" i="1"/>
  <c r="AG199" i="2"/>
  <c r="AE39" i="2"/>
  <c r="AW39" i="2" s="1"/>
  <c r="AA39" i="2"/>
  <c r="AS39" i="2" s="1"/>
  <c r="W39" i="2"/>
  <c r="AO39" i="2" s="1"/>
  <c r="S39" i="2"/>
  <c r="AK39" i="2" s="1"/>
  <c r="Y39" i="2"/>
  <c r="AQ39" i="2" s="1"/>
  <c r="Q39" i="2"/>
  <c r="AI39" i="2" s="1"/>
  <c r="AC39" i="2"/>
  <c r="AU39" i="2" s="1"/>
  <c r="U39" i="2"/>
  <c r="AM39" i="2" s="1"/>
  <c r="BA39" i="2"/>
  <c r="BC39" i="2" s="1"/>
  <c r="AE29" i="2"/>
  <c r="AW29" i="2" s="1"/>
  <c r="AA29" i="2"/>
  <c r="AS29" i="2" s="1"/>
  <c r="W29" i="2"/>
  <c r="AO29" i="2" s="1"/>
  <c r="S29" i="2"/>
  <c r="AK29" i="2" s="1"/>
  <c r="Y29" i="2"/>
  <c r="AQ29" i="2" s="1"/>
  <c r="AC29" i="2"/>
  <c r="AU29" i="2" s="1"/>
  <c r="Q29" i="2"/>
  <c r="AI29" i="2" s="1"/>
  <c r="U29" i="2"/>
  <c r="AM29" i="2" s="1"/>
  <c r="BA29" i="2"/>
  <c r="BC29" i="2" s="1"/>
  <c r="AG229" i="2"/>
  <c r="AE114" i="2"/>
  <c r="AW114" i="2" s="1"/>
  <c r="AA114" i="2"/>
  <c r="AS114" i="2" s="1"/>
  <c r="W114" i="2"/>
  <c r="AO114" i="2" s="1"/>
  <c r="S114" i="2"/>
  <c r="AK114" i="2" s="1"/>
  <c r="AC114" i="2"/>
  <c r="AU114" i="2" s="1"/>
  <c r="Y114" i="2"/>
  <c r="AQ114" i="2" s="1"/>
  <c r="U114" i="2"/>
  <c r="AM114" i="2" s="1"/>
  <c r="Q114" i="2"/>
  <c r="AI114" i="2" s="1"/>
  <c r="BA114" i="2"/>
  <c r="BC114" i="2" s="1"/>
  <c r="BH110" i="1"/>
  <c r="BK110" i="1" s="1"/>
  <c r="BD110" i="1"/>
  <c r="BF110" i="1" s="1"/>
  <c r="AG197" i="2"/>
  <c r="AG249" i="2"/>
  <c r="AC134" i="2"/>
  <c r="AU134" i="2" s="1"/>
  <c r="Y134" i="2"/>
  <c r="AQ134" i="2" s="1"/>
  <c r="U134" i="2"/>
  <c r="AM134" i="2" s="1"/>
  <c r="Q134" i="2"/>
  <c r="AI134" i="2" s="1"/>
  <c r="AA134" i="2"/>
  <c r="AS134" i="2" s="1"/>
  <c r="S134" i="2"/>
  <c r="AK134" i="2" s="1"/>
  <c r="AE134" i="2"/>
  <c r="AW134" i="2" s="1"/>
  <c r="W134" i="2"/>
  <c r="AO134" i="2" s="1"/>
  <c r="BA134" i="2"/>
  <c r="BC134" i="2" s="1"/>
  <c r="AG211" i="2"/>
  <c r="AG205" i="2"/>
  <c r="BH258" i="1"/>
  <c r="BK258" i="1" s="1"/>
  <c r="BD258" i="1"/>
  <c r="BF258" i="1" s="1"/>
  <c r="AG164" i="2"/>
  <c r="BH40" i="1"/>
  <c r="BD40" i="1"/>
  <c r="BF40" i="1" s="1"/>
  <c r="AG270" i="2"/>
  <c r="AG192" i="2"/>
  <c r="AG139" i="2"/>
  <c r="AG212" i="2"/>
  <c r="BK242" i="1"/>
  <c r="AG204" i="2"/>
  <c r="AG216" i="2"/>
  <c r="AG57" i="2"/>
  <c r="AE43" i="2"/>
  <c r="AW43" i="2" s="1"/>
  <c r="AA43" i="2"/>
  <c r="AS43" i="2" s="1"/>
  <c r="W43" i="2"/>
  <c r="AO43" i="2" s="1"/>
  <c r="S43" i="2"/>
  <c r="AK43" i="2" s="1"/>
  <c r="AC43" i="2"/>
  <c r="AU43" i="2" s="1"/>
  <c r="U43" i="2"/>
  <c r="AM43" i="2" s="1"/>
  <c r="Y43" i="2"/>
  <c r="AQ43" i="2" s="1"/>
  <c r="Q43" i="2"/>
  <c r="AI43" i="2" s="1"/>
  <c r="BA43" i="2"/>
  <c r="BC43" i="2" s="1"/>
  <c r="AE108" i="2"/>
  <c r="AW108" i="2" s="1"/>
  <c r="AA108" i="2"/>
  <c r="AS108" i="2" s="1"/>
  <c r="W108" i="2"/>
  <c r="AO108" i="2" s="1"/>
  <c r="S108" i="2"/>
  <c r="AK108" i="2" s="1"/>
  <c r="AC108" i="2"/>
  <c r="AU108" i="2" s="1"/>
  <c r="Y108" i="2"/>
  <c r="AQ108" i="2" s="1"/>
  <c r="U108" i="2"/>
  <c r="AM108" i="2" s="1"/>
  <c r="Q108" i="2"/>
  <c r="AI108" i="2" s="1"/>
  <c r="BA108" i="2"/>
  <c r="BC108" i="2" s="1"/>
  <c r="AG157" i="2"/>
  <c r="BH291" i="1"/>
  <c r="BK291" i="1" s="1"/>
  <c r="BD291" i="1"/>
  <c r="BF291" i="1" s="1"/>
  <c r="AG170" i="2"/>
  <c r="AE49" i="2"/>
  <c r="AW49" i="2" s="1"/>
  <c r="AA49" i="2"/>
  <c r="AS49" i="2" s="1"/>
  <c r="W49" i="2"/>
  <c r="AO49" i="2" s="1"/>
  <c r="S49" i="2"/>
  <c r="AK49" i="2" s="1"/>
  <c r="AC49" i="2"/>
  <c r="AU49" i="2" s="1"/>
  <c r="U49" i="2"/>
  <c r="AM49" i="2" s="1"/>
  <c r="Y49" i="2"/>
  <c r="AQ49" i="2" s="1"/>
  <c r="Q49" i="2"/>
  <c r="AI49" i="2" s="1"/>
  <c r="BA49" i="2"/>
  <c r="BC49" i="2" s="1"/>
  <c r="AC138" i="2"/>
  <c r="AU138" i="2" s="1"/>
  <c r="Y138" i="2"/>
  <c r="AQ138" i="2" s="1"/>
  <c r="U138" i="2"/>
  <c r="AM138" i="2" s="1"/>
  <c r="Q138" i="2"/>
  <c r="AI138" i="2" s="1"/>
  <c r="AE138" i="2"/>
  <c r="AW138" i="2" s="1"/>
  <c r="AA138" i="2"/>
  <c r="AS138" i="2" s="1"/>
  <c r="W138" i="2"/>
  <c r="AO138" i="2" s="1"/>
  <c r="S138" i="2"/>
  <c r="AK138" i="2" s="1"/>
  <c r="BA138" i="2"/>
  <c r="BC138" i="2" s="1"/>
  <c r="AC36" i="2"/>
  <c r="AU36" i="2" s="1"/>
  <c r="Y36" i="2"/>
  <c r="AQ36" i="2" s="1"/>
  <c r="U36" i="2"/>
  <c r="AM36" i="2" s="1"/>
  <c r="Q36" i="2"/>
  <c r="AI36" i="2" s="1"/>
  <c r="S36" i="2"/>
  <c r="AK36" i="2" s="1"/>
  <c r="W36" i="2"/>
  <c r="AO36" i="2" s="1"/>
  <c r="AA36" i="2"/>
  <c r="AS36" i="2" s="1"/>
  <c r="AE36" i="2"/>
  <c r="AW36" i="2" s="1"/>
  <c r="BA36" i="2"/>
  <c r="BC36" i="2" s="1"/>
  <c r="BH136" i="1"/>
  <c r="BK136" i="1" s="1"/>
  <c r="BD136" i="1"/>
  <c r="BF136" i="1" s="1"/>
  <c r="AG156" i="2"/>
  <c r="AG262" i="2"/>
  <c r="BH160" i="1"/>
  <c r="BK160" i="1" s="1"/>
  <c r="AE37" i="2"/>
  <c r="AW37" i="2" s="1"/>
  <c r="AA37" i="2"/>
  <c r="AS37" i="2" s="1"/>
  <c r="W37" i="2"/>
  <c r="AO37" i="2" s="1"/>
  <c r="S37" i="2"/>
  <c r="AK37" i="2" s="1"/>
  <c r="Y37" i="2"/>
  <c r="AQ37" i="2" s="1"/>
  <c r="AC37" i="2"/>
  <c r="AU37" i="2" s="1"/>
  <c r="Q37" i="2"/>
  <c r="AI37" i="2" s="1"/>
  <c r="U37" i="2"/>
  <c r="AM37" i="2" s="1"/>
  <c r="BA37" i="2"/>
  <c r="BC37" i="2" s="1"/>
  <c r="AG146" i="2"/>
  <c r="AE265" i="2"/>
  <c r="AW265" i="2" s="1"/>
  <c r="AA265" i="2"/>
  <c r="AS265" i="2" s="1"/>
  <c r="W265" i="2"/>
  <c r="AO265" i="2" s="1"/>
  <c r="S265" i="2"/>
  <c r="AK265" i="2" s="1"/>
  <c r="Y265" i="2"/>
  <c r="AQ265" i="2" s="1"/>
  <c r="Q265" i="2"/>
  <c r="AI265" i="2" s="1"/>
  <c r="AC265" i="2"/>
  <c r="AU265" i="2" s="1"/>
  <c r="U265" i="2"/>
  <c r="AM265" i="2" s="1"/>
  <c r="BA265" i="2"/>
  <c r="BC265" i="2" s="1"/>
  <c r="AG51" i="2"/>
  <c r="AG135" i="2"/>
  <c r="AG264" i="2"/>
  <c r="AG76" i="2"/>
  <c r="AE66" i="2"/>
  <c r="AW66" i="2" s="1"/>
  <c r="AA66" i="2"/>
  <c r="AS66" i="2" s="1"/>
  <c r="W66" i="2"/>
  <c r="AO66" i="2" s="1"/>
  <c r="S66" i="2"/>
  <c r="AK66" i="2" s="1"/>
  <c r="AC66" i="2"/>
  <c r="AU66" i="2" s="1"/>
  <c r="Y66" i="2"/>
  <c r="AQ66" i="2" s="1"/>
  <c r="U66" i="2"/>
  <c r="AM66" i="2" s="1"/>
  <c r="Q66" i="2"/>
  <c r="AI66" i="2" s="1"/>
  <c r="BA66" i="2"/>
  <c r="BC66" i="2" s="1"/>
  <c r="AG149" i="2"/>
  <c r="AG75" i="2"/>
  <c r="AG276" i="2"/>
  <c r="AG242" i="2"/>
  <c r="AG236" i="2"/>
  <c r="AH251" i="2"/>
  <c r="AG227" i="2"/>
  <c r="AG186" i="2"/>
  <c r="AG73" i="2"/>
  <c r="BH155" i="1"/>
  <c r="BK155" i="1" s="1"/>
  <c r="AE209" i="2"/>
  <c r="AW209" i="2" s="1"/>
  <c r="AA209" i="2"/>
  <c r="AS209" i="2" s="1"/>
  <c r="W209" i="2"/>
  <c r="AO209" i="2" s="1"/>
  <c r="S209" i="2"/>
  <c r="AK209" i="2" s="1"/>
  <c r="BA209" i="2"/>
  <c r="BC209" i="2" s="1"/>
  <c r="AC209" i="2"/>
  <c r="AU209" i="2" s="1"/>
  <c r="U209" i="2"/>
  <c r="AM209" i="2" s="1"/>
  <c r="Y209" i="2"/>
  <c r="AQ209" i="2" s="1"/>
  <c r="Q209" i="2"/>
  <c r="AI209" i="2" s="1"/>
  <c r="AH232" i="2"/>
  <c r="BC162" i="2"/>
  <c r="AG185" i="2"/>
  <c r="AG88" i="2"/>
  <c r="BD154" i="1"/>
  <c r="BF154" i="1" s="1"/>
  <c r="BH154" i="1"/>
  <c r="BK154" i="1" s="1"/>
  <c r="BH310" i="1"/>
  <c r="BK310" i="1" s="1"/>
  <c r="BD310" i="1"/>
  <c r="BF310" i="1" s="1"/>
  <c r="AG62" i="2"/>
  <c r="BH284" i="1"/>
  <c r="BK284" i="1" s="1"/>
  <c r="G253" i="2"/>
  <c r="BI290" i="1"/>
  <c r="BH128" i="1"/>
  <c r="BK128" i="1" s="1"/>
  <c r="BD128" i="1"/>
  <c r="BF128" i="1" s="1"/>
  <c r="AG119" i="2"/>
  <c r="AG208" i="2"/>
  <c r="AE225" i="2"/>
  <c r="AW225" i="2" s="1"/>
  <c r="AA225" i="2"/>
  <c r="AS225" i="2" s="1"/>
  <c r="W225" i="2"/>
  <c r="AO225" i="2" s="1"/>
  <c r="S225" i="2"/>
  <c r="AK225" i="2" s="1"/>
  <c r="U225" i="2"/>
  <c r="AM225" i="2" s="1"/>
  <c r="Q225" i="2"/>
  <c r="AI225" i="2" s="1"/>
  <c r="AC225" i="2"/>
  <c r="AU225" i="2" s="1"/>
  <c r="Y225" i="2"/>
  <c r="AQ225" i="2" s="1"/>
  <c r="BA225" i="2"/>
  <c r="BC225" i="2" s="1"/>
  <c r="AG214" i="2"/>
  <c r="AG154" i="2"/>
  <c r="AG116" i="2"/>
  <c r="BK40" i="1"/>
  <c r="AG181" i="2"/>
  <c r="AH256" i="2"/>
  <c r="AG147" i="2"/>
  <c r="AG163" i="2"/>
  <c r="BD215" i="1"/>
  <c r="BF215" i="1" s="1"/>
  <c r="BH215" i="1"/>
  <c r="BK215" i="1" s="1"/>
  <c r="AE110" i="2"/>
  <c r="AW110" i="2" s="1"/>
  <c r="AA110" i="2"/>
  <c r="AS110" i="2" s="1"/>
  <c r="W110" i="2"/>
  <c r="AO110" i="2" s="1"/>
  <c r="S110" i="2"/>
  <c r="AK110" i="2" s="1"/>
  <c r="AC110" i="2"/>
  <c r="AU110" i="2" s="1"/>
  <c r="Y110" i="2"/>
  <c r="AQ110" i="2" s="1"/>
  <c r="U110" i="2"/>
  <c r="AM110" i="2" s="1"/>
  <c r="Q110" i="2"/>
  <c r="AI110" i="2" s="1"/>
  <c r="BA110" i="2"/>
  <c r="BC110" i="2" s="1"/>
  <c r="AG41" i="2"/>
  <c r="AG187" i="2"/>
  <c r="BD45" i="1"/>
  <c r="BF45" i="1" s="1"/>
  <c r="BH45" i="1"/>
  <c r="BK45" i="1" s="1"/>
  <c r="AG136" i="2"/>
  <c r="AG252" i="2"/>
  <c r="BC153" i="2"/>
  <c r="AH95" i="2"/>
  <c r="BH32" i="1"/>
  <c r="BK32" i="1" s="1"/>
  <c r="BD32" i="1"/>
  <c r="BF32" i="1" s="1"/>
  <c r="BH30" i="1"/>
  <c r="BK30" i="1" s="1"/>
  <c r="BD30" i="1"/>
  <c r="BF30" i="1" s="1"/>
  <c r="AW225" i="1"/>
  <c r="AG222" i="2"/>
  <c r="BD29" i="1"/>
  <c r="BF29" i="1" s="1"/>
  <c r="BH29" i="1"/>
  <c r="BK29" i="1" s="1"/>
  <c r="AG102" i="2"/>
  <c r="Y159" i="2"/>
  <c r="AQ159" i="2" s="1"/>
  <c r="Q159" i="2"/>
  <c r="AI159" i="2" s="1"/>
  <c r="AE159" i="2"/>
  <c r="AW159" i="2" s="1"/>
  <c r="W159" i="2"/>
  <c r="AO159" i="2" s="1"/>
  <c r="BA159" i="2"/>
  <c r="BC159" i="2" s="1"/>
  <c r="AC159" i="2"/>
  <c r="AU159" i="2" s="1"/>
  <c r="U159" i="2"/>
  <c r="AM159" i="2" s="1"/>
  <c r="AA159" i="2"/>
  <c r="AS159" i="2" s="1"/>
  <c r="S159" i="2"/>
  <c r="AK159" i="2" s="1"/>
  <c r="AG48" i="2"/>
  <c r="AG201" i="2"/>
  <c r="BH246" i="1"/>
  <c r="BK246" i="1" s="1"/>
  <c r="BD246" i="1"/>
  <c r="BF246" i="1" s="1"/>
  <c r="AE31" i="2"/>
  <c r="AW31" i="2" s="1"/>
  <c r="AA31" i="2"/>
  <c r="AS31" i="2" s="1"/>
  <c r="W31" i="2"/>
  <c r="AO31" i="2" s="1"/>
  <c r="S31" i="2"/>
  <c r="AK31" i="2" s="1"/>
  <c r="U31" i="2"/>
  <c r="AM31" i="2" s="1"/>
  <c r="Y31" i="2"/>
  <c r="AQ31" i="2" s="1"/>
  <c r="AC31" i="2"/>
  <c r="AU31" i="2" s="1"/>
  <c r="Q31" i="2"/>
  <c r="AI31" i="2" s="1"/>
  <c r="BA31" i="2"/>
  <c r="BC31" i="2" s="1"/>
  <c r="AW161" i="1"/>
  <c r="AG85" i="2"/>
  <c r="BK140" i="1"/>
  <c r="AG141" i="2"/>
  <c r="AG71" i="2"/>
  <c r="AE145" i="2"/>
  <c r="AW145" i="2" s="1"/>
  <c r="AA145" i="2"/>
  <c r="AS145" i="2" s="1"/>
  <c r="W145" i="2"/>
  <c r="AO145" i="2" s="1"/>
  <c r="S145" i="2"/>
  <c r="AK145" i="2" s="1"/>
  <c r="AC145" i="2"/>
  <c r="AU145" i="2" s="1"/>
  <c r="Y145" i="2"/>
  <c r="AQ145" i="2" s="1"/>
  <c r="U145" i="2"/>
  <c r="AM145" i="2" s="1"/>
  <c r="Q145" i="2"/>
  <c r="AI145" i="2" s="1"/>
  <c r="BA145" i="2"/>
  <c r="BC145" i="2" s="1"/>
  <c r="AG99" i="2"/>
  <c r="BH262" i="1"/>
  <c r="BD262" i="1"/>
  <c r="BF262" i="1" s="1"/>
  <c r="AG179" i="2"/>
  <c r="BH292" i="1"/>
  <c r="BK292" i="1" s="1"/>
  <c r="BH250" i="1"/>
  <c r="BK250" i="1" s="1"/>
  <c r="BD250" i="1"/>
  <c r="BF250" i="1" s="1"/>
  <c r="BK295" i="1"/>
  <c r="BH120" i="1"/>
  <c r="BK120" i="1" s="1"/>
  <c r="BD120" i="1"/>
  <c r="BF120" i="1" s="1"/>
  <c r="AC42" i="2"/>
  <c r="AU42" i="2" s="1"/>
  <c r="Y42" i="2"/>
  <c r="AQ42" i="2" s="1"/>
  <c r="U42" i="2"/>
  <c r="AM42" i="2" s="1"/>
  <c r="Q42" i="2"/>
  <c r="AI42" i="2" s="1"/>
  <c r="AA42" i="2"/>
  <c r="AS42" i="2" s="1"/>
  <c r="S42" i="2"/>
  <c r="AK42" i="2" s="1"/>
  <c r="AE42" i="2"/>
  <c r="AW42" i="2" s="1"/>
  <c r="W42" i="2"/>
  <c r="AO42" i="2" s="1"/>
  <c r="BA42" i="2"/>
  <c r="BC42" i="2" s="1"/>
  <c r="AW54" i="1"/>
  <c r="BK116" i="1"/>
  <c r="AG59" i="2"/>
  <c r="AG103" i="2"/>
  <c r="AG111" i="2"/>
  <c r="AG26" i="2"/>
  <c r="AE104" i="2"/>
  <c r="AW104" i="2" s="1"/>
  <c r="AA104" i="2"/>
  <c r="AS104" i="2" s="1"/>
  <c r="W104" i="2"/>
  <c r="AO104" i="2" s="1"/>
  <c r="S104" i="2"/>
  <c r="AK104" i="2" s="1"/>
  <c r="AC104" i="2"/>
  <c r="AU104" i="2" s="1"/>
  <c r="Y104" i="2"/>
  <c r="AQ104" i="2" s="1"/>
  <c r="U104" i="2"/>
  <c r="AM104" i="2" s="1"/>
  <c r="Q104" i="2"/>
  <c r="AI104" i="2" s="1"/>
  <c r="BA104" i="2"/>
  <c r="BC104" i="2" s="1"/>
  <c r="AG72" i="2"/>
  <c r="AG69" i="2"/>
  <c r="AW258" i="1"/>
  <c r="AC28" i="2"/>
  <c r="AU28" i="2" s="1"/>
  <c r="Y28" i="2"/>
  <c r="AQ28" i="2" s="1"/>
  <c r="U28" i="2"/>
  <c r="AM28" i="2" s="1"/>
  <c r="Q28" i="2"/>
  <c r="AI28" i="2" s="1"/>
  <c r="S28" i="2"/>
  <c r="AK28" i="2" s="1"/>
  <c r="W28" i="2"/>
  <c r="AO28" i="2" s="1"/>
  <c r="AA28" i="2"/>
  <c r="AS28" i="2" s="1"/>
  <c r="AE28" i="2"/>
  <c r="AW28" i="2" s="1"/>
  <c r="BA28" i="2"/>
  <c r="BC28" i="2" s="1"/>
  <c r="AG92" i="2"/>
  <c r="BH254" i="1"/>
  <c r="BK254" i="1" s="1"/>
  <c r="BD254" i="1"/>
  <c r="BF254" i="1" s="1"/>
  <c r="AG250" i="2"/>
  <c r="AG106" i="2"/>
  <c r="AG168" i="2"/>
  <c r="AE263" i="2"/>
  <c r="AW263" i="2" s="1"/>
  <c r="AA263" i="2"/>
  <c r="AS263" i="2" s="1"/>
  <c r="W263" i="2"/>
  <c r="AO263" i="2" s="1"/>
  <c r="S263" i="2"/>
  <c r="AK263" i="2" s="1"/>
  <c r="Y263" i="2"/>
  <c r="AQ263" i="2" s="1"/>
  <c r="Q263" i="2"/>
  <c r="AI263" i="2" s="1"/>
  <c r="AC263" i="2"/>
  <c r="AU263" i="2" s="1"/>
  <c r="U263" i="2"/>
  <c r="AM263" i="2" s="1"/>
  <c r="BA263" i="2"/>
  <c r="BC263" i="2" s="1"/>
  <c r="AG190" i="2"/>
  <c r="AG231" i="2"/>
  <c r="AG82" i="2"/>
  <c r="AW291" i="1"/>
  <c r="AG194" i="2"/>
  <c r="AG189" i="2"/>
  <c r="AG150" i="2"/>
  <c r="AG7" i="2"/>
  <c r="AG248" i="2"/>
  <c r="AG34" i="2"/>
  <c r="BH38" i="1"/>
  <c r="BK38" i="1" s="1"/>
  <c r="BD38" i="1"/>
  <c r="BF38" i="1" s="1"/>
  <c r="AE279" i="2"/>
  <c r="AW279" i="2" s="1"/>
  <c r="AA279" i="2"/>
  <c r="AS279" i="2" s="1"/>
  <c r="W279" i="2"/>
  <c r="AO279" i="2" s="1"/>
  <c r="S279" i="2"/>
  <c r="AK279" i="2" s="1"/>
  <c r="AC279" i="2"/>
  <c r="AU279" i="2" s="1"/>
  <c r="Y279" i="2"/>
  <c r="AQ279" i="2" s="1"/>
  <c r="U279" i="2"/>
  <c r="AM279" i="2" s="1"/>
  <c r="Q279" i="2"/>
  <c r="AI279" i="2" s="1"/>
  <c r="BA279" i="2"/>
  <c r="BC279" i="2" s="1"/>
  <c r="BD219" i="1"/>
  <c r="BF219" i="1" s="1"/>
  <c r="BH219" i="1"/>
  <c r="BK219" i="1" s="1"/>
  <c r="AG20" i="2"/>
  <c r="BK262" i="1"/>
  <c r="AH71" i="2"/>
  <c r="AG93" i="2"/>
  <c r="AG60" i="2"/>
  <c r="BH302" i="1"/>
  <c r="BD302" i="1"/>
  <c r="BF302" i="1" s="1"/>
  <c r="AD258" i="2"/>
  <c r="AV258" i="2" s="1"/>
  <c r="Z258" i="2"/>
  <c r="AR258" i="2" s="1"/>
  <c r="V258" i="2"/>
  <c r="AN258" i="2" s="1"/>
  <c r="R258" i="2"/>
  <c r="AJ258" i="2" s="1"/>
  <c r="AB258" i="2"/>
  <c r="AT258" i="2" s="1"/>
  <c r="T258" i="2"/>
  <c r="AL258" i="2" s="1"/>
  <c r="AF258" i="2"/>
  <c r="AX258" i="2" s="1"/>
  <c r="X258" i="2"/>
  <c r="AP258" i="2" s="1"/>
  <c r="BB258" i="2"/>
  <c r="BC258" i="2" s="1"/>
  <c r="AG113" i="2"/>
  <c r="AG277" i="2"/>
  <c r="AC217" i="2"/>
  <c r="AU217" i="2" s="1"/>
  <c r="Y217" i="2"/>
  <c r="AQ217" i="2" s="1"/>
  <c r="U217" i="2"/>
  <c r="AM217" i="2" s="1"/>
  <c r="Q217" i="2"/>
  <c r="AI217" i="2" s="1"/>
  <c r="AE217" i="2"/>
  <c r="AW217" i="2" s="1"/>
  <c r="AA217" i="2"/>
  <c r="AS217" i="2" s="1"/>
  <c r="W217" i="2"/>
  <c r="AO217" i="2" s="1"/>
  <c r="S217" i="2"/>
  <c r="AK217" i="2" s="1"/>
  <c r="BA217" i="2"/>
  <c r="BC217" i="2" s="1"/>
  <c r="BD217" i="1"/>
  <c r="BF217" i="1" s="1"/>
  <c r="BH217" i="1"/>
  <c r="BK217" i="1" s="1"/>
  <c r="AG160" i="2"/>
  <c r="AW116" i="1"/>
  <c r="AG125" i="2"/>
  <c r="AG91" i="2"/>
  <c r="AG19" i="2"/>
  <c r="BH56" i="1"/>
  <c r="BK56" i="1" s="1"/>
  <c r="BD56" i="1"/>
  <c r="BF56" i="1" s="1"/>
  <c r="AH158" i="2"/>
  <c r="AG100" i="2"/>
  <c r="AG84" i="2"/>
  <c r="AG107" i="2"/>
  <c r="BH238" i="1"/>
  <c r="BK238" i="1" s="1"/>
  <c r="BD238" i="1"/>
  <c r="BF238" i="1" s="1"/>
  <c r="AD235" i="2"/>
  <c r="AV235" i="2" s="1"/>
  <c r="Z235" i="2"/>
  <c r="AR235" i="2" s="1"/>
  <c r="V235" i="2"/>
  <c r="AN235" i="2" s="1"/>
  <c r="R235" i="2"/>
  <c r="AJ235" i="2" s="1"/>
  <c r="AB235" i="2"/>
  <c r="AT235" i="2" s="1"/>
  <c r="T235" i="2"/>
  <c r="AL235" i="2" s="1"/>
  <c r="AF235" i="2"/>
  <c r="AX235" i="2" s="1"/>
  <c r="X235" i="2"/>
  <c r="AP235" i="2" s="1"/>
  <c r="BB235" i="2"/>
  <c r="BC235" i="2" s="1"/>
  <c r="AH253" i="2"/>
  <c r="AC161" i="2"/>
  <c r="AU161" i="2" s="1"/>
  <c r="Y161" i="2"/>
  <c r="AQ161" i="2" s="1"/>
  <c r="U161" i="2"/>
  <c r="AM161" i="2" s="1"/>
  <c r="Q161" i="2"/>
  <c r="AI161" i="2" s="1"/>
  <c r="W161" i="2"/>
  <c r="AO161" i="2" s="1"/>
  <c r="S161" i="2"/>
  <c r="AK161" i="2" s="1"/>
  <c r="AE161" i="2"/>
  <c r="AW161" i="2" s="1"/>
  <c r="AA161" i="2"/>
  <c r="AS161" i="2" s="1"/>
  <c r="BA161" i="2"/>
  <c r="BC161" i="2" s="1"/>
  <c r="AG175" i="2"/>
  <c r="AG268" i="2"/>
  <c r="AX290" i="1"/>
  <c r="AU290" i="1"/>
  <c r="AW290" i="1" s="1"/>
  <c r="AG143" i="2"/>
  <c r="AG224" i="2"/>
  <c r="BH269" i="1"/>
  <c r="BK269" i="1" s="1"/>
  <c r="BD269" i="1"/>
  <c r="BF269" i="1" s="1"/>
  <c r="BK302" i="1"/>
  <c r="BH146" i="1"/>
  <c r="BK146" i="1" s="1"/>
  <c r="BD146" i="1"/>
  <c r="BF146" i="1" s="1"/>
  <c r="AE118" i="2"/>
  <c r="AW118" i="2" s="1"/>
  <c r="AA118" i="2"/>
  <c r="AS118" i="2" s="1"/>
  <c r="W118" i="2"/>
  <c r="AO118" i="2" s="1"/>
  <c r="S118" i="2"/>
  <c r="AK118" i="2" s="1"/>
  <c r="AC118" i="2"/>
  <c r="AU118" i="2" s="1"/>
  <c r="Y118" i="2"/>
  <c r="AQ118" i="2" s="1"/>
  <c r="U118" i="2"/>
  <c r="AM118" i="2" s="1"/>
  <c r="Q118" i="2"/>
  <c r="AI118" i="2" s="1"/>
  <c r="BA118" i="2"/>
  <c r="BC118" i="2" s="1"/>
  <c r="AG195" i="2"/>
  <c r="AG238" i="2"/>
  <c r="AG207" i="2"/>
  <c r="BC46" i="2"/>
  <c r="BH278" i="1"/>
  <c r="BK278" i="1" s="1"/>
  <c r="BD278" i="1"/>
  <c r="BF278" i="1" s="1"/>
  <c r="BC41" i="2"/>
  <c r="AG260" i="2"/>
  <c r="AG56" i="2"/>
  <c r="AG112" i="2"/>
  <c r="AW51" i="1"/>
  <c r="AG153" i="2"/>
  <c r="AH247" i="2"/>
  <c r="AG230" i="2"/>
  <c r="AG47" i="2"/>
  <c r="AW32" i="1"/>
  <c r="AW30" i="1"/>
  <c r="BD225" i="1"/>
  <c r="BF225" i="1" s="1"/>
  <c r="BH225" i="1"/>
  <c r="BK225" i="1" s="1"/>
  <c r="BH89" i="1"/>
  <c r="BK89" i="1" s="1"/>
  <c r="AZ132" i="2" l="1"/>
  <c r="AJ129" i="2"/>
  <c r="AZ129" i="2" s="1"/>
  <c r="AH129" i="2"/>
  <c r="AH132" i="2"/>
  <c r="AY232" i="2"/>
  <c r="AY279" i="2"/>
  <c r="AY53" i="2"/>
  <c r="AY159" i="2"/>
  <c r="AY114" i="2"/>
  <c r="AY33" i="2"/>
  <c r="AG225" i="2"/>
  <c r="AY225" i="2"/>
  <c r="AY122" i="2"/>
  <c r="AY221" i="2"/>
  <c r="AY152" i="2"/>
  <c r="AY261" i="2"/>
  <c r="AY138" i="2"/>
  <c r="AY37" i="2"/>
  <c r="AY254" i="2"/>
  <c r="AY68" i="2"/>
  <c r="AY282" i="2"/>
  <c r="AZ258" i="2"/>
  <c r="AY263" i="2"/>
  <c r="AY31" i="2"/>
  <c r="AY110" i="2"/>
  <c r="AY49" i="2"/>
  <c r="AY273" i="2"/>
  <c r="AY126" i="2"/>
  <c r="AY38" i="2"/>
  <c r="AY25" i="2"/>
  <c r="AY35" i="2"/>
  <c r="AY104" i="2"/>
  <c r="AZ235" i="2"/>
  <c r="AY209" i="2"/>
  <c r="AG37" i="2"/>
  <c r="AY108" i="2"/>
  <c r="AY29" i="2"/>
  <c r="AY213" i="2"/>
  <c r="AY118" i="2"/>
  <c r="AY66" i="2"/>
  <c r="AY161" i="2"/>
  <c r="AY217" i="2"/>
  <c r="AY52" i="2"/>
  <c r="AY271" i="2"/>
  <c r="AY241" i="2"/>
  <c r="AY274" i="2"/>
  <c r="AG261" i="2"/>
  <c r="AY54" i="2"/>
  <c r="AY28" i="2"/>
  <c r="AY42" i="2"/>
  <c r="AY145" i="2"/>
  <c r="AY265" i="2"/>
  <c r="AY36" i="2"/>
  <c r="AY43" i="2"/>
  <c r="AY134" i="2"/>
  <c r="AY39" i="2"/>
  <c r="AY144" i="2"/>
  <c r="AY30" i="2"/>
  <c r="AY142" i="2"/>
  <c r="AY27" i="2"/>
  <c r="AG217" i="2"/>
  <c r="AG42" i="2"/>
  <c r="AE253" i="2"/>
  <c r="AW253" i="2" s="1"/>
  <c r="C11" i="3" s="1"/>
  <c r="AA253" i="2"/>
  <c r="AS253" i="2" s="1"/>
  <c r="C9" i="3" s="1"/>
  <c r="W253" i="2"/>
  <c r="AO253" i="2" s="1"/>
  <c r="C7" i="3" s="1"/>
  <c r="S253" i="2"/>
  <c r="AK253" i="2" s="1"/>
  <c r="C5" i="3" s="1"/>
  <c r="AC253" i="2"/>
  <c r="AU253" i="2" s="1"/>
  <c r="C10" i="3" s="1"/>
  <c r="Y253" i="2"/>
  <c r="AQ253" i="2" s="1"/>
  <c r="C8" i="3" s="1"/>
  <c r="U253" i="2"/>
  <c r="AM253" i="2" s="1"/>
  <c r="C6" i="3" s="1"/>
  <c r="Q253" i="2"/>
  <c r="AI253" i="2" s="1"/>
  <c r="C4" i="3" s="1"/>
  <c r="BA253" i="2"/>
  <c r="BC253" i="2" s="1"/>
  <c r="BD5" i="2" s="1"/>
  <c r="AG122" i="2"/>
  <c r="AG241" i="2"/>
  <c r="AG54" i="2"/>
  <c r="BH290" i="1"/>
  <c r="BK290" i="1" s="1"/>
  <c r="BD290" i="1"/>
  <c r="BF290" i="1" s="1"/>
  <c r="AH258" i="2"/>
  <c r="AG279" i="2"/>
  <c r="AG28" i="2"/>
  <c r="AG110" i="2"/>
  <c r="AG138" i="2"/>
  <c r="AG134" i="2"/>
  <c r="AG144" i="2"/>
  <c r="AG53" i="2"/>
  <c r="AG30" i="2"/>
  <c r="AG271" i="2"/>
  <c r="AG221" i="2"/>
  <c r="AG152" i="2"/>
  <c r="AG43" i="2"/>
  <c r="AG213" i="2"/>
  <c r="AG282" i="2"/>
  <c r="AG142" i="2"/>
  <c r="AG52" i="2"/>
  <c r="AG161" i="2"/>
  <c r="AH235" i="2"/>
  <c r="AG104" i="2"/>
  <c r="AG145" i="2"/>
  <c r="AG159" i="2"/>
  <c r="AG66" i="2"/>
  <c r="AG265" i="2"/>
  <c r="AG36" i="2"/>
  <c r="AG49" i="2"/>
  <c r="AG108" i="2"/>
  <c r="AG29" i="2"/>
  <c r="AG232" i="2"/>
  <c r="AG33" i="2"/>
  <c r="AG38" i="2"/>
  <c r="AG35" i="2"/>
  <c r="AG274" i="2"/>
  <c r="AG263" i="2"/>
  <c r="AG25" i="2"/>
  <c r="AG118" i="2"/>
  <c r="AG31" i="2"/>
  <c r="AG209" i="2"/>
  <c r="AG114" i="2"/>
  <c r="AG39" i="2"/>
  <c r="AG273" i="2"/>
  <c r="AG254" i="2"/>
  <c r="AG68" i="2"/>
  <c r="AG126" i="2"/>
  <c r="AG27" i="2"/>
  <c r="C12" i="3" l="1"/>
  <c r="D6" i="3" s="1"/>
  <c r="AY253" i="2"/>
  <c r="AG253" i="2"/>
  <c r="J6" i="3" l="1"/>
  <c r="D9" i="3"/>
  <c r="D5" i="3"/>
  <c r="D8" i="3"/>
  <c r="D11" i="3"/>
  <c r="D4" i="3"/>
  <c r="D7" i="3"/>
  <c r="D10" i="3"/>
  <c r="J11" i="3" l="1"/>
  <c r="J7" i="3"/>
  <c r="J5" i="3"/>
  <c r="J9" i="3"/>
  <c r="H5" i="3"/>
  <c r="F6" i="3"/>
  <c r="H6" i="3" s="1"/>
  <c r="J10" i="3"/>
  <c r="F10" i="3"/>
  <c r="H10" i="3" s="1"/>
  <c r="J8" i="3"/>
  <c r="F8" i="3"/>
  <c r="H8" i="3" s="1"/>
  <c r="D12" i="3"/>
  <c r="J4" i="3"/>
  <c r="H11" i="3" l="1"/>
  <c r="H7" i="3"/>
  <c r="H9" i="3"/>
  <c r="H4" i="3"/>
  <c r="J12" i="3"/>
</calcChain>
</file>

<file path=xl/sharedStrings.xml><?xml version="1.0" encoding="utf-8"?>
<sst xmlns="http://schemas.openxmlformats.org/spreadsheetml/2006/main" count="1211" uniqueCount="314">
  <si>
    <t>ATENÇÃO: VEJA AS FOUMLAS NAS COLUNAS AJ e AK</t>
  </si>
  <si>
    <t>E COMPARE COM AL e AM</t>
  </si>
  <si>
    <t>VEJA SE PRECISA ACERTAR "AN" e "AO"</t>
  </si>
  <si>
    <t>novas colunas para apoiar calculo</t>
  </si>
  <si>
    <t>AN e AO estão somando com AL e AM (como na versão antiga)</t>
  </si>
  <si>
    <t>OFERTA VAGAS</t>
  </si>
  <si>
    <t>VAGAS</t>
  </si>
  <si>
    <t>Turmas</t>
  </si>
  <si>
    <t xml:space="preserve"> TURMAS</t>
  </si>
  <si>
    <t>TOTAL TURMAS</t>
  </si>
  <si>
    <t>MATUTINO</t>
  </si>
  <si>
    <t>NOTURNO</t>
  </si>
  <si>
    <t>TAMANHO SALAS</t>
  </si>
  <si>
    <t>EXCEDENTES</t>
  </si>
  <si>
    <t>REOFERTA</t>
  </si>
  <si>
    <t>REOFERTA - EXCEDENTES</t>
  </si>
  <si>
    <t xml:space="preserve"> REOFERTA</t>
  </si>
  <si>
    <t>COM DEMANDA</t>
  </si>
  <si>
    <t>CMCC</t>
  </si>
  <si>
    <t>CCNH</t>
  </si>
  <si>
    <t>CECS</t>
  </si>
  <si>
    <t>CHECAGEM</t>
  </si>
  <si>
    <t>CHECAGEM (ZERO OK)</t>
  </si>
  <si>
    <t xml:space="preserve"> COM BASE NO ARRENDODAMENTO</t>
  </si>
  <si>
    <t>CATEGORIA</t>
  </si>
  <si>
    <t>CURSO</t>
  </si>
  <si>
    <t>Disciplina</t>
  </si>
  <si>
    <t>T</t>
  </si>
  <si>
    <t>P</t>
  </si>
  <si>
    <t>TAXA REOFERTA %</t>
  </si>
  <si>
    <t>ALUNOS  MAT.</t>
  </si>
  <si>
    <t>ALUNOS NOT.</t>
  </si>
  <si>
    <t>ALUNOS TOTAL</t>
  </si>
  <si>
    <t>Vagas Turmas Teoria</t>
  </si>
  <si>
    <t>Vagas Turmas Pratica</t>
  </si>
  <si>
    <t>Turmas T</t>
  </si>
  <si>
    <t>Turmas P</t>
  </si>
  <si>
    <t>Turmas T (matutino)</t>
  </si>
  <si>
    <t>Turmas P (noturno)</t>
  </si>
  <si>
    <t>VAGAS TEORIA</t>
  </si>
  <si>
    <t>VAGAS PRATICA</t>
  </si>
  <si>
    <t>Porc CMCC</t>
  </si>
  <si>
    <t>Porc CCNH</t>
  </si>
  <si>
    <t>Porc CECS</t>
  </si>
  <si>
    <t>Porc Total</t>
  </si>
  <si>
    <t>Creditos CMCC</t>
  </si>
  <si>
    <t>Creditos CCNH</t>
  </si>
  <si>
    <t>Créditos CECS</t>
  </si>
  <si>
    <t>TOTAL CREDITOS</t>
  </si>
  <si>
    <t>CRED. TEORIA</t>
  </si>
  <si>
    <t>CRED. PRATICA</t>
  </si>
  <si>
    <t>OBR</t>
  </si>
  <si>
    <t>BFIS</t>
  </si>
  <si>
    <t>Análise de Fourier e aplicações</t>
  </si>
  <si>
    <t>BQUI</t>
  </si>
  <si>
    <t>Análise Química Instrumental</t>
  </si>
  <si>
    <t>LQUI</t>
  </si>
  <si>
    <t>Avaliação no Ensino de Química</t>
  </si>
  <si>
    <t>BCT-SA</t>
  </si>
  <si>
    <t>Bases Epistemológicas da Ciência Moderna</t>
  </si>
  <si>
    <t>BCT-SBC</t>
  </si>
  <si>
    <t>BCH</t>
  </si>
  <si>
    <t>Bases Experimentais</t>
  </si>
  <si>
    <t>BBIO</t>
  </si>
  <si>
    <t>Bioética</t>
  </si>
  <si>
    <t>BNC</t>
  </si>
  <si>
    <t>Biologia Celular</t>
  </si>
  <si>
    <t>EBIOM</t>
  </si>
  <si>
    <t>LBIO</t>
  </si>
  <si>
    <t>Fundamentos de Sistemática Vegetal</t>
  </si>
  <si>
    <t>Bioquímica Experimental</t>
  </si>
  <si>
    <t>Bioquímica Funcional</t>
  </si>
  <si>
    <t>Cálculo Vetorial e Tensorial</t>
  </si>
  <si>
    <t>BMAT</t>
  </si>
  <si>
    <t>EAERO</t>
  </si>
  <si>
    <t>EEN</t>
  </si>
  <si>
    <t>EMAT</t>
  </si>
  <si>
    <t>Desenvolvimento e Aprendizagem</t>
  </si>
  <si>
    <t>LFILO</t>
  </si>
  <si>
    <t>LMAT</t>
  </si>
  <si>
    <t>LFIS</t>
  </si>
  <si>
    <t>Desenvolvimento e Aprendizagem (PCC)</t>
  </si>
  <si>
    <t>Didática</t>
  </si>
  <si>
    <t>Didática (PCC)</t>
  </si>
  <si>
    <t>BFILO</t>
  </si>
  <si>
    <t>Displina +4 - diferença BCH</t>
  </si>
  <si>
    <t>Filosofia da Arte</t>
  </si>
  <si>
    <t>Ecologia Comportamental</t>
  </si>
  <si>
    <t>Ecologia vegetal</t>
  </si>
  <si>
    <t>Educação Científica, Sociedade e Cultura</t>
  </si>
  <si>
    <t>Educação Científica, Sociedade e Cultura (PCC)</t>
  </si>
  <si>
    <t>Eletroanalítica e Técnicas de Separação</t>
  </si>
  <si>
    <t>Eletromagetismo I</t>
  </si>
  <si>
    <t>Eletromagnetismo II</t>
  </si>
  <si>
    <t>Eletroquímica e Cinética Química</t>
  </si>
  <si>
    <t>Fundamentos de Morfofisiologia Humana</t>
  </si>
  <si>
    <t>Espectroscopia</t>
  </si>
  <si>
    <t>Estética</t>
  </si>
  <si>
    <t xml:space="preserve">Estética </t>
  </si>
  <si>
    <t>Estética: perspectivas contemporâneas</t>
  </si>
  <si>
    <t>OBR-LIM</t>
  </si>
  <si>
    <t>Estrutura da Matéria</t>
  </si>
  <si>
    <t>Estrutura da Matéria Avançada</t>
  </si>
  <si>
    <t>Ética</t>
  </si>
  <si>
    <t xml:space="preserve">Ética </t>
  </si>
  <si>
    <t>Ética e Justiça</t>
  </si>
  <si>
    <t>Ética: perspectivas contemporâneas</t>
  </si>
  <si>
    <t>Evolução</t>
  </si>
  <si>
    <t>Evolução e Diversidade de Plantas I</t>
  </si>
  <si>
    <t>Evolução e Diversidade de Plantas II</t>
  </si>
  <si>
    <t>Experimentação e Ensino de Química</t>
  </si>
  <si>
    <t>Fenomenologia e Filosofia Hermenêutica</t>
  </si>
  <si>
    <t>Fenômenos Eletromagnéticos</t>
  </si>
  <si>
    <t>Fenômenos Mecânicos</t>
  </si>
  <si>
    <t>Fenômenos Térmicos</t>
  </si>
  <si>
    <t>Filosofia da Ciência: em torno à concepção ortodoxa</t>
  </si>
  <si>
    <t>Filosofia da Ciência: o debate Popper-Kuhn e seus desdobramentos</t>
  </si>
  <si>
    <t>Filosofia da Educação</t>
  </si>
  <si>
    <t>Filosofia da Linguagem</t>
  </si>
  <si>
    <t>Filosofia da Lógica</t>
  </si>
  <si>
    <t>Filosofia do Ensino de Filosofia</t>
  </si>
  <si>
    <t>Filosofia no Brasil e na América Latina</t>
  </si>
  <si>
    <t>Filosofia Política</t>
  </si>
  <si>
    <t xml:space="preserve">Filosofia Política </t>
  </si>
  <si>
    <t>Filosofia Política: perspectivas contemporâneas</t>
  </si>
  <si>
    <t>Física do Contínuo</t>
  </si>
  <si>
    <t>Física do Contínuo (PCC)</t>
  </si>
  <si>
    <t>Física Ondulatória</t>
  </si>
  <si>
    <t>Física Ondulatória (PCC)</t>
  </si>
  <si>
    <t>Física Quântica</t>
  </si>
  <si>
    <t>Física Térmica (PCC)</t>
  </si>
  <si>
    <t>Físico-Química Experimental</t>
  </si>
  <si>
    <t>Fisiologia Vegetal I</t>
  </si>
  <si>
    <t>Fisiologia Vegetal II</t>
  </si>
  <si>
    <t>Funções e Reações Orgânicas</t>
  </si>
  <si>
    <t>Fundamentos de Imunologia</t>
  </si>
  <si>
    <t>Genética I</t>
  </si>
  <si>
    <t>Genética II</t>
  </si>
  <si>
    <t>Geologia e Paleontologia</t>
  </si>
  <si>
    <t>Histologia e Embriologia</t>
  </si>
  <si>
    <t>História da Filosofia Antiga: Aristóteles e o aristotelismo</t>
  </si>
  <si>
    <t>História da Filosofia Antiga: Platão e o platonismo</t>
  </si>
  <si>
    <t>História da Filosofia Contemporânea: o século XIX</t>
  </si>
  <si>
    <t>História da Filosofia Contemporânea: o Século XIX</t>
  </si>
  <si>
    <t>História da Filosofia Contemporânea: o século XX</t>
  </si>
  <si>
    <t>História da Filosofia Contemporânea: o Século XX</t>
  </si>
  <si>
    <t>História da Filosofia Medieval: Patrística e Escolástica</t>
  </si>
  <si>
    <t>História da Filosofia Moderna: Iluminismo e seus desdobramentos</t>
  </si>
  <si>
    <t>História da Filosofia Moderna: o Iluminismo e seus desdobramentos</t>
  </si>
  <si>
    <t>História da Filosofia Moderna: perspectivas racionalistas</t>
  </si>
  <si>
    <t>Historiografia e História das Ciências</t>
  </si>
  <si>
    <t>Instrumentação para o ensino de Ciências e Biologia</t>
  </si>
  <si>
    <t>Interações Atômicas e Moleculares</t>
  </si>
  <si>
    <t>Laboratório de Física I</t>
  </si>
  <si>
    <t>Laboratório de Física II</t>
  </si>
  <si>
    <t>Laboratório de Física III</t>
  </si>
  <si>
    <t>LIBRAS</t>
  </si>
  <si>
    <t>Ligações Químicas</t>
  </si>
  <si>
    <t>Livros Didáticos no Ensino de Química</t>
  </si>
  <si>
    <t>BCC</t>
  </si>
  <si>
    <t>Lógica Básica</t>
  </si>
  <si>
    <t>Mecânica Clássica I</t>
  </si>
  <si>
    <t>Mecânica Clássica II</t>
  </si>
  <si>
    <t>Mecânica Estatística</t>
  </si>
  <si>
    <t>Mecânica Geral (PCC)</t>
  </si>
  <si>
    <t>Mecânica Quântica I</t>
  </si>
  <si>
    <t>Mecânica Quântica II</t>
  </si>
  <si>
    <t>Mecanismos de Reações Orgânicas</t>
  </si>
  <si>
    <t>Métodos de Análise em Química Orgânica</t>
  </si>
  <si>
    <t>Microbiologia</t>
  </si>
  <si>
    <t>Morfofisiologia Animal Comparada</t>
  </si>
  <si>
    <t>Morfofisiologia animal comparada</t>
  </si>
  <si>
    <t>Morfofisiologia Humana I</t>
  </si>
  <si>
    <t>Morfofisiologia Humana II</t>
  </si>
  <si>
    <t>Morfofisiologia Humana III</t>
  </si>
  <si>
    <t>LIM</t>
  </si>
  <si>
    <t>OPÇÃO LIMITADA 1</t>
  </si>
  <si>
    <t>OPÇÃO LIMITADA 10</t>
  </si>
  <si>
    <t>OPÇÃO LIMITADA 11</t>
  </si>
  <si>
    <t>OPÇÃO LIMITADA 2</t>
  </si>
  <si>
    <t>OPÇÃO LIMITADA 3</t>
  </si>
  <si>
    <t>OPÇÃO LIMITADA 4</t>
  </si>
  <si>
    <t>OPÇÃO LIMITADA 5</t>
  </si>
  <si>
    <t>OPÇÃO LIMITADA 6</t>
  </si>
  <si>
    <t>OPÇÃO LIMITADA 7</t>
  </si>
  <si>
    <t>OPÇÃO LIMITADA 8</t>
  </si>
  <si>
    <t>OPÇÃO LIMITADA 9</t>
  </si>
  <si>
    <t>OPÇÃO LIVRE 1</t>
  </si>
  <si>
    <t>LIVRE</t>
  </si>
  <si>
    <t>OPÇÃO LIVRE 10</t>
  </si>
  <si>
    <t>OPÇÃO LIVRE 2</t>
  </si>
  <si>
    <t>OPÇÃO LIVRE 3</t>
  </si>
  <si>
    <t>OPÇÃO LIVRE 4</t>
  </si>
  <si>
    <t>OPÇÃO LIVRE 5</t>
  </si>
  <si>
    <t>OPÇÃO LIVRE 6</t>
  </si>
  <si>
    <t>OPÇÃO LIVRE 7</t>
  </si>
  <si>
    <t>OPÇÃO LIVRE 8</t>
  </si>
  <si>
    <t>OPÇÃO LIVRE 9</t>
  </si>
  <si>
    <t>Óptica</t>
  </si>
  <si>
    <t>Óptica (PCC)</t>
  </si>
  <si>
    <t>Origem da Vida</t>
  </si>
  <si>
    <t>Pensamento Crítico</t>
  </si>
  <si>
    <t>Políticas Educacionais</t>
  </si>
  <si>
    <t>Prática de Ensino de Filosofia: Currículo</t>
  </si>
  <si>
    <t>Prática de Ensino de Filosofia: Metodologias</t>
  </si>
  <si>
    <t>Prática de Ensino de Filosofia: Programas de Ensino</t>
  </si>
  <si>
    <t>Práticas de Ensino de Ciências e Matemática no Ensino Fundamental</t>
  </si>
  <si>
    <t>Práticas de Ciências e Matemática no Ensino Fundamental</t>
  </si>
  <si>
    <t>Práticas de Ciências no Ensino Fundamental</t>
  </si>
  <si>
    <t>Práticas de Ecologia</t>
  </si>
  <si>
    <t>Práticas de Ensino de Biologia I</t>
  </si>
  <si>
    <t>Práticas de Ensino de Biologia II</t>
  </si>
  <si>
    <t>Práticas de Ensino de Biologia III</t>
  </si>
  <si>
    <t>Práticas de Ensino de Física I</t>
  </si>
  <si>
    <t>Práticas de Ensino de Física II</t>
  </si>
  <si>
    <t>Práticas de Ensino de Física III</t>
  </si>
  <si>
    <t>Práticas de Ensino de Química I</t>
  </si>
  <si>
    <t>Práticas de Ensino de Química II</t>
  </si>
  <si>
    <t>Práticas de Ensino de Química III</t>
  </si>
  <si>
    <t>Práticas em Química Verde</t>
  </si>
  <si>
    <t>Princípios de Mecânica Quântica (PCC)</t>
  </si>
  <si>
    <t>Princípios de Termodinâmica</t>
  </si>
  <si>
    <t>Problemas Metafísicos: perspectivas contemporâneas</t>
  </si>
  <si>
    <t>Problemas Metafísicos: Perspectivas Modernas</t>
  </si>
  <si>
    <t>Projeto Dirigido</t>
  </si>
  <si>
    <t>Química Analítica Clássica I</t>
  </si>
  <si>
    <t>Química Analítica Clássica II</t>
  </si>
  <si>
    <t>Química Analítica e Bioanalítica Avançada</t>
  </si>
  <si>
    <t>Química de Coordenação</t>
  </si>
  <si>
    <t>Química dos Elementos</t>
  </si>
  <si>
    <t>Química Inorgânica Experimental</t>
  </si>
  <si>
    <t>Química Orgânica Aplicada</t>
  </si>
  <si>
    <t>Química Orgânica Experimental</t>
  </si>
  <si>
    <t>Sistemática e Biogeografia</t>
  </si>
  <si>
    <t>Temas e Problemas em Filosofia</t>
  </si>
  <si>
    <t>Teoria da Relatividade</t>
  </si>
  <si>
    <t>Teoria do Conhecimento: Empirismo versus Racionalismo</t>
  </si>
  <si>
    <t>Teoria do Conhecimento: epistemologia contemporânea</t>
  </si>
  <si>
    <t>Teoria Eletromagnética (PCC)</t>
  </si>
  <si>
    <t>Termodinâmica Química</t>
  </si>
  <si>
    <t>Tópicos Avançados em Química Orgânica</t>
  </si>
  <si>
    <t>Transformações Bioquímicas</t>
  </si>
  <si>
    <t>Transformações dos Seres Vivos</t>
  </si>
  <si>
    <t>BPT</t>
  </si>
  <si>
    <t>Transformações dos Seres Vivos e Ambiente</t>
  </si>
  <si>
    <t>Transformações Químicas</t>
  </si>
  <si>
    <t>Variáveis complexas e aplicações</t>
  </si>
  <si>
    <t>Zoologia de Invertebrados I</t>
  </si>
  <si>
    <t>Zoologia de Invertebrados II</t>
  </si>
  <si>
    <t>Zoologia de Vertebrados</t>
  </si>
  <si>
    <t>Fundamentos de Zoologia de Invertebrados</t>
  </si>
  <si>
    <t>Divisão interna em porcentagem</t>
  </si>
  <si>
    <t>Divisão interna em número de turmas</t>
  </si>
  <si>
    <t>Divisão interna em número de créditos</t>
  </si>
  <si>
    <t>DISCIPLINA</t>
  </si>
  <si>
    <t>BACBIO</t>
  </si>
  <si>
    <t>LICBIO</t>
  </si>
  <si>
    <t>BACFILO</t>
  </si>
  <si>
    <t>LICFILO</t>
  </si>
  <si>
    <t>BACFIS</t>
  </si>
  <si>
    <t>LICFIS</t>
  </si>
  <si>
    <t>BACQUIM</t>
  </si>
  <si>
    <t>LICQUIM</t>
  </si>
  <si>
    <t>CONTAGEM DE CRÉDITOS</t>
  </si>
  <si>
    <t>CRÉDITOS DO CENTRO:</t>
  </si>
  <si>
    <t>TOTAL</t>
  </si>
  <si>
    <t>Nº</t>
  </si>
  <si>
    <t>%</t>
  </si>
  <si>
    <t>QTD. DOCENTES ATUAL</t>
  </si>
  <si>
    <t>TOTAL DE CRÉDITOS DO CENTRO:</t>
  </si>
  <si>
    <t>Nº de Créditos 2012</t>
  </si>
  <si>
    <t xml:space="preserve">Estágio Supervisionado (nível: Anos Finais do Ensino Fundamental) I </t>
  </si>
  <si>
    <t xml:space="preserve">Estágio Supervisionado (nível: Anos Finais do Ensino Fundamental) II </t>
  </si>
  <si>
    <t xml:space="preserve">Estágio Supervisionado (nível: Ensino Médio) I </t>
  </si>
  <si>
    <t>Estágio Supervisionado (nível: Ensino Médio) II</t>
  </si>
  <si>
    <t>Estágio Supervisionado (nível: Ensino Médio) III</t>
  </si>
  <si>
    <t>Estágio Supervisionado em Filosofia I</t>
  </si>
  <si>
    <t>Estágio Supervisionado em Filosofia II</t>
  </si>
  <si>
    <t>Estágio Supervisionado em Filosofia III</t>
  </si>
  <si>
    <t>Estágio Supervisionado em Filosofia IV</t>
  </si>
  <si>
    <t>Estágio Supervisionado em Filosofia V</t>
  </si>
  <si>
    <t>Trabalho de Conclusão de Curso em Química</t>
  </si>
  <si>
    <t>Estágio Obrigatório Bacharelado em Ciências Biológicas</t>
  </si>
  <si>
    <t>Introdução à Neurociência</t>
  </si>
  <si>
    <t>Trabalho de Conclusão de Curso em Física</t>
  </si>
  <si>
    <t>Trabalho de Conclusão de Curso em Biologia</t>
  </si>
  <si>
    <t>Trabalho de Conclusão de Curso em Filosofia</t>
  </si>
  <si>
    <t>Ciências Biológicas</t>
  </si>
  <si>
    <t>Filosofia</t>
  </si>
  <si>
    <t>Física</t>
  </si>
  <si>
    <t>Química</t>
  </si>
  <si>
    <t>Classificação das Disciplinas</t>
  </si>
  <si>
    <t>Área</t>
  </si>
  <si>
    <t>técnico-científicas</t>
  </si>
  <si>
    <t>ensino</t>
  </si>
  <si>
    <t>Divisão de Créditos</t>
  </si>
  <si>
    <t>Distribuição de Docentes por Área e por Perfil</t>
  </si>
  <si>
    <t>QTD. DOCENTES - META</t>
  </si>
  <si>
    <t>DIFERENÇA (META - ATUAL)</t>
  </si>
  <si>
    <t>QTD. DOCENTES - META*</t>
  </si>
  <si>
    <t>*META conforme pactuação entre áreas e cursos específicos do CCNH, seguindo estratégia do GT40</t>
  </si>
  <si>
    <t>DISCIPLINAS SEGUNDO OS PPC´s DOS CURSOS</t>
  </si>
  <si>
    <t>BIOt</t>
  </si>
  <si>
    <t>BIOe</t>
  </si>
  <si>
    <t>FILOe</t>
  </si>
  <si>
    <t>FILOt</t>
  </si>
  <si>
    <t>FISt</t>
  </si>
  <si>
    <t>FISe</t>
  </si>
  <si>
    <t>QUIt</t>
  </si>
  <si>
    <t>QUIe</t>
  </si>
  <si>
    <t>QUIMt</t>
  </si>
  <si>
    <t>QUIMe</t>
  </si>
  <si>
    <t>Pactuação conforme perfil docente (t = tecnico-científico, e = ensino)</t>
  </si>
  <si>
    <t>Incluindo vaga para questões de gênero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</si>
</sst>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FF0000"/>
      <name val="Calibri"/>
      <family val="2"/>
      <charset val="1"/>
    </font>
    <font>
      <sz val="8"/>
      <color rgb="FF0000CC"/>
      <name val="Calibri"/>
      <family val="2"/>
      <charset val="1"/>
    </font>
    <font>
      <sz val="8"/>
      <color rgb="FFFF0000"/>
      <name val="Calibri"/>
      <family val="2"/>
      <charset val="1"/>
    </font>
    <font>
      <sz val="8"/>
      <color rgb="FFCC00FF"/>
      <name val="Calibri"/>
      <family val="2"/>
      <charset val="1"/>
    </font>
    <font>
      <sz val="8"/>
      <color rgb="FFFF9933"/>
      <name val="Calibri"/>
      <family val="2"/>
      <charset val="1"/>
    </font>
    <font>
      <sz val="10"/>
      <color rgb="FF0000FF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CC00FF"/>
      <name val="Calibri"/>
      <family val="2"/>
      <charset val="1"/>
    </font>
    <font>
      <sz val="10"/>
      <color rgb="FFFF9933"/>
      <name val="Calibri"/>
      <family val="2"/>
      <charset val="1"/>
    </font>
    <font>
      <sz val="8"/>
      <color rgb="FF0000FF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CC00FF"/>
      <name val="Calibri"/>
      <family val="2"/>
      <charset val="1"/>
    </font>
    <font>
      <sz val="11"/>
      <color rgb="FFFF9933"/>
      <name val="Calibri"/>
      <family val="2"/>
      <charset val="1"/>
    </font>
    <font>
      <sz val="11"/>
      <color rgb="FF0000FF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CC00FF"/>
        <bgColor rgb="FFFF00FF"/>
      </patternFill>
    </fill>
    <fill>
      <patternFill patternType="solid">
        <fgColor rgb="FFD99694"/>
        <bgColor rgb="FFFF99CC"/>
      </patternFill>
    </fill>
    <fill>
      <patternFill patternType="solid">
        <fgColor rgb="FFEEECE1"/>
        <bgColor rgb="FFF2DBDB"/>
      </patternFill>
    </fill>
    <fill>
      <patternFill patternType="solid">
        <fgColor rgb="FFDDD9C3"/>
        <bgColor rgb="FFD8D8D8"/>
      </patternFill>
    </fill>
    <fill>
      <patternFill patternType="solid">
        <fgColor rgb="FFD8D8D8"/>
        <bgColor rgb="FFD9D9D9"/>
      </patternFill>
    </fill>
    <fill>
      <patternFill patternType="solid">
        <fgColor rgb="FFF2DBDB"/>
        <bgColor rgb="FFEEECE1"/>
      </patternFill>
    </fill>
    <fill>
      <patternFill patternType="solid">
        <fgColor rgb="FF00FFFF"/>
        <bgColor rgb="FF00FFFF"/>
      </patternFill>
    </fill>
    <fill>
      <patternFill patternType="solid">
        <fgColor rgb="FF92D050"/>
        <bgColor rgb="FF93CDDD"/>
      </patternFill>
    </fill>
    <fill>
      <patternFill patternType="solid">
        <fgColor rgb="FFCCC1DA"/>
        <bgColor rgb="FFD8D8D8"/>
      </patternFill>
    </fill>
    <fill>
      <patternFill patternType="solid">
        <fgColor rgb="FF95B3D7"/>
        <bgColor rgb="FF93CDDD"/>
      </patternFill>
    </fill>
    <fill>
      <patternFill patternType="solid">
        <fgColor rgb="FFFFD966"/>
        <bgColor rgb="FFDDD9C3"/>
      </patternFill>
    </fill>
    <fill>
      <patternFill patternType="solid">
        <fgColor rgb="FFFFFF00"/>
        <bgColor rgb="FFFFFF00"/>
      </patternFill>
    </fill>
    <fill>
      <patternFill patternType="solid">
        <fgColor rgb="FF93CDDD"/>
        <bgColor rgb="FF95B3D7"/>
      </patternFill>
    </fill>
    <fill>
      <patternFill patternType="solid">
        <fgColor rgb="FFD9D9D9"/>
        <bgColor rgb="FFD8D8D8"/>
      </patternFill>
    </fill>
    <fill>
      <patternFill patternType="solid">
        <fgColor rgb="FFFF0000"/>
        <bgColor rgb="FF800000"/>
      </patternFill>
    </fill>
    <fill>
      <patternFill patternType="solid">
        <fgColor rgb="FFFFFFFF"/>
        <bgColor rgb="FFEEECE1"/>
      </patternFill>
    </fill>
    <fill>
      <patternFill patternType="solid">
        <fgColor rgb="FF9999FF"/>
        <bgColor rgb="FF95B3D7"/>
      </patternFill>
    </fill>
    <fill>
      <patternFill patternType="solid">
        <fgColor rgb="FF33CC33"/>
        <bgColor rgb="FF00FF00"/>
      </patternFill>
    </fill>
    <fill>
      <patternFill patternType="solid">
        <fgColor rgb="FF33CCFF"/>
        <bgColor rgb="FF00CC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CC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CC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CC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CCFF"/>
      </patternFill>
    </fill>
  </fills>
  <borders count="4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Border="1"/>
    <xf numFmtId="0" fontId="1" fillId="3" borderId="0" xfId="0" applyFont="1" applyFill="1" applyBorder="1"/>
    <xf numFmtId="0" fontId="3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0" borderId="3" xfId="0" applyFont="1" applyBorder="1"/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9" fillId="6" borderId="4" xfId="0" applyFont="1" applyFill="1" applyBorder="1" applyAlignment="1">
      <alignment horizontal="center"/>
    </xf>
    <xf numFmtId="0" fontId="8" fillId="0" borderId="5" xfId="0" applyFont="1" applyBorder="1"/>
    <xf numFmtId="0" fontId="3" fillId="5" borderId="6" xfId="0" applyFont="1" applyFill="1" applyBorder="1" applyAlignment="1">
      <alignment horizontal="center"/>
    </xf>
    <xf numFmtId="0" fontId="3" fillId="0" borderId="1" xfId="0" applyFont="1" applyBorder="1"/>
    <xf numFmtId="0" fontId="10" fillId="5" borderId="4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7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8" borderId="4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5" xfId="0" applyFont="1" applyFill="1" applyBorder="1"/>
    <xf numFmtId="0" fontId="14" fillId="10" borderId="4" xfId="0" applyFont="1" applyFill="1" applyBorder="1" applyAlignment="1">
      <alignment horizontal="center"/>
    </xf>
    <xf numFmtId="0" fontId="14" fillId="10" borderId="5" xfId="0" applyFont="1" applyFill="1" applyBorder="1"/>
    <xf numFmtId="0" fontId="14" fillId="11" borderId="4" xfId="0" applyFont="1" applyFill="1" applyBorder="1" applyAlignment="1">
      <alignment horizontal="center"/>
    </xf>
    <xf numFmtId="0" fontId="14" fillId="11" borderId="5" xfId="0" applyFont="1" applyFill="1" applyBorder="1"/>
    <xf numFmtId="0" fontId="14" fillId="8" borderId="4" xfId="0" applyFont="1" applyFill="1" applyBorder="1" applyAlignment="1">
      <alignment horizontal="center"/>
    </xf>
    <xf numFmtId="0" fontId="15" fillId="0" borderId="5" xfId="0" applyFont="1" applyBorder="1"/>
    <xf numFmtId="0" fontId="14" fillId="12" borderId="0" xfId="0" applyFont="1" applyFill="1" applyBorder="1" applyAlignment="1">
      <alignment horizontal="center"/>
    </xf>
    <xf numFmtId="0" fontId="15" fillId="0" borderId="0" xfId="0" applyFont="1"/>
    <xf numFmtId="0" fontId="1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1" fontId="9" fillId="15" borderId="2" xfId="0" applyNumberFormat="1" applyFont="1" applyFill="1" applyBorder="1" applyAlignment="1">
      <alignment horizontal="center"/>
    </xf>
    <xf numFmtId="0" fontId="9" fillId="16" borderId="2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14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17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5" fillId="9" borderId="2" xfId="0" applyFont="1" applyFill="1" applyBorder="1"/>
    <xf numFmtId="0" fontId="15" fillId="14" borderId="2" xfId="0" applyFont="1" applyFill="1" applyBorder="1"/>
    <xf numFmtId="0" fontId="0" fillId="0" borderId="0" xfId="0" applyFont="1" applyBorder="1" applyAlignment="1"/>
    <xf numFmtId="1" fontId="0" fillId="0" borderId="0" xfId="0" applyNumberFormat="1" applyFont="1" applyBorder="1" applyAlignment="1"/>
    <xf numFmtId="164" fontId="0" fillId="0" borderId="0" xfId="0" applyNumberFormat="1" applyFont="1" applyBorder="1" applyAlignment="1"/>
    <xf numFmtId="0" fontId="1" fillId="0" borderId="0" xfId="0" applyFont="1" applyBorder="1"/>
    <xf numFmtId="1" fontId="1" fillId="0" borderId="0" xfId="0" applyNumberFormat="1" applyFont="1" applyBorder="1"/>
    <xf numFmtId="164" fontId="1" fillId="0" borderId="0" xfId="0" applyNumberFormat="1" applyFont="1" applyBorder="1"/>
    <xf numFmtId="0" fontId="22" fillId="0" borderId="0" xfId="0" applyFont="1" applyBorder="1" applyAlignment="1">
      <alignment horizontal="center" vertical="center"/>
    </xf>
    <xf numFmtId="1" fontId="23" fillId="15" borderId="17" xfId="0" applyNumberFormat="1" applyFont="1" applyFill="1" applyBorder="1" applyAlignment="1">
      <alignment horizontal="center" vertical="center"/>
    </xf>
    <xf numFmtId="1" fontId="14" fillId="15" borderId="18" xfId="0" applyNumberFormat="1" applyFont="1" applyFill="1" applyBorder="1" applyAlignment="1">
      <alignment horizontal="center" vertical="center" wrapText="1"/>
    </xf>
    <xf numFmtId="164" fontId="14" fillId="15" borderId="19" xfId="0" applyNumberFormat="1" applyFont="1" applyFill="1" applyBorder="1" applyAlignment="1">
      <alignment horizontal="center" vertical="center" wrapText="1"/>
    </xf>
    <xf numFmtId="164" fontId="14" fillId="15" borderId="20" xfId="0" applyNumberFormat="1" applyFont="1" applyFill="1" applyBorder="1" applyAlignment="1">
      <alignment horizontal="center" vertical="center" wrapText="1"/>
    </xf>
    <xf numFmtId="164" fontId="14" fillId="15" borderId="21" xfId="0" applyNumberFormat="1" applyFont="1" applyFill="1" applyBorder="1" applyAlignment="1">
      <alignment horizontal="center" vertical="center" wrapText="1"/>
    </xf>
    <xf numFmtId="164" fontId="14" fillId="15" borderId="4" xfId="0" applyNumberFormat="1" applyFont="1" applyFill="1" applyBorder="1" applyAlignment="1">
      <alignment horizontal="center" vertical="center" wrapText="1"/>
    </xf>
    <xf numFmtId="164" fontId="14" fillId="15" borderId="22" xfId="0" applyNumberFormat="1" applyFont="1" applyFill="1" applyBorder="1" applyAlignment="1">
      <alignment horizontal="center" vertical="center" wrapText="1"/>
    </xf>
    <xf numFmtId="0" fontId="14" fillId="15" borderId="21" xfId="0" applyFont="1" applyFill="1" applyBorder="1" applyAlignment="1">
      <alignment horizontal="center" vertical="center" wrapText="1"/>
    </xf>
    <xf numFmtId="0" fontId="14" fillId="15" borderId="23" xfId="0" applyFont="1" applyFill="1" applyBorder="1" applyAlignment="1">
      <alignment horizontal="center" vertical="center" wrapText="1"/>
    </xf>
    <xf numFmtId="1" fontId="0" fillId="0" borderId="24" xfId="0" applyNumberFormat="1" applyFont="1" applyBorder="1" applyAlignment="1"/>
    <xf numFmtId="0" fontId="1" fillId="0" borderId="16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12" xfId="0" applyFont="1" applyBorder="1"/>
    <xf numFmtId="1" fontId="1" fillId="0" borderId="26" xfId="0" applyNumberFormat="1" applyFont="1" applyBorder="1"/>
    <xf numFmtId="1" fontId="1" fillId="0" borderId="25" xfId="0" applyNumberFormat="1" applyFont="1" applyBorder="1"/>
    <xf numFmtId="1" fontId="0" fillId="0" borderId="12" xfId="0" applyNumberFormat="1" applyFont="1" applyBorder="1" applyAlignment="1"/>
    <xf numFmtId="1" fontId="14" fillId="0" borderId="0" xfId="0" applyNumberFormat="1" applyFont="1" applyBorder="1" applyAlignment="1">
      <alignment horizontal="center" vertical="center"/>
    </xf>
    <xf numFmtId="0" fontId="1" fillId="0" borderId="15" xfId="0" applyFont="1" applyBorder="1"/>
    <xf numFmtId="0" fontId="1" fillId="0" borderId="0" xfId="0" applyFont="1" applyBorder="1"/>
    <xf numFmtId="0" fontId="1" fillId="0" borderId="28" xfId="0" applyFont="1" applyBorder="1"/>
    <xf numFmtId="1" fontId="1" fillId="0" borderId="15" xfId="0" applyNumberFormat="1" applyFont="1" applyBorder="1"/>
    <xf numFmtId="1" fontId="0" fillId="0" borderId="28" xfId="0" applyNumberFormat="1" applyFont="1" applyBorder="1" applyAlignment="1"/>
    <xf numFmtId="0" fontId="1" fillId="0" borderId="27" xfId="0" applyFont="1" applyBorder="1"/>
    <xf numFmtId="0" fontId="1" fillId="0" borderId="24" xfId="0" applyFont="1" applyBorder="1"/>
    <xf numFmtId="0" fontId="1" fillId="0" borderId="29" xfId="0" applyFont="1" applyBorder="1"/>
    <xf numFmtId="0" fontId="1" fillId="0" borderId="31" xfId="0" applyFont="1" applyBorder="1"/>
    <xf numFmtId="0" fontId="1" fillId="0" borderId="30" xfId="0" applyFont="1" applyBorder="1"/>
    <xf numFmtId="1" fontId="1" fillId="0" borderId="29" xfId="0" applyNumberFormat="1" applyFont="1" applyBorder="1"/>
    <xf numFmtId="1" fontId="0" fillId="0" borderId="30" xfId="0" applyNumberFormat="1" applyFont="1" applyBorder="1" applyAlignment="1"/>
    <xf numFmtId="0" fontId="23" fillId="0" borderId="8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" fontId="23" fillId="15" borderId="34" xfId="0" applyNumberFormat="1" applyFont="1" applyFill="1" applyBorder="1" applyAlignment="1">
      <alignment horizontal="center" vertical="center"/>
    </xf>
    <xf numFmtId="1" fontId="14" fillId="0" borderId="33" xfId="0" applyNumberFormat="1" applyFont="1" applyBorder="1" applyAlignment="1">
      <alignment horizontal="center" vertical="center"/>
    </xf>
    <xf numFmtId="9" fontId="15" fillId="0" borderId="35" xfId="0" applyNumberFormat="1" applyFont="1" applyBorder="1" applyAlignment="1">
      <alignment horizontal="center" vertical="center"/>
    </xf>
    <xf numFmtId="1" fontId="23" fillId="0" borderId="36" xfId="0" applyNumberFormat="1" applyFont="1" applyBorder="1" applyAlignment="1">
      <alignment horizontal="center" vertical="center"/>
    </xf>
    <xf numFmtId="1" fontId="23" fillId="0" borderId="9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1" fontId="0" fillId="0" borderId="26" xfId="0" applyNumberFormat="1" applyFont="1" applyBorder="1" applyAlignment="1"/>
    <xf numFmtId="0" fontId="14" fillId="15" borderId="37" xfId="0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 wrapText="1"/>
    </xf>
    <xf numFmtId="1" fontId="1" fillId="0" borderId="12" xfId="0" applyNumberFormat="1" applyFont="1" applyBorder="1"/>
    <xf numFmtId="1" fontId="1" fillId="0" borderId="28" xfId="0" applyNumberFormat="1" applyFont="1" applyBorder="1"/>
    <xf numFmtId="1" fontId="1" fillId="0" borderId="30" xfId="0" applyNumberFormat="1" applyFont="1" applyBorder="1"/>
    <xf numFmtId="1" fontId="14" fillId="15" borderId="21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0" fillId="0" borderId="0" xfId="0"/>
    <xf numFmtId="0" fontId="23" fillId="22" borderId="38" xfId="0" applyFont="1" applyFill="1" applyBorder="1" applyAlignment="1">
      <alignment horizontal="center" vertical="center"/>
    </xf>
    <xf numFmtId="0" fontId="14" fillId="21" borderId="25" xfId="0" applyFont="1" applyFill="1" applyBorder="1" applyAlignment="1">
      <alignment horizontal="center" vertical="center"/>
    </xf>
    <xf numFmtId="9" fontId="14" fillId="21" borderId="32" xfId="0" applyNumberFormat="1" applyFont="1" applyFill="1" applyBorder="1" applyAlignment="1">
      <alignment horizontal="center" vertical="center"/>
    </xf>
    <xf numFmtId="1" fontId="14" fillId="21" borderId="16" xfId="0" applyNumberFormat="1" applyFont="1" applyFill="1" applyBorder="1" applyAlignment="1">
      <alignment horizontal="center" vertical="center"/>
    </xf>
    <xf numFmtId="0" fontId="14" fillId="21" borderId="26" xfId="0" applyFont="1" applyFill="1" applyBorder="1" applyAlignment="1">
      <alignment horizontal="center" vertical="center"/>
    </xf>
    <xf numFmtId="0" fontId="0" fillId="21" borderId="0" xfId="0" applyFill="1"/>
    <xf numFmtId="0" fontId="23" fillId="22" borderId="39" xfId="0" applyFont="1" applyFill="1" applyBorder="1" applyAlignment="1">
      <alignment horizontal="center" vertical="center"/>
    </xf>
    <xf numFmtId="0" fontId="14" fillId="21" borderId="15" xfId="0" applyFont="1" applyFill="1" applyBorder="1" applyAlignment="1">
      <alignment horizontal="center" vertical="center"/>
    </xf>
    <xf numFmtId="9" fontId="14" fillId="21" borderId="7" xfId="0" applyNumberFormat="1" applyFont="1" applyFill="1" applyBorder="1" applyAlignment="1">
      <alignment horizontal="center" vertical="center"/>
    </xf>
    <xf numFmtId="1" fontId="14" fillId="21" borderId="27" xfId="0" applyNumberFormat="1" applyFont="1" applyFill="1" applyBorder="1" applyAlignment="1">
      <alignment horizontal="center" vertical="center"/>
    </xf>
    <xf numFmtId="0" fontId="14" fillId="21" borderId="0" xfId="0" applyFont="1" applyFill="1" applyBorder="1" applyAlignment="1">
      <alignment horizontal="center" vertical="center"/>
    </xf>
    <xf numFmtId="0" fontId="23" fillId="24" borderId="38" xfId="0" applyFont="1" applyFill="1" applyBorder="1" applyAlignment="1">
      <alignment horizontal="center" vertical="center"/>
    </xf>
    <xf numFmtId="0" fontId="14" fillId="23" borderId="15" xfId="0" applyFont="1" applyFill="1" applyBorder="1" applyAlignment="1">
      <alignment horizontal="center" vertical="center"/>
    </xf>
    <xf numFmtId="9" fontId="14" fillId="23" borderId="7" xfId="0" applyNumberFormat="1" applyFont="1" applyFill="1" applyBorder="1" applyAlignment="1">
      <alignment horizontal="center" vertical="center"/>
    </xf>
    <xf numFmtId="1" fontId="14" fillId="23" borderId="27" xfId="0" applyNumberFormat="1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 horizontal="center" vertical="center"/>
    </xf>
    <xf numFmtId="0" fontId="0" fillId="23" borderId="0" xfId="0" applyFill="1"/>
    <xf numFmtId="0" fontId="23" fillId="24" borderId="39" xfId="0" applyFont="1" applyFill="1" applyBorder="1" applyAlignment="1">
      <alignment horizontal="center" vertical="center"/>
    </xf>
    <xf numFmtId="0" fontId="23" fillId="26" borderId="38" xfId="0" applyFont="1" applyFill="1" applyBorder="1" applyAlignment="1">
      <alignment horizontal="center" vertical="center"/>
    </xf>
    <xf numFmtId="0" fontId="14" fillId="25" borderId="15" xfId="0" applyFont="1" applyFill="1" applyBorder="1" applyAlignment="1">
      <alignment horizontal="center" vertical="center"/>
    </xf>
    <xf numFmtId="9" fontId="14" fillId="25" borderId="7" xfId="0" applyNumberFormat="1" applyFont="1" applyFill="1" applyBorder="1" applyAlignment="1">
      <alignment horizontal="center" vertical="center"/>
    </xf>
    <xf numFmtId="0" fontId="14" fillId="25" borderId="15" xfId="0" applyNumberFormat="1" applyFont="1" applyFill="1" applyBorder="1" applyAlignment="1">
      <alignment horizontal="center" vertical="center"/>
    </xf>
    <xf numFmtId="0" fontId="14" fillId="25" borderId="0" xfId="0" applyFont="1" applyFill="1" applyBorder="1" applyAlignment="1">
      <alignment horizontal="center" vertical="center"/>
    </xf>
    <xf numFmtId="1" fontId="14" fillId="25" borderId="27" xfId="0" applyNumberFormat="1" applyFont="1" applyFill="1" applyBorder="1" applyAlignment="1">
      <alignment horizontal="center" vertical="center"/>
    </xf>
    <xf numFmtId="0" fontId="0" fillId="25" borderId="0" xfId="0" applyFill="1"/>
    <xf numFmtId="0" fontId="23" fillId="26" borderId="39" xfId="0" applyFont="1" applyFill="1" applyBorder="1" applyAlignment="1">
      <alignment horizontal="center" vertical="center"/>
    </xf>
    <xf numFmtId="0" fontId="14" fillId="25" borderId="29" xfId="0" applyFont="1" applyFill="1" applyBorder="1" applyAlignment="1">
      <alignment horizontal="center" vertical="center"/>
    </xf>
    <xf numFmtId="9" fontId="14" fillId="25" borderId="33" xfId="0" applyNumberFormat="1" applyFont="1" applyFill="1" applyBorder="1" applyAlignment="1">
      <alignment horizontal="center" vertical="center"/>
    </xf>
    <xf numFmtId="0" fontId="14" fillId="25" borderId="29" xfId="0" applyNumberFormat="1" applyFont="1" applyFill="1" applyBorder="1" applyAlignment="1">
      <alignment horizontal="center" vertical="center"/>
    </xf>
    <xf numFmtId="0" fontId="14" fillId="25" borderId="31" xfId="0" applyFont="1" applyFill="1" applyBorder="1" applyAlignment="1">
      <alignment horizontal="center" vertical="center"/>
    </xf>
    <xf numFmtId="1" fontId="14" fillId="25" borderId="24" xfId="0" applyNumberFormat="1" applyFont="1" applyFill="1" applyBorder="1" applyAlignment="1">
      <alignment horizontal="center" vertical="center"/>
    </xf>
    <xf numFmtId="0" fontId="23" fillId="28" borderId="38" xfId="0" applyFont="1" applyFill="1" applyBorder="1" applyAlignment="1">
      <alignment horizontal="center" vertical="center"/>
    </xf>
    <xf numFmtId="0" fontId="14" fillId="27" borderId="15" xfId="0" applyFont="1" applyFill="1" applyBorder="1" applyAlignment="1">
      <alignment horizontal="center" vertical="center"/>
    </xf>
    <xf numFmtId="9" fontId="14" fillId="27" borderId="7" xfId="0" applyNumberFormat="1" applyFont="1" applyFill="1" applyBorder="1" applyAlignment="1">
      <alignment horizontal="center" vertical="center"/>
    </xf>
    <xf numFmtId="1" fontId="14" fillId="27" borderId="27" xfId="0" applyNumberFormat="1" applyFont="1" applyFill="1" applyBorder="1" applyAlignment="1">
      <alignment horizontal="center" vertical="center"/>
    </xf>
    <xf numFmtId="0" fontId="14" fillId="27" borderId="0" xfId="0" applyFont="1" applyFill="1" applyBorder="1" applyAlignment="1">
      <alignment horizontal="center" vertical="center"/>
    </xf>
    <xf numFmtId="0" fontId="0" fillId="27" borderId="0" xfId="0" applyFill="1"/>
    <xf numFmtId="0" fontId="23" fillId="28" borderId="39" xfId="0" applyFont="1" applyFill="1" applyBorder="1" applyAlignment="1">
      <alignment horizontal="center" vertical="center"/>
    </xf>
    <xf numFmtId="0" fontId="14" fillId="21" borderId="25" xfId="0" applyNumberFormat="1" applyFont="1" applyFill="1" applyBorder="1" applyAlignment="1">
      <alignment horizontal="center" vertical="center"/>
    </xf>
    <xf numFmtId="0" fontId="14" fillId="21" borderId="15" xfId="0" applyNumberFormat="1" applyFont="1" applyFill="1" applyBorder="1" applyAlignment="1">
      <alignment horizontal="center" vertical="center"/>
    </xf>
    <xf numFmtId="0" fontId="14" fillId="23" borderId="15" xfId="0" applyNumberFormat="1" applyFont="1" applyFill="1" applyBorder="1" applyAlignment="1">
      <alignment horizontal="center" vertical="center"/>
    </xf>
    <xf numFmtId="0" fontId="14" fillId="27" borderId="15" xfId="0" applyNumberFormat="1" applyFont="1" applyFill="1" applyBorder="1" applyAlignment="1">
      <alignment horizontal="center" vertical="center"/>
    </xf>
    <xf numFmtId="1" fontId="0" fillId="0" borderId="27" xfId="0" applyNumberFormat="1" applyFont="1" applyBorder="1" applyAlignment="1"/>
    <xf numFmtId="1" fontId="0" fillId="0" borderId="15" xfId="0" applyNumberFormat="1" applyFont="1" applyBorder="1" applyAlignment="1"/>
    <xf numFmtId="1" fontId="0" fillId="0" borderId="29" xfId="0" applyNumberFormat="1" applyFont="1" applyBorder="1" applyAlignment="1"/>
    <xf numFmtId="0" fontId="1" fillId="0" borderId="28" xfId="0" applyFont="1" applyFill="1" applyBorder="1"/>
    <xf numFmtId="0" fontId="1" fillId="0" borderId="0" xfId="0" applyFont="1" applyFill="1" applyBorder="1"/>
    <xf numFmtId="0" fontId="1" fillId="0" borderId="27" xfId="0" applyFont="1" applyFill="1" applyBorder="1"/>
    <xf numFmtId="1" fontId="1" fillId="0" borderId="15" xfId="0" applyNumberFormat="1" applyFont="1" applyFill="1" applyBorder="1"/>
    <xf numFmtId="1" fontId="1" fillId="0" borderId="28" xfId="0" applyNumberFormat="1" applyFont="1" applyFill="1" applyBorder="1"/>
    <xf numFmtId="1" fontId="1" fillId="0" borderId="0" xfId="0" applyNumberFormat="1" applyFont="1" applyFill="1" applyBorder="1"/>
    <xf numFmtId="1" fontId="0" fillId="0" borderId="0" xfId="0" applyNumberFormat="1" applyFont="1" applyFill="1" applyBorder="1" applyAlignment="1"/>
    <xf numFmtId="1" fontId="0" fillId="0" borderId="28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ill="1"/>
    <xf numFmtId="1" fontId="14" fillId="21" borderId="26" xfId="0" applyNumberFormat="1" applyFont="1" applyFill="1" applyBorder="1" applyAlignment="1">
      <alignment horizontal="center" vertical="center"/>
    </xf>
    <xf numFmtId="1" fontId="14" fillId="21" borderId="0" xfId="0" applyNumberFormat="1" applyFont="1" applyFill="1" applyBorder="1" applyAlignment="1">
      <alignment horizontal="center" vertical="center"/>
    </xf>
    <xf numFmtId="1" fontId="14" fillId="23" borderId="0" xfId="0" applyNumberFormat="1" applyFont="1" applyFill="1" applyBorder="1" applyAlignment="1">
      <alignment horizontal="center" vertical="center"/>
    </xf>
    <xf numFmtId="1" fontId="14" fillId="27" borderId="0" xfId="0" applyNumberFormat="1" applyFont="1" applyFill="1" applyBorder="1" applyAlignment="1">
      <alignment horizontal="center" vertical="center"/>
    </xf>
    <xf numFmtId="1" fontId="14" fillId="25" borderId="0" xfId="0" applyNumberFormat="1" applyFont="1" applyFill="1" applyBorder="1" applyAlignment="1">
      <alignment horizontal="center" vertical="center"/>
    </xf>
    <xf numFmtId="1" fontId="14" fillId="25" borderId="31" xfId="0" applyNumberFormat="1" applyFont="1" applyFill="1" applyBorder="1" applyAlignment="1">
      <alignment horizontal="center" vertical="center"/>
    </xf>
    <xf numFmtId="164" fontId="14" fillId="21" borderId="16" xfId="0" applyNumberFormat="1" applyFont="1" applyFill="1" applyBorder="1" applyAlignment="1">
      <alignment horizontal="center" vertical="center"/>
    </xf>
    <xf numFmtId="164" fontId="14" fillId="21" borderId="27" xfId="0" applyNumberFormat="1" applyFont="1" applyFill="1" applyBorder="1" applyAlignment="1">
      <alignment horizontal="center" vertical="center"/>
    </xf>
    <xf numFmtId="164" fontId="14" fillId="23" borderId="27" xfId="0" applyNumberFormat="1" applyFont="1" applyFill="1" applyBorder="1" applyAlignment="1">
      <alignment horizontal="center" vertical="center"/>
    </xf>
    <xf numFmtId="164" fontId="14" fillId="27" borderId="27" xfId="0" applyNumberFormat="1" applyFont="1" applyFill="1" applyBorder="1" applyAlignment="1">
      <alignment horizontal="center" vertical="center"/>
    </xf>
    <xf numFmtId="164" fontId="14" fillId="25" borderId="27" xfId="0" applyNumberFormat="1" applyFont="1" applyFill="1" applyBorder="1" applyAlignment="1">
      <alignment horizontal="center" vertical="center"/>
    </xf>
    <xf numFmtId="164" fontId="14" fillId="25" borderId="24" xfId="0" applyNumberFormat="1" applyFont="1" applyFill="1" applyBorder="1" applyAlignment="1">
      <alignment horizontal="center" vertical="center"/>
    </xf>
    <xf numFmtId="0" fontId="1" fillId="0" borderId="15" xfId="0" applyFont="1" applyFill="1" applyBorder="1"/>
    <xf numFmtId="0" fontId="1" fillId="0" borderId="31" xfId="0" applyFont="1" applyFill="1" applyBorder="1"/>
    <xf numFmtId="0" fontId="1" fillId="0" borderId="29" xfId="0" applyFont="1" applyFill="1" applyBorder="1"/>
    <xf numFmtId="0" fontId="1" fillId="0" borderId="0" xfId="0" applyFont="1" applyFill="1"/>
    <xf numFmtId="0" fontId="1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left"/>
    </xf>
    <xf numFmtId="0" fontId="15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4" fillId="0" borderId="0" xfId="0" applyFont="1"/>
    <xf numFmtId="0" fontId="26" fillId="0" borderId="34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1" fontId="27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1" fontId="23" fillId="0" borderId="8" xfId="0" applyNumberFormat="1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164" fontId="23" fillId="16" borderId="14" xfId="0" applyNumberFormat="1" applyFont="1" applyFill="1" applyBorder="1" applyAlignment="1">
      <alignment horizontal="center" vertical="center" wrapText="1"/>
    </xf>
    <xf numFmtId="164" fontId="23" fillId="16" borderId="13" xfId="0" applyNumberFormat="1" applyFont="1" applyFill="1" applyBorder="1" applyAlignment="1">
      <alignment horizontal="center" vertical="center" wrapText="1"/>
    </xf>
    <xf numFmtId="0" fontId="23" fillId="15" borderId="15" xfId="0" applyFont="1" applyFill="1" applyBorder="1" applyAlignment="1">
      <alignment horizontal="center" vertical="center" wrapText="1"/>
    </xf>
    <xf numFmtId="0" fontId="23" fillId="15" borderId="16" xfId="0" applyFont="1" applyFill="1" applyBorder="1" applyAlignment="1">
      <alignment horizontal="center" vertical="center"/>
    </xf>
    <xf numFmtId="164" fontId="23" fillId="20" borderId="14" xfId="0" applyNumberFormat="1" applyFont="1" applyFill="1" applyBorder="1" applyAlignment="1">
      <alignment horizontal="center" vertical="center" wrapText="1"/>
    </xf>
    <xf numFmtId="164" fontId="23" fillId="20" borderId="13" xfId="0" applyNumberFormat="1" applyFont="1" applyFill="1" applyBorder="1" applyAlignment="1">
      <alignment horizontal="center" vertical="center" wrapText="1"/>
    </xf>
    <xf numFmtId="1" fontId="23" fillId="16" borderId="13" xfId="0" applyNumberFormat="1" applyFont="1" applyFill="1" applyBorder="1" applyAlignment="1">
      <alignment horizontal="center" vertical="center" wrapText="1"/>
    </xf>
    <xf numFmtId="1" fontId="23" fillId="20" borderId="13" xfId="0" applyNumberFormat="1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 wrapText="1"/>
    </xf>
    <xf numFmtId="0" fontId="23" fillId="19" borderId="12" xfId="0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 wrapText="1"/>
    </xf>
    <xf numFmtId="0" fontId="23" fillId="19" borderId="11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23" fillId="18" borderId="9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  <xf numFmtId="0" fontId="23" fillId="18" borderId="8" xfId="0" applyFont="1" applyFill="1" applyBorder="1" applyAlignment="1">
      <alignment horizontal="center" vertical="center" wrapText="1"/>
    </xf>
    <xf numFmtId="0" fontId="23" fillId="18" borderId="16" xfId="0" applyFont="1" applyFill="1" applyBorder="1" applyAlignment="1">
      <alignment horizontal="center" vertical="center" wrapText="1"/>
    </xf>
    <xf numFmtId="0" fontId="22" fillId="18" borderId="8" xfId="0" applyFont="1" applyFill="1" applyBorder="1" applyAlignment="1">
      <alignment horizontal="center" vertical="center" wrapText="1"/>
    </xf>
    <xf numFmtId="0" fontId="22" fillId="18" borderId="16" xfId="0" applyFont="1" applyFill="1" applyBorder="1" applyAlignment="1">
      <alignment horizontal="center" vertical="center" wrapText="1"/>
    </xf>
    <xf numFmtId="0" fontId="22" fillId="18" borderId="9" xfId="0" applyFont="1" applyFill="1" applyBorder="1" applyAlignment="1">
      <alignment horizontal="center" vertical="center" wrapText="1"/>
    </xf>
    <xf numFmtId="0" fontId="22" fillId="18" borderId="12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" fontId="21" fillId="0" borderId="15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center" vertical="center" wrapText="1"/>
    </xf>
    <xf numFmtId="1" fontId="21" fillId="0" borderId="31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" fontId="21" fillId="0" borderId="8" xfId="0" applyNumberFormat="1" applyFont="1" applyBorder="1" applyAlignment="1">
      <alignment horizontal="center" vertical="center"/>
    </xf>
    <xf numFmtId="0" fontId="24" fillId="23" borderId="2" xfId="0" applyFont="1" applyFill="1" applyBorder="1" applyAlignment="1">
      <alignment horizontal="center" vertical="center"/>
    </xf>
    <xf numFmtId="0" fontId="24" fillId="27" borderId="2" xfId="0" applyFont="1" applyFill="1" applyBorder="1" applyAlignment="1">
      <alignment horizontal="center" vertical="center"/>
    </xf>
    <xf numFmtId="0" fontId="24" fillId="25" borderId="2" xfId="0" applyFont="1" applyFill="1" applyBorder="1" applyAlignment="1">
      <alignment horizontal="center" vertical="center"/>
    </xf>
    <xf numFmtId="1" fontId="14" fillId="21" borderId="16" xfId="0" applyNumberFormat="1" applyFont="1" applyFill="1" applyBorder="1" applyAlignment="1">
      <alignment horizontal="center" vertical="center"/>
    </xf>
    <xf numFmtId="0" fontId="14" fillId="21" borderId="27" xfId="0" applyNumberFormat="1" applyFont="1" applyFill="1" applyBorder="1" applyAlignment="1">
      <alignment horizontal="center" vertical="center"/>
    </xf>
    <xf numFmtId="1" fontId="14" fillId="23" borderId="27" xfId="0" applyNumberFormat="1" applyFont="1" applyFill="1" applyBorder="1" applyAlignment="1">
      <alignment horizontal="center" vertical="center"/>
    </xf>
    <xf numFmtId="0" fontId="14" fillId="23" borderId="27" xfId="0" applyNumberFormat="1" applyFont="1" applyFill="1" applyBorder="1" applyAlignment="1">
      <alignment horizontal="center" vertical="center"/>
    </xf>
    <xf numFmtId="1" fontId="14" fillId="27" borderId="27" xfId="0" applyNumberFormat="1" applyFont="1" applyFill="1" applyBorder="1" applyAlignment="1">
      <alignment horizontal="center" vertical="center"/>
    </xf>
    <xf numFmtId="0" fontId="14" fillId="27" borderId="27" xfId="0" applyNumberFormat="1" applyFont="1" applyFill="1" applyBorder="1" applyAlignment="1">
      <alignment horizontal="center" vertical="center"/>
    </xf>
    <xf numFmtId="1" fontId="14" fillId="25" borderId="27" xfId="0" applyNumberFormat="1" applyFont="1" applyFill="1" applyBorder="1" applyAlignment="1">
      <alignment horizontal="center" vertical="center"/>
    </xf>
    <xf numFmtId="0" fontId="14" fillId="25" borderId="24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21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CC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EEECE1"/>
      <rgbColor rgb="FFDDD9C3"/>
      <rgbColor rgb="FF660066"/>
      <rgbColor rgb="FFD99694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D9D9D9"/>
      <rgbColor rgb="FFF2DBDB"/>
      <rgbColor rgb="FF93CDDD"/>
      <rgbColor rgb="FFFF99CC"/>
      <rgbColor rgb="FFCC99FF"/>
      <rgbColor rgb="FFFFD966"/>
      <rgbColor rgb="FF3366FF"/>
      <rgbColor rgb="FF33CCFF"/>
      <rgbColor rgb="FF92D050"/>
      <rgbColor rgb="FFFFC000"/>
      <rgbColor rgb="FFFF9933"/>
      <rgbColor rgb="FFFF6600"/>
      <rgbColor rgb="FF666699"/>
      <rgbColor rgb="FF95B3D7"/>
      <rgbColor rgb="FF003366"/>
      <rgbColor rgb="FF33CC33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44"/>
  <sheetViews>
    <sheetView zoomScaleNormal="100" workbookViewId="0"/>
  </sheetViews>
  <sheetFormatPr defaultRowHeight="13.2" x14ac:dyDescent="0.25"/>
  <cols>
    <col min="1" max="3" width="10.5546875" style="193"/>
    <col min="4" max="4" width="66.88671875" style="193" customWidth="1"/>
    <col min="5" max="5" width="3.6640625" style="193"/>
    <col min="6" max="6" width="6.5546875"/>
    <col min="7" max="30" width="0" hidden="1"/>
    <col min="31" max="31" width="12.109375" customWidth="1"/>
    <col min="32" max="32" width="11.109375"/>
    <col min="33" max="40" width="10.5546875"/>
    <col min="41" max="51" width="0" hidden="1"/>
    <col min="52" max="53" width="10.5546875"/>
    <col min="54" max="55" width="0" hidden="1"/>
    <col min="56" max="63" width="10.5546875"/>
    <col min="64" max="1025" width="8.5546875"/>
  </cols>
  <sheetData>
    <row r="1" spans="1:63" ht="12.75" customHeight="1" x14ac:dyDescent="0.25">
      <c r="A1" s="209"/>
      <c r="B1" s="209"/>
      <c r="C1" s="209"/>
      <c r="D1" s="209"/>
      <c r="E1" s="20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0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2.75" customHeight="1" x14ac:dyDescent="0.25">
      <c r="A2" s="209"/>
      <c r="B2" s="209"/>
      <c r="C2" s="209"/>
      <c r="D2" s="209"/>
      <c r="E2" s="20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 t="s">
        <v>1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3.5" customHeight="1" x14ac:dyDescent="0.3">
      <c r="A3" s="209"/>
      <c r="B3" s="209"/>
      <c r="C3" s="209"/>
      <c r="D3" s="209"/>
      <c r="E3" s="209"/>
      <c r="F3" s="1"/>
      <c r="G3" s="2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"/>
      <c r="AB3" s="1"/>
      <c r="AC3" s="5" t="s">
        <v>2</v>
      </c>
      <c r="AD3" s="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2.75" customHeight="1" x14ac:dyDescent="0.25">
      <c r="A4" s="209"/>
      <c r="B4" s="209"/>
      <c r="C4" s="209"/>
      <c r="D4" s="209"/>
      <c r="E4" s="20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6" t="s">
        <v>3</v>
      </c>
      <c r="X4" s="6"/>
      <c r="Y4" s="6"/>
      <c r="Z4" s="6"/>
      <c r="AA4" s="1"/>
      <c r="AB4" s="1"/>
      <c r="AC4" s="5" t="s">
        <v>4</v>
      </c>
      <c r="AD4" s="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3.5" customHeight="1" x14ac:dyDescent="0.3">
      <c r="A5" s="209"/>
      <c r="B5" s="209"/>
      <c r="C5" s="209"/>
      <c r="D5" s="209"/>
      <c r="E5" s="20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" t="s">
        <v>5</v>
      </c>
      <c r="T5" s="7"/>
      <c r="U5" s="8" t="s">
        <v>6</v>
      </c>
      <c r="V5" s="9"/>
      <c r="W5" s="10" t="s">
        <v>6</v>
      </c>
      <c r="X5" s="11"/>
      <c r="Y5" s="12" t="s">
        <v>6</v>
      </c>
      <c r="Z5" s="13"/>
      <c r="AA5" s="10" t="s">
        <v>7</v>
      </c>
      <c r="AB5" s="11"/>
      <c r="AC5" s="14" t="s">
        <v>8</v>
      </c>
      <c r="AD5" s="15"/>
      <c r="AE5" s="225" t="s">
        <v>9</v>
      </c>
      <c r="AF5" s="225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34.5" customHeight="1" x14ac:dyDescent="0.3">
      <c r="A6" s="209"/>
      <c r="B6" s="209"/>
      <c r="C6" s="209"/>
      <c r="D6" s="209"/>
      <c r="E6" s="209"/>
      <c r="F6" s="1"/>
      <c r="G6" s="1"/>
      <c r="H6" s="1"/>
      <c r="I6" s="1"/>
      <c r="J6" s="1"/>
      <c r="K6" s="1"/>
      <c r="L6" s="1"/>
      <c r="M6" s="16" t="s">
        <v>10</v>
      </c>
      <c r="N6" s="17"/>
      <c r="O6" s="16" t="s">
        <v>11</v>
      </c>
      <c r="P6" s="17"/>
      <c r="Q6" s="16" t="s">
        <v>9</v>
      </c>
      <c r="R6" s="17"/>
      <c r="S6" s="18" t="s">
        <v>12</v>
      </c>
      <c r="T6" s="19"/>
      <c r="U6" s="20" t="s">
        <v>13</v>
      </c>
      <c r="V6" s="21"/>
      <c r="W6" s="22" t="s">
        <v>14</v>
      </c>
      <c r="X6" s="23"/>
      <c r="Y6" s="24" t="s">
        <v>15</v>
      </c>
      <c r="Z6" s="25"/>
      <c r="AA6" s="22" t="s">
        <v>14</v>
      </c>
      <c r="AB6" s="23"/>
      <c r="AC6" s="26" t="s">
        <v>16</v>
      </c>
      <c r="AD6" s="27"/>
      <c r="AE6" s="226" t="s">
        <v>17</v>
      </c>
      <c r="AF6" s="226"/>
      <c r="AG6" s="1"/>
      <c r="AH6" s="1"/>
      <c r="AI6" s="1"/>
      <c r="AJ6" s="28"/>
      <c r="AK6" s="29"/>
      <c r="AL6" s="29"/>
      <c r="AM6" s="29"/>
      <c r="AN6" s="30"/>
      <c r="AO6" s="31" t="s">
        <v>18</v>
      </c>
      <c r="AP6" s="17"/>
      <c r="AQ6" s="31" t="s">
        <v>19</v>
      </c>
      <c r="AR6" s="17"/>
      <c r="AS6" s="31" t="s">
        <v>20</v>
      </c>
      <c r="AT6" s="17"/>
      <c r="AU6" s="31" t="s">
        <v>21</v>
      </c>
      <c r="AV6" s="17"/>
      <c r="AW6" s="31"/>
      <c r="AX6" s="32" t="s">
        <v>18</v>
      </c>
      <c r="AY6" s="33"/>
      <c r="AZ6" s="34" t="s">
        <v>19</v>
      </c>
      <c r="BA6" s="35"/>
      <c r="BB6" s="36" t="s">
        <v>20</v>
      </c>
      <c r="BC6" s="37"/>
      <c r="BD6" s="38" t="s">
        <v>21</v>
      </c>
      <c r="BE6" s="39"/>
      <c r="BF6" s="38" t="s">
        <v>22</v>
      </c>
      <c r="BG6" s="39"/>
      <c r="BH6" s="40" t="s">
        <v>23</v>
      </c>
      <c r="BI6" s="41"/>
      <c r="BJ6" s="41"/>
      <c r="BK6" s="40"/>
    </row>
    <row r="7" spans="1:63" ht="45.75" customHeight="1" x14ac:dyDescent="0.25">
      <c r="A7" s="209"/>
      <c r="B7" s="210" t="s">
        <v>24</v>
      </c>
      <c r="C7" s="211" t="s">
        <v>25</v>
      </c>
      <c r="D7" s="211" t="s">
        <v>26</v>
      </c>
      <c r="E7" s="211" t="s">
        <v>27</v>
      </c>
      <c r="F7" s="43" t="s">
        <v>28</v>
      </c>
      <c r="G7" s="42" t="s">
        <v>29</v>
      </c>
      <c r="H7" s="42" t="s">
        <v>30</v>
      </c>
      <c r="I7" s="42" t="s">
        <v>31</v>
      </c>
      <c r="J7" s="42" t="s">
        <v>32</v>
      </c>
      <c r="K7" s="42" t="s">
        <v>33</v>
      </c>
      <c r="L7" s="42" t="s">
        <v>34</v>
      </c>
      <c r="M7" s="44" t="s">
        <v>35</v>
      </c>
      <c r="N7" s="44" t="s">
        <v>36</v>
      </c>
      <c r="O7" s="44" t="s">
        <v>35</v>
      </c>
      <c r="P7" s="44" t="s">
        <v>36</v>
      </c>
      <c r="Q7" s="44" t="s">
        <v>37</v>
      </c>
      <c r="R7" s="44" t="s">
        <v>38</v>
      </c>
      <c r="S7" s="44" t="s">
        <v>39</v>
      </c>
      <c r="T7" s="44" t="s">
        <v>40</v>
      </c>
      <c r="U7" s="44" t="s">
        <v>39</v>
      </c>
      <c r="V7" s="44" t="s">
        <v>40</v>
      </c>
      <c r="W7" s="45" t="s">
        <v>39</v>
      </c>
      <c r="X7" s="45" t="s">
        <v>40</v>
      </c>
      <c r="Y7" s="46" t="s">
        <v>39</v>
      </c>
      <c r="Z7" s="46" t="s">
        <v>40</v>
      </c>
      <c r="AA7" s="47" t="s">
        <v>35</v>
      </c>
      <c r="AB7" s="47" t="s">
        <v>36</v>
      </c>
      <c r="AC7" s="48" t="s">
        <v>35</v>
      </c>
      <c r="AD7" s="48" t="s">
        <v>36</v>
      </c>
      <c r="AE7" s="44" t="s">
        <v>35</v>
      </c>
      <c r="AF7" s="44" t="s">
        <v>36</v>
      </c>
      <c r="AG7" s="49" t="s">
        <v>41</v>
      </c>
      <c r="AH7" s="50" t="s">
        <v>42</v>
      </c>
      <c r="AI7" s="51" t="s">
        <v>43</v>
      </c>
      <c r="AJ7" s="52" t="s">
        <v>44</v>
      </c>
      <c r="AK7" s="53" t="s">
        <v>45</v>
      </c>
      <c r="AL7" s="53" t="s">
        <v>46</v>
      </c>
      <c r="AM7" s="53" t="s">
        <v>47</v>
      </c>
      <c r="AN7" s="53" t="s">
        <v>48</v>
      </c>
      <c r="AO7" s="53" t="s">
        <v>35</v>
      </c>
      <c r="AP7" s="53" t="s">
        <v>36</v>
      </c>
      <c r="AQ7" s="53" t="s">
        <v>35</v>
      </c>
      <c r="AR7" s="53" t="s">
        <v>36</v>
      </c>
      <c r="AS7" s="53" t="s">
        <v>35</v>
      </c>
      <c r="AT7" s="53" t="s">
        <v>36</v>
      </c>
      <c r="AU7" s="53" t="s">
        <v>49</v>
      </c>
      <c r="AV7" s="44" t="s">
        <v>50</v>
      </c>
      <c r="AW7" s="53" t="s">
        <v>22</v>
      </c>
      <c r="AX7" s="54" t="s">
        <v>35</v>
      </c>
      <c r="AY7" s="54" t="s">
        <v>36</v>
      </c>
      <c r="AZ7" s="55" t="s">
        <v>35</v>
      </c>
      <c r="BA7" s="55" t="s">
        <v>36</v>
      </c>
      <c r="BB7" s="56" t="s">
        <v>35</v>
      </c>
      <c r="BC7" s="56" t="s">
        <v>36</v>
      </c>
      <c r="BD7" s="57" t="s">
        <v>35</v>
      </c>
      <c r="BE7" s="57" t="s">
        <v>36</v>
      </c>
      <c r="BF7" s="57" t="s">
        <v>35</v>
      </c>
      <c r="BG7" s="57" t="s">
        <v>36</v>
      </c>
      <c r="BH7" s="54" t="s">
        <v>45</v>
      </c>
      <c r="BI7" s="55" t="s">
        <v>46</v>
      </c>
      <c r="BJ7" s="56" t="s">
        <v>47</v>
      </c>
      <c r="BK7" s="57" t="s">
        <v>22</v>
      </c>
    </row>
    <row r="8" spans="1:63" ht="13.5" customHeight="1" x14ac:dyDescent="0.3">
      <c r="A8" s="209"/>
      <c r="B8" s="212" t="s">
        <v>51</v>
      </c>
      <c r="C8" s="212" t="s">
        <v>52</v>
      </c>
      <c r="D8" s="212" t="s">
        <v>53</v>
      </c>
      <c r="E8" s="216">
        <v>4</v>
      </c>
      <c r="F8" s="58">
        <v>0</v>
      </c>
      <c r="G8" s="58">
        <v>10</v>
      </c>
      <c r="H8" s="58">
        <v>25</v>
      </c>
      <c r="I8" s="58">
        <v>25</v>
      </c>
      <c r="J8" s="58">
        <v>50</v>
      </c>
      <c r="K8" s="58">
        <v>80</v>
      </c>
      <c r="L8" s="58">
        <v>30</v>
      </c>
      <c r="M8" s="59">
        <f t="shared" ref="M8:M71" si="0">ROUNDUP(IF(E8=0,0,$H8/K8),0)</f>
        <v>1</v>
      </c>
      <c r="N8" s="59">
        <f t="shared" ref="N8:N71" si="1">ROUNDUP(IF(F8=0,0,$H8/L8),0)</f>
        <v>0</v>
      </c>
      <c r="O8" s="59">
        <f t="shared" ref="O8:O71" si="2">ROUNDUP(IF(E8=0,0,$I8/K8),0)</f>
        <v>1</v>
      </c>
      <c r="P8" s="59">
        <f t="shared" ref="P8:P71" si="3">ROUNDUP(IF(F8=0,0,$I8/L8),0)</f>
        <v>0</v>
      </c>
      <c r="Q8" s="60">
        <f t="shared" ref="Q8:Q71" si="4">M8+O8</f>
        <v>2</v>
      </c>
      <c r="R8" s="60">
        <f t="shared" ref="R8:R71" si="5">N8+P8</f>
        <v>0</v>
      </c>
      <c r="S8" s="58">
        <f t="shared" ref="S8:S71" si="6">Q8*K8</f>
        <v>160</v>
      </c>
      <c r="T8" s="58">
        <f t="shared" ref="T8:T71" si="7">R8*L8</f>
        <v>0</v>
      </c>
      <c r="U8" s="59">
        <f t="shared" ref="U8:U71" si="8">IF(E8=0,0,S8-J8)</f>
        <v>110</v>
      </c>
      <c r="V8" s="59">
        <f t="shared" ref="V8:V71" si="9">IF(F8=0,0,T8-J8)</f>
        <v>0</v>
      </c>
      <c r="W8" s="61">
        <f t="shared" ref="W8:W71" si="10">IF(E8=0,0,$J8*$G8/100)</f>
        <v>5</v>
      </c>
      <c r="X8" s="61">
        <f t="shared" ref="X8:X71" si="11">IF(F8=0,0,$J8*$G8/100)</f>
        <v>0</v>
      </c>
      <c r="Y8" s="62">
        <f t="shared" ref="Y8:Y71" si="12">IF(E8=0,0,W8-U8)</f>
        <v>-105</v>
      </c>
      <c r="Z8" s="62">
        <f t="shared" ref="Z8:Z71" si="13">IF(F8=0,0,X8-V8)</f>
        <v>0</v>
      </c>
      <c r="AA8" s="61">
        <f t="shared" ref="AA8:AA71" si="14">ROUNDUP(IF(Y8&lt;=0,0,Y8/K8),0)</f>
        <v>0</v>
      </c>
      <c r="AB8" s="61">
        <f t="shared" ref="AB8:AB71" si="15">ROUNDUP(IF(Z8&lt;=0,0,Z8/L8),0)</f>
        <v>0</v>
      </c>
      <c r="AC8" s="63">
        <f t="shared" ref="AC8:AC71" si="16">IF(((S8*$G8/100)-U8)/K8&lt;0,0,((S8*$G8/100)-U8)/K8)</f>
        <v>0</v>
      </c>
      <c r="AD8" s="63">
        <f t="shared" ref="AD8:AD71" si="17">IF(((T8*$G8/100)-V8)/L8&lt;0,0,((T8*$G8/100)-V8)/L8)</f>
        <v>0</v>
      </c>
      <c r="AE8" s="59">
        <f t="shared" ref="AE8:AE71" si="18">ROUNDUP(Q8+AC8,0)</f>
        <v>2</v>
      </c>
      <c r="AF8" s="59">
        <f t="shared" ref="AF8:AF71" si="19">ROUNDUP(R8+AD8,0)</f>
        <v>0</v>
      </c>
      <c r="AG8" s="64"/>
      <c r="AH8" s="65">
        <v>100</v>
      </c>
      <c r="AI8" s="66"/>
      <c r="AJ8" s="67">
        <f t="shared" ref="AJ8:AJ71" si="20">SUM(AG8:AI8)</f>
        <v>100</v>
      </c>
      <c r="AK8" s="67">
        <f t="shared" ref="AK8:AK71" si="21">(($AE8*$E8)+($AF8*$F8))*AG8/100</f>
        <v>0</v>
      </c>
      <c r="AL8" s="67">
        <f t="shared" ref="AL8:AL71" si="22">(($AE8*$E8)+($AF8*$F8))*AH8/100</f>
        <v>8</v>
      </c>
      <c r="AM8" s="67">
        <f t="shared" ref="AM8:AM71" si="23">(($AE8*$E8)+($AF8*$F8))*AI8/100</f>
        <v>0</v>
      </c>
      <c r="AN8" s="67">
        <f t="shared" ref="AN8:AN71" si="24">SUM(AK8:AM8)</f>
        <v>8</v>
      </c>
      <c r="AO8" s="67">
        <f t="shared" ref="AO8:AO71" si="25">$AE8*AG8/100</f>
        <v>0</v>
      </c>
      <c r="AP8" s="67">
        <f t="shared" ref="AP8:AP71" si="26">$AF8*AG8/100</f>
        <v>0</v>
      </c>
      <c r="AQ8" s="67">
        <f t="shared" ref="AQ8:AQ71" si="27">$AE8*AH8/100</f>
        <v>2</v>
      </c>
      <c r="AR8" s="67">
        <f t="shared" ref="AR8:AR71" si="28">$AF8*AH8/100</f>
        <v>0</v>
      </c>
      <c r="AS8" s="67">
        <f t="shared" ref="AS8:AS71" si="29">$AE8*AI8/100</f>
        <v>0</v>
      </c>
      <c r="AT8" s="67">
        <f t="shared" ref="AT8:AT71" si="30">$AF8*AI8/100</f>
        <v>0</v>
      </c>
      <c r="AU8" s="67">
        <f t="shared" ref="AU8:AU71" si="31">(AO8+AQ8+AS8)*E8</f>
        <v>8</v>
      </c>
      <c r="AV8" s="67">
        <f t="shared" ref="AV8:AV71" si="32">(AP8+AR8+AT8)*F8</f>
        <v>0</v>
      </c>
      <c r="AW8" s="67">
        <v>0</v>
      </c>
      <c r="AX8" s="68">
        <f t="shared" ref="AX8:AX71" si="33">ROUND(AO8,0)</f>
        <v>0</v>
      </c>
      <c r="AY8" s="68">
        <f t="shared" ref="AY8:AY71" si="34">ROUND(AP8,0)</f>
        <v>0</v>
      </c>
      <c r="AZ8" s="69">
        <f t="shared" ref="AZ8:AZ71" si="35">ROUND(AQ8,0)</f>
        <v>2</v>
      </c>
      <c r="BA8" s="69">
        <f t="shared" ref="BA8:BA71" si="36">ROUND(AR8,0)</f>
        <v>0</v>
      </c>
      <c r="BB8" s="70">
        <f t="shared" ref="BB8:BB71" si="37">ROUND(AS8,0)</f>
        <v>0</v>
      </c>
      <c r="BC8" s="70">
        <f t="shared" ref="BC8:BC71" si="38">ROUND(AT8,0)</f>
        <v>0</v>
      </c>
      <c r="BD8" s="67">
        <f t="shared" ref="BD8:BD71" si="39">AX8+AZ8+BB8</f>
        <v>2</v>
      </c>
      <c r="BE8" s="67">
        <f t="shared" ref="BE8:BE71" si="40">AY8+BA8+BC8</f>
        <v>0</v>
      </c>
      <c r="BF8" s="59">
        <f t="shared" ref="BF8:BF71" si="41">BD8-AE8</f>
        <v>0</v>
      </c>
      <c r="BG8" s="71">
        <f t="shared" ref="BG8:BG71" si="42">BE8-AF8</f>
        <v>0</v>
      </c>
      <c r="BH8" s="68" t="e">
        <f>#VALUE!</f>
        <v>#VALUE!</v>
      </c>
      <c r="BI8" s="69" t="e">
        <f>#VALUE!</f>
        <v>#VALUE!</v>
      </c>
      <c r="BJ8" s="70" t="e">
        <f>#VALUE!</f>
        <v>#VALUE!</v>
      </c>
      <c r="BK8" s="72">
        <v>0</v>
      </c>
    </row>
    <row r="9" spans="1:63" ht="13.5" customHeight="1" x14ac:dyDescent="0.3">
      <c r="A9" s="209"/>
      <c r="B9" s="212" t="s">
        <v>51</v>
      </c>
      <c r="C9" s="212" t="s">
        <v>54</v>
      </c>
      <c r="D9" s="212" t="s">
        <v>55</v>
      </c>
      <c r="E9" s="216">
        <v>2</v>
      </c>
      <c r="F9" s="58">
        <v>4</v>
      </c>
      <c r="G9" s="58">
        <v>10</v>
      </c>
      <c r="H9" s="58">
        <v>25</v>
      </c>
      <c r="I9" s="58">
        <v>25</v>
      </c>
      <c r="J9" s="58">
        <v>50</v>
      </c>
      <c r="K9" s="58">
        <v>80</v>
      </c>
      <c r="L9" s="58">
        <v>30</v>
      </c>
      <c r="M9" s="59">
        <f t="shared" si="0"/>
        <v>1</v>
      </c>
      <c r="N9" s="59">
        <f t="shared" si="1"/>
        <v>1</v>
      </c>
      <c r="O9" s="59">
        <f t="shared" si="2"/>
        <v>1</v>
      </c>
      <c r="P9" s="59">
        <f t="shared" si="3"/>
        <v>1</v>
      </c>
      <c r="Q9" s="60">
        <f t="shared" si="4"/>
        <v>2</v>
      </c>
      <c r="R9" s="60">
        <f t="shared" si="5"/>
        <v>2</v>
      </c>
      <c r="S9" s="58">
        <f t="shared" si="6"/>
        <v>160</v>
      </c>
      <c r="T9" s="58">
        <f t="shared" si="7"/>
        <v>60</v>
      </c>
      <c r="U9" s="59">
        <f t="shared" si="8"/>
        <v>110</v>
      </c>
      <c r="V9" s="59">
        <f t="shared" si="9"/>
        <v>10</v>
      </c>
      <c r="W9" s="61">
        <f t="shared" si="10"/>
        <v>5</v>
      </c>
      <c r="X9" s="61">
        <f t="shared" si="11"/>
        <v>5</v>
      </c>
      <c r="Y9" s="62">
        <f t="shared" si="12"/>
        <v>-105</v>
      </c>
      <c r="Z9" s="62">
        <f t="shared" si="13"/>
        <v>-5</v>
      </c>
      <c r="AA9" s="61">
        <f t="shared" si="14"/>
        <v>0</v>
      </c>
      <c r="AB9" s="61">
        <f t="shared" si="15"/>
        <v>0</v>
      </c>
      <c r="AC9" s="63">
        <f t="shared" si="16"/>
        <v>0</v>
      </c>
      <c r="AD9" s="63">
        <f t="shared" si="17"/>
        <v>0</v>
      </c>
      <c r="AE9" s="59">
        <f t="shared" si="18"/>
        <v>2</v>
      </c>
      <c r="AF9" s="59">
        <f t="shared" si="19"/>
        <v>2</v>
      </c>
      <c r="AG9" s="64"/>
      <c r="AH9" s="65">
        <v>100</v>
      </c>
      <c r="AI9" s="66"/>
      <c r="AJ9" s="67">
        <f t="shared" si="20"/>
        <v>100</v>
      </c>
      <c r="AK9" s="67">
        <f t="shared" si="21"/>
        <v>0</v>
      </c>
      <c r="AL9" s="67">
        <f t="shared" si="22"/>
        <v>12</v>
      </c>
      <c r="AM9" s="67">
        <f t="shared" si="23"/>
        <v>0</v>
      </c>
      <c r="AN9" s="67">
        <f t="shared" si="24"/>
        <v>12</v>
      </c>
      <c r="AO9" s="67">
        <f t="shared" si="25"/>
        <v>0</v>
      </c>
      <c r="AP9" s="67">
        <f t="shared" si="26"/>
        <v>0</v>
      </c>
      <c r="AQ9" s="67">
        <f t="shared" si="27"/>
        <v>2</v>
      </c>
      <c r="AR9" s="67">
        <f t="shared" si="28"/>
        <v>2</v>
      </c>
      <c r="AS9" s="67">
        <f t="shared" si="29"/>
        <v>0</v>
      </c>
      <c r="AT9" s="67">
        <f t="shared" si="30"/>
        <v>0</v>
      </c>
      <c r="AU9" s="67">
        <f t="shared" si="31"/>
        <v>4</v>
      </c>
      <c r="AV9" s="67">
        <f t="shared" si="32"/>
        <v>8</v>
      </c>
      <c r="AW9" s="67">
        <v>0</v>
      </c>
      <c r="AX9" s="68">
        <f t="shared" si="33"/>
        <v>0</v>
      </c>
      <c r="AY9" s="68">
        <f t="shared" si="34"/>
        <v>0</v>
      </c>
      <c r="AZ9" s="69">
        <f t="shared" si="35"/>
        <v>2</v>
      </c>
      <c r="BA9" s="69">
        <f t="shared" si="36"/>
        <v>2</v>
      </c>
      <c r="BB9" s="70">
        <f t="shared" si="37"/>
        <v>0</v>
      </c>
      <c r="BC9" s="70">
        <f t="shared" si="38"/>
        <v>0</v>
      </c>
      <c r="BD9" s="67">
        <f t="shared" si="39"/>
        <v>2</v>
      </c>
      <c r="BE9" s="67">
        <f t="shared" si="40"/>
        <v>2</v>
      </c>
      <c r="BF9" s="59">
        <f t="shared" si="41"/>
        <v>0</v>
      </c>
      <c r="BG9" s="71">
        <f t="shared" si="42"/>
        <v>0</v>
      </c>
      <c r="BH9" s="68" t="e">
        <f>#VALUE!</f>
        <v>#VALUE!</v>
      </c>
      <c r="BI9" s="69" t="e">
        <f>#VALUE!</f>
        <v>#VALUE!</v>
      </c>
      <c r="BJ9" s="70" t="e">
        <f>#VALUE!</f>
        <v>#VALUE!</v>
      </c>
      <c r="BK9" s="72">
        <v>0</v>
      </c>
    </row>
    <row r="10" spans="1:63" ht="13.5" customHeight="1" x14ac:dyDescent="0.3">
      <c r="A10" s="209"/>
      <c r="B10" s="212" t="s">
        <v>51</v>
      </c>
      <c r="C10" s="212" t="s">
        <v>56</v>
      </c>
      <c r="D10" s="212" t="s">
        <v>57</v>
      </c>
      <c r="E10" s="216">
        <v>3</v>
      </c>
      <c r="F10" s="58">
        <v>0</v>
      </c>
      <c r="G10" s="58">
        <v>10</v>
      </c>
      <c r="H10" s="58">
        <v>20</v>
      </c>
      <c r="I10" s="58">
        <v>20</v>
      </c>
      <c r="J10" s="58">
        <v>40</v>
      </c>
      <c r="K10" s="58">
        <v>80</v>
      </c>
      <c r="L10" s="58">
        <v>30</v>
      </c>
      <c r="M10" s="59">
        <f t="shared" si="0"/>
        <v>1</v>
      </c>
      <c r="N10" s="59">
        <f t="shared" si="1"/>
        <v>0</v>
      </c>
      <c r="O10" s="59">
        <f t="shared" si="2"/>
        <v>1</v>
      </c>
      <c r="P10" s="59">
        <f t="shared" si="3"/>
        <v>0</v>
      </c>
      <c r="Q10" s="60">
        <f t="shared" si="4"/>
        <v>2</v>
      </c>
      <c r="R10" s="60">
        <f t="shared" si="5"/>
        <v>0</v>
      </c>
      <c r="S10" s="58">
        <f t="shared" si="6"/>
        <v>160</v>
      </c>
      <c r="T10" s="58">
        <f t="shared" si="7"/>
        <v>0</v>
      </c>
      <c r="U10" s="59">
        <f t="shared" si="8"/>
        <v>120</v>
      </c>
      <c r="V10" s="59">
        <f t="shared" si="9"/>
        <v>0</v>
      </c>
      <c r="W10" s="61">
        <f t="shared" si="10"/>
        <v>4</v>
      </c>
      <c r="X10" s="61">
        <f t="shared" si="11"/>
        <v>0</v>
      </c>
      <c r="Y10" s="62">
        <f t="shared" si="12"/>
        <v>-116</v>
      </c>
      <c r="Z10" s="62">
        <f t="shared" si="13"/>
        <v>0</v>
      </c>
      <c r="AA10" s="61">
        <f t="shared" si="14"/>
        <v>0</v>
      </c>
      <c r="AB10" s="61">
        <f t="shared" si="15"/>
        <v>0</v>
      </c>
      <c r="AC10" s="63">
        <f t="shared" si="16"/>
        <v>0</v>
      </c>
      <c r="AD10" s="63">
        <f t="shared" si="17"/>
        <v>0</v>
      </c>
      <c r="AE10" s="59">
        <f t="shared" si="18"/>
        <v>2</v>
      </c>
      <c r="AF10" s="59">
        <f t="shared" si="19"/>
        <v>0</v>
      </c>
      <c r="AG10" s="73"/>
      <c r="AH10" s="65">
        <v>100</v>
      </c>
      <c r="AI10" s="74"/>
      <c r="AJ10" s="67">
        <f t="shared" si="20"/>
        <v>100</v>
      </c>
      <c r="AK10" s="67">
        <f t="shared" si="21"/>
        <v>0</v>
      </c>
      <c r="AL10" s="67">
        <f t="shared" si="22"/>
        <v>6</v>
      </c>
      <c r="AM10" s="67">
        <f t="shared" si="23"/>
        <v>0</v>
      </c>
      <c r="AN10" s="67">
        <f t="shared" si="24"/>
        <v>6</v>
      </c>
      <c r="AO10" s="67">
        <f t="shared" si="25"/>
        <v>0</v>
      </c>
      <c r="AP10" s="67">
        <f t="shared" si="26"/>
        <v>0</v>
      </c>
      <c r="AQ10" s="67">
        <f t="shared" si="27"/>
        <v>2</v>
      </c>
      <c r="AR10" s="67">
        <f t="shared" si="28"/>
        <v>0</v>
      </c>
      <c r="AS10" s="67">
        <f t="shared" si="29"/>
        <v>0</v>
      </c>
      <c r="AT10" s="67">
        <f t="shared" si="30"/>
        <v>0</v>
      </c>
      <c r="AU10" s="67">
        <f t="shared" si="31"/>
        <v>6</v>
      </c>
      <c r="AV10" s="67">
        <f t="shared" si="32"/>
        <v>0</v>
      </c>
      <c r="AW10" s="67">
        <v>0</v>
      </c>
      <c r="AX10" s="68">
        <f t="shared" si="33"/>
        <v>0</v>
      </c>
      <c r="AY10" s="68">
        <f t="shared" si="34"/>
        <v>0</v>
      </c>
      <c r="AZ10" s="69">
        <f t="shared" si="35"/>
        <v>2</v>
      </c>
      <c r="BA10" s="69">
        <f t="shared" si="36"/>
        <v>0</v>
      </c>
      <c r="BB10" s="70">
        <f t="shared" si="37"/>
        <v>0</v>
      </c>
      <c r="BC10" s="70">
        <f t="shared" si="38"/>
        <v>0</v>
      </c>
      <c r="BD10" s="67">
        <f t="shared" si="39"/>
        <v>2</v>
      </c>
      <c r="BE10" s="67">
        <f t="shared" si="40"/>
        <v>0</v>
      </c>
      <c r="BF10" s="59">
        <f t="shared" si="41"/>
        <v>0</v>
      </c>
      <c r="BG10" s="71">
        <f t="shared" si="42"/>
        <v>0</v>
      </c>
      <c r="BH10" s="68" t="e">
        <f>#VALUE!</f>
        <v>#VALUE!</v>
      </c>
      <c r="BI10" s="69" t="e">
        <f>#VALUE!</f>
        <v>#VALUE!</v>
      </c>
      <c r="BJ10" s="70" t="e">
        <f>#VALUE!</f>
        <v>#VALUE!</v>
      </c>
      <c r="BK10" s="72">
        <v>0</v>
      </c>
    </row>
    <row r="11" spans="1:63" ht="13.5" customHeight="1" x14ac:dyDescent="0.3">
      <c r="A11" s="209"/>
      <c r="B11" s="212" t="s">
        <v>51</v>
      </c>
      <c r="C11" s="212" t="s">
        <v>58</v>
      </c>
      <c r="D11" s="212" t="s">
        <v>59</v>
      </c>
      <c r="E11" s="216">
        <v>3</v>
      </c>
      <c r="F11" s="58">
        <v>0</v>
      </c>
      <c r="G11" s="58">
        <v>20</v>
      </c>
      <c r="H11" s="58">
        <v>562</v>
      </c>
      <c r="I11" s="58">
        <v>563</v>
      </c>
      <c r="J11" s="58">
        <v>1125</v>
      </c>
      <c r="K11" s="58">
        <v>81</v>
      </c>
      <c r="L11" s="58">
        <v>30</v>
      </c>
      <c r="M11" s="59">
        <f t="shared" si="0"/>
        <v>7</v>
      </c>
      <c r="N11" s="59">
        <f t="shared" si="1"/>
        <v>0</v>
      </c>
      <c r="O11" s="59">
        <f t="shared" si="2"/>
        <v>7</v>
      </c>
      <c r="P11" s="59">
        <f t="shared" si="3"/>
        <v>0</v>
      </c>
      <c r="Q11" s="60">
        <f t="shared" si="4"/>
        <v>14</v>
      </c>
      <c r="R11" s="60">
        <f t="shared" si="5"/>
        <v>0</v>
      </c>
      <c r="S11" s="58">
        <f t="shared" si="6"/>
        <v>1134</v>
      </c>
      <c r="T11" s="58">
        <f t="shared" si="7"/>
        <v>0</v>
      </c>
      <c r="U11" s="59">
        <f t="shared" si="8"/>
        <v>9</v>
      </c>
      <c r="V11" s="59">
        <f t="shared" si="9"/>
        <v>0</v>
      </c>
      <c r="W11" s="61">
        <f t="shared" si="10"/>
        <v>225</v>
      </c>
      <c r="X11" s="61">
        <f t="shared" si="11"/>
        <v>0</v>
      </c>
      <c r="Y11" s="62">
        <f t="shared" si="12"/>
        <v>216</v>
      </c>
      <c r="Z11" s="62">
        <f t="shared" si="13"/>
        <v>0</v>
      </c>
      <c r="AA11" s="61">
        <f t="shared" si="14"/>
        <v>3</v>
      </c>
      <c r="AB11" s="61">
        <f t="shared" si="15"/>
        <v>0</v>
      </c>
      <c r="AC11" s="63">
        <f t="shared" si="16"/>
        <v>2.6888888888888891</v>
      </c>
      <c r="AD11" s="63">
        <f t="shared" si="17"/>
        <v>0</v>
      </c>
      <c r="AE11" s="59">
        <f t="shared" si="18"/>
        <v>17</v>
      </c>
      <c r="AF11" s="59">
        <f t="shared" si="19"/>
        <v>0</v>
      </c>
      <c r="AG11" s="64">
        <v>0</v>
      </c>
      <c r="AH11" s="65">
        <v>100</v>
      </c>
      <c r="AI11" s="66">
        <v>0</v>
      </c>
      <c r="AJ11" s="67">
        <f t="shared" si="20"/>
        <v>100</v>
      </c>
      <c r="AK11" s="67">
        <f t="shared" si="21"/>
        <v>0</v>
      </c>
      <c r="AL11" s="67">
        <f t="shared" si="22"/>
        <v>51</v>
      </c>
      <c r="AM11" s="67">
        <f t="shared" si="23"/>
        <v>0</v>
      </c>
      <c r="AN11" s="67">
        <f t="shared" si="24"/>
        <v>51</v>
      </c>
      <c r="AO11" s="67">
        <f t="shared" si="25"/>
        <v>0</v>
      </c>
      <c r="AP11" s="67">
        <f t="shared" si="26"/>
        <v>0</v>
      </c>
      <c r="AQ11" s="67">
        <f t="shared" si="27"/>
        <v>17</v>
      </c>
      <c r="AR11" s="67">
        <f t="shared" si="28"/>
        <v>0</v>
      </c>
      <c r="AS11" s="67">
        <f t="shared" si="29"/>
        <v>0</v>
      </c>
      <c r="AT11" s="67">
        <f t="shared" si="30"/>
        <v>0</v>
      </c>
      <c r="AU11" s="67">
        <f t="shared" si="31"/>
        <v>51</v>
      </c>
      <c r="AV11" s="67">
        <f t="shared" si="32"/>
        <v>0</v>
      </c>
      <c r="AW11" s="67">
        <v>0</v>
      </c>
      <c r="AX11" s="68">
        <f t="shared" si="33"/>
        <v>0</v>
      </c>
      <c r="AY11" s="68">
        <f t="shared" si="34"/>
        <v>0</v>
      </c>
      <c r="AZ11" s="69">
        <f t="shared" si="35"/>
        <v>17</v>
      </c>
      <c r="BA11" s="69">
        <f t="shared" si="36"/>
        <v>0</v>
      </c>
      <c r="BB11" s="70">
        <f t="shared" si="37"/>
        <v>0</v>
      </c>
      <c r="BC11" s="70">
        <f t="shared" si="38"/>
        <v>0</v>
      </c>
      <c r="BD11" s="67">
        <f t="shared" si="39"/>
        <v>17</v>
      </c>
      <c r="BE11" s="67">
        <f t="shared" si="40"/>
        <v>0</v>
      </c>
      <c r="BF11" s="59">
        <f t="shared" si="41"/>
        <v>0</v>
      </c>
      <c r="BG11" s="71">
        <f t="shared" si="42"/>
        <v>0</v>
      </c>
      <c r="BH11" s="68" t="e">
        <f>#VALUE!</f>
        <v>#VALUE!</v>
      </c>
      <c r="BI11" s="69" t="e">
        <f>#VALUE!</f>
        <v>#VALUE!</v>
      </c>
      <c r="BJ11" s="70" t="e">
        <f>#VALUE!</f>
        <v>#VALUE!</v>
      </c>
      <c r="BK11" s="72">
        <v>0</v>
      </c>
    </row>
    <row r="12" spans="1:63" ht="13.5" customHeight="1" x14ac:dyDescent="0.3">
      <c r="A12" s="209"/>
      <c r="B12" s="212" t="s">
        <v>51</v>
      </c>
      <c r="C12" s="212" t="s">
        <v>60</v>
      </c>
      <c r="D12" s="212" t="s">
        <v>59</v>
      </c>
      <c r="E12" s="216">
        <v>3</v>
      </c>
      <c r="F12" s="58">
        <v>0</v>
      </c>
      <c r="G12" s="58">
        <v>20</v>
      </c>
      <c r="H12" s="58">
        <v>217</v>
      </c>
      <c r="I12" s="58">
        <v>218</v>
      </c>
      <c r="J12" s="58">
        <v>435</v>
      </c>
      <c r="K12" s="58">
        <v>80</v>
      </c>
      <c r="L12" s="58">
        <v>30</v>
      </c>
      <c r="M12" s="59">
        <f t="shared" si="0"/>
        <v>3</v>
      </c>
      <c r="N12" s="59">
        <f t="shared" si="1"/>
        <v>0</v>
      </c>
      <c r="O12" s="59">
        <f t="shared" si="2"/>
        <v>3</v>
      </c>
      <c r="P12" s="59">
        <f t="shared" si="3"/>
        <v>0</v>
      </c>
      <c r="Q12" s="60">
        <f t="shared" si="4"/>
        <v>6</v>
      </c>
      <c r="R12" s="60">
        <f t="shared" si="5"/>
        <v>0</v>
      </c>
      <c r="S12" s="58">
        <f t="shared" si="6"/>
        <v>480</v>
      </c>
      <c r="T12" s="58">
        <f t="shared" si="7"/>
        <v>0</v>
      </c>
      <c r="U12" s="59">
        <f t="shared" si="8"/>
        <v>45</v>
      </c>
      <c r="V12" s="59">
        <f t="shared" si="9"/>
        <v>0</v>
      </c>
      <c r="W12" s="61">
        <f t="shared" si="10"/>
        <v>87</v>
      </c>
      <c r="X12" s="61">
        <f t="shared" si="11"/>
        <v>0</v>
      </c>
      <c r="Y12" s="62">
        <f t="shared" si="12"/>
        <v>42</v>
      </c>
      <c r="Z12" s="62">
        <f t="shared" si="13"/>
        <v>0</v>
      </c>
      <c r="AA12" s="61">
        <f t="shared" si="14"/>
        <v>1</v>
      </c>
      <c r="AB12" s="61">
        <f t="shared" si="15"/>
        <v>0</v>
      </c>
      <c r="AC12" s="63">
        <f t="shared" si="16"/>
        <v>0.63749999999999996</v>
      </c>
      <c r="AD12" s="63">
        <f t="shared" si="17"/>
        <v>0</v>
      </c>
      <c r="AE12" s="59">
        <f t="shared" si="18"/>
        <v>7</v>
      </c>
      <c r="AF12" s="59">
        <f t="shared" si="19"/>
        <v>0</v>
      </c>
      <c r="AG12" s="64">
        <v>0</v>
      </c>
      <c r="AH12" s="65">
        <v>100</v>
      </c>
      <c r="AI12" s="66">
        <v>0</v>
      </c>
      <c r="AJ12" s="67">
        <f t="shared" si="20"/>
        <v>100</v>
      </c>
      <c r="AK12" s="67">
        <f t="shared" si="21"/>
        <v>0</v>
      </c>
      <c r="AL12" s="67">
        <f t="shared" si="22"/>
        <v>21</v>
      </c>
      <c r="AM12" s="67">
        <f t="shared" si="23"/>
        <v>0</v>
      </c>
      <c r="AN12" s="67">
        <f t="shared" si="24"/>
        <v>21</v>
      </c>
      <c r="AO12" s="67">
        <f t="shared" si="25"/>
        <v>0</v>
      </c>
      <c r="AP12" s="67">
        <f t="shared" si="26"/>
        <v>0</v>
      </c>
      <c r="AQ12" s="67">
        <f t="shared" si="27"/>
        <v>7</v>
      </c>
      <c r="AR12" s="67">
        <f t="shared" si="28"/>
        <v>0</v>
      </c>
      <c r="AS12" s="67">
        <f t="shared" si="29"/>
        <v>0</v>
      </c>
      <c r="AT12" s="67">
        <f t="shared" si="30"/>
        <v>0</v>
      </c>
      <c r="AU12" s="67">
        <f t="shared" si="31"/>
        <v>21</v>
      </c>
      <c r="AV12" s="67">
        <f t="shared" si="32"/>
        <v>0</v>
      </c>
      <c r="AW12" s="67">
        <v>0</v>
      </c>
      <c r="AX12" s="68">
        <f t="shared" si="33"/>
        <v>0</v>
      </c>
      <c r="AY12" s="68">
        <f t="shared" si="34"/>
        <v>0</v>
      </c>
      <c r="AZ12" s="69">
        <f t="shared" si="35"/>
        <v>7</v>
      </c>
      <c r="BA12" s="69">
        <f t="shared" si="36"/>
        <v>0</v>
      </c>
      <c r="BB12" s="70">
        <f t="shared" si="37"/>
        <v>0</v>
      </c>
      <c r="BC12" s="70">
        <f t="shared" si="38"/>
        <v>0</v>
      </c>
      <c r="BD12" s="67">
        <f t="shared" si="39"/>
        <v>7</v>
      </c>
      <c r="BE12" s="67">
        <f t="shared" si="40"/>
        <v>0</v>
      </c>
      <c r="BF12" s="59">
        <f t="shared" si="41"/>
        <v>0</v>
      </c>
      <c r="BG12" s="71">
        <f t="shared" si="42"/>
        <v>0</v>
      </c>
      <c r="BH12" s="68" t="e">
        <f>#VALUE!</f>
        <v>#VALUE!</v>
      </c>
      <c r="BI12" s="69" t="e">
        <f>#VALUE!</f>
        <v>#VALUE!</v>
      </c>
      <c r="BJ12" s="70" t="e">
        <f>#VALUE!</f>
        <v>#VALUE!</v>
      </c>
      <c r="BK12" s="72">
        <v>0</v>
      </c>
    </row>
    <row r="13" spans="1:63" ht="13.5" customHeight="1" x14ac:dyDescent="0.3">
      <c r="A13" s="209"/>
      <c r="B13" s="212" t="s">
        <v>51</v>
      </c>
      <c r="C13" s="212" t="s">
        <v>61</v>
      </c>
      <c r="D13" s="212" t="s">
        <v>59</v>
      </c>
      <c r="E13" s="216">
        <v>3</v>
      </c>
      <c r="F13" s="58">
        <v>0</v>
      </c>
      <c r="G13" s="58">
        <v>20</v>
      </c>
      <c r="H13" s="58">
        <v>200</v>
      </c>
      <c r="I13" s="58">
        <v>200</v>
      </c>
      <c r="J13" s="58">
        <v>400</v>
      </c>
      <c r="K13" s="58">
        <v>80</v>
      </c>
      <c r="L13" s="58">
        <v>30</v>
      </c>
      <c r="M13" s="59">
        <f t="shared" si="0"/>
        <v>3</v>
      </c>
      <c r="N13" s="59">
        <f t="shared" si="1"/>
        <v>0</v>
      </c>
      <c r="O13" s="59">
        <f t="shared" si="2"/>
        <v>3</v>
      </c>
      <c r="P13" s="59">
        <f t="shared" si="3"/>
        <v>0</v>
      </c>
      <c r="Q13" s="60">
        <f t="shared" si="4"/>
        <v>6</v>
      </c>
      <c r="R13" s="60">
        <f t="shared" si="5"/>
        <v>0</v>
      </c>
      <c r="S13" s="58">
        <f t="shared" si="6"/>
        <v>480</v>
      </c>
      <c r="T13" s="58">
        <f t="shared" si="7"/>
        <v>0</v>
      </c>
      <c r="U13" s="59">
        <f t="shared" si="8"/>
        <v>80</v>
      </c>
      <c r="V13" s="59">
        <f t="shared" si="9"/>
        <v>0</v>
      </c>
      <c r="W13" s="61">
        <f t="shared" si="10"/>
        <v>80</v>
      </c>
      <c r="X13" s="61">
        <f t="shared" si="11"/>
        <v>0</v>
      </c>
      <c r="Y13" s="62">
        <f t="shared" si="12"/>
        <v>0</v>
      </c>
      <c r="Z13" s="62">
        <f t="shared" si="13"/>
        <v>0</v>
      </c>
      <c r="AA13" s="61">
        <f t="shared" si="14"/>
        <v>0</v>
      </c>
      <c r="AB13" s="61">
        <f t="shared" si="15"/>
        <v>0</v>
      </c>
      <c r="AC13" s="63">
        <f t="shared" si="16"/>
        <v>0.2</v>
      </c>
      <c r="AD13" s="63">
        <f t="shared" si="17"/>
        <v>0</v>
      </c>
      <c r="AE13" s="59">
        <f t="shared" si="18"/>
        <v>7</v>
      </c>
      <c r="AF13" s="59">
        <f t="shared" si="19"/>
        <v>0</v>
      </c>
      <c r="AG13" s="64">
        <v>0</v>
      </c>
      <c r="AH13" s="65">
        <v>100</v>
      </c>
      <c r="AI13" s="66">
        <v>0</v>
      </c>
      <c r="AJ13" s="67">
        <f t="shared" si="20"/>
        <v>100</v>
      </c>
      <c r="AK13" s="67">
        <f t="shared" si="21"/>
        <v>0</v>
      </c>
      <c r="AL13" s="67">
        <f t="shared" si="22"/>
        <v>21</v>
      </c>
      <c r="AM13" s="67">
        <f t="shared" si="23"/>
        <v>0</v>
      </c>
      <c r="AN13" s="67">
        <f t="shared" si="24"/>
        <v>21</v>
      </c>
      <c r="AO13" s="67">
        <f t="shared" si="25"/>
        <v>0</v>
      </c>
      <c r="AP13" s="67">
        <f t="shared" si="26"/>
        <v>0</v>
      </c>
      <c r="AQ13" s="67">
        <f t="shared" si="27"/>
        <v>7</v>
      </c>
      <c r="AR13" s="67">
        <f t="shared" si="28"/>
        <v>0</v>
      </c>
      <c r="AS13" s="67">
        <f t="shared" si="29"/>
        <v>0</v>
      </c>
      <c r="AT13" s="67">
        <f t="shared" si="30"/>
        <v>0</v>
      </c>
      <c r="AU13" s="67">
        <f t="shared" si="31"/>
        <v>21</v>
      </c>
      <c r="AV13" s="67">
        <f t="shared" si="32"/>
        <v>0</v>
      </c>
      <c r="AW13" s="67">
        <v>0</v>
      </c>
      <c r="AX13" s="68">
        <f t="shared" si="33"/>
        <v>0</v>
      </c>
      <c r="AY13" s="68">
        <f t="shared" si="34"/>
        <v>0</v>
      </c>
      <c r="AZ13" s="69">
        <f t="shared" si="35"/>
        <v>7</v>
      </c>
      <c r="BA13" s="69">
        <f t="shared" si="36"/>
        <v>0</v>
      </c>
      <c r="BB13" s="70">
        <f t="shared" si="37"/>
        <v>0</v>
      </c>
      <c r="BC13" s="70">
        <f t="shared" si="38"/>
        <v>0</v>
      </c>
      <c r="BD13" s="67">
        <f t="shared" si="39"/>
        <v>7</v>
      </c>
      <c r="BE13" s="67">
        <f t="shared" si="40"/>
        <v>0</v>
      </c>
      <c r="BF13" s="59">
        <f t="shared" si="41"/>
        <v>0</v>
      </c>
      <c r="BG13" s="71">
        <f t="shared" si="42"/>
        <v>0</v>
      </c>
      <c r="BH13" s="68" t="e">
        <f>#VALUE!</f>
        <v>#VALUE!</v>
      </c>
      <c r="BI13" s="69" t="e">
        <f>#VALUE!</f>
        <v>#VALUE!</v>
      </c>
      <c r="BJ13" s="70" t="e">
        <f>#VALUE!</f>
        <v>#VALUE!</v>
      </c>
      <c r="BK13" s="72">
        <v>0</v>
      </c>
    </row>
    <row r="14" spans="1:63" ht="13.5" customHeight="1" x14ac:dyDescent="0.3">
      <c r="A14" s="209"/>
      <c r="B14" s="212" t="s">
        <v>51</v>
      </c>
      <c r="C14" s="212" t="s">
        <v>58</v>
      </c>
      <c r="D14" s="212" t="s">
        <v>62</v>
      </c>
      <c r="E14" s="216">
        <v>0</v>
      </c>
      <c r="F14" s="58">
        <v>3</v>
      </c>
      <c r="G14" s="58">
        <v>10</v>
      </c>
      <c r="H14" s="58">
        <v>562</v>
      </c>
      <c r="I14" s="58">
        <v>563</v>
      </c>
      <c r="J14" s="58">
        <v>1125</v>
      </c>
      <c r="K14" s="58">
        <v>81</v>
      </c>
      <c r="L14" s="58">
        <v>30</v>
      </c>
      <c r="M14" s="59">
        <f t="shared" si="0"/>
        <v>0</v>
      </c>
      <c r="N14" s="59">
        <f t="shared" si="1"/>
        <v>19</v>
      </c>
      <c r="O14" s="59">
        <f t="shared" si="2"/>
        <v>0</v>
      </c>
      <c r="P14" s="59">
        <f t="shared" si="3"/>
        <v>19</v>
      </c>
      <c r="Q14" s="60">
        <f t="shared" si="4"/>
        <v>0</v>
      </c>
      <c r="R14" s="60">
        <f t="shared" si="5"/>
        <v>38</v>
      </c>
      <c r="S14" s="58">
        <f t="shared" si="6"/>
        <v>0</v>
      </c>
      <c r="T14" s="58">
        <f t="shared" si="7"/>
        <v>1140</v>
      </c>
      <c r="U14" s="59">
        <f t="shared" si="8"/>
        <v>0</v>
      </c>
      <c r="V14" s="59">
        <f t="shared" si="9"/>
        <v>15</v>
      </c>
      <c r="W14" s="61">
        <f t="shared" si="10"/>
        <v>0</v>
      </c>
      <c r="X14" s="61">
        <f t="shared" si="11"/>
        <v>112.5</v>
      </c>
      <c r="Y14" s="62">
        <f t="shared" si="12"/>
        <v>0</v>
      </c>
      <c r="Z14" s="62">
        <f t="shared" si="13"/>
        <v>97.5</v>
      </c>
      <c r="AA14" s="75">
        <f t="shared" si="14"/>
        <v>0</v>
      </c>
      <c r="AB14" s="75">
        <f t="shared" si="15"/>
        <v>4</v>
      </c>
      <c r="AC14" s="63">
        <f t="shared" si="16"/>
        <v>0</v>
      </c>
      <c r="AD14" s="63">
        <f t="shared" si="17"/>
        <v>3.3</v>
      </c>
      <c r="AE14" s="59">
        <f t="shared" si="18"/>
        <v>0</v>
      </c>
      <c r="AF14" s="59">
        <f t="shared" si="19"/>
        <v>42</v>
      </c>
      <c r="AG14" s="64">
        <v>15</v>
      </c>
      <c r="AH14" s="65">
        <v>67</v>
      </c>
      <c r="AI14" s="66">
        <v>18</v>
      </c>
      <c r="AJ14" s="67">
        <f t="shared" si="20"/>
        <v>100</v>
      </c>
      <c r="AK14" s="67">
        <f t="shared" si="21"/>
        <v>18.899999999999999</v>
      </c>
      <c r="AL14" s="67">
        <f t="shared" si="22"/>
        <v>84.42</v>
      </c>
      <c r="AM14" s="67">
        <f t="shared" si="23"/>
        <v>22.68</v>
      </c>
      <c r="AN14" s="67">
        <f t="shared" si="24"/>
        <v>126</v>
      </c>
      <c r="AO14" s="67">
        <f t="shared" si="25"/>
        <v>0</v>
      </c>
      <c r="AP14" s="67">
        <f t="shared" si="26"/>
        <v>6.3</v>
      </c>
      <c r="AQ14" s="67">
        <f t="shared" si="27"/>
        <v>0</v>
      </c>
      <c r="AR14" s="67">
        <f t="shared" si="28"/>
        <v>28.14</v>
      </c>
      <c r="AS14" s="67">
        <f t="shared" si="29"/>
        <v>0</v>
      </c>
      <c r="AT14" s="67">
        <f t="shared" si="30"/>
        <v>7.56</v>
      </c>
      <c r="AU14" s="67">
        <f t="shared" si="31"/>
        <v>0</v>
      </c>
      <c r="AV14" s="67">
        <f t="shared" si="32"/>
        <v>126</v>
      </c>
      <c r="AW14" s="67">
        <v>0</v>
      </c>
      <c r="AX14" s="68">
        <f t="shared" si="33"/>
        <v>0</v>
      </c>
      <c r="AY14" s="68">
        <f t="shared" si="34"/>
        <v>6</v>
      </c>
      <c r="AZ14" s="69">
        <f t="shared" si="35"/>
        <v>0</v>
      </c>
      <c r="BA14" s="69">
        <f t="shared" si="36"/>
        <v>28</v>
      </c>
      <c r="BB14" s="70">
        <f t="shared" si="37"/>
        <v>0</v>
      </c>
      <c r="BC14" s="70">
        <f t="shared" si="38"/>
        <v>8</v>
      </c>
      <c r="BD14" s="67">
        <f t="shared" si="39"/>
        <v>0</v>
      </c>
      <c r="BE14" s="67">
        <f t="shared" si="40"/>
        <v>42</v>
      </c>
      <c r="BF14" s="59">
        <f t="shared" si="41"/>
        <v>0</v>
      </c>
      <c r="BG14" s="71">
        <f t="shared" si="42"/>
        <v>0</v>
      </c>
      <c r="BH14" s="68" t="e">
        <f>#VALUE!</f>
        <v>#VALUE!</v>
      </c>
      <c r="BI14" s="69" t="e">
        <f>#VALUE!</f>
        <v>#VALUE!</v>
      </c>
      <c r="BJ14" s="70" t="e">
        <f>#VALUE!</f>
        <v>#VALUE!</v>
      </c>
      <c r="BK14" s="72">
        <v>0</v>
      </c>
    </row>
    <row r="15" spans="1:63" ht="13.5" customHeight="1" x14ac:dyDescent="0.3">
      <c r="A15" s="209"/>
      <c r="B15" s="212" t="s">
        <v>51</v>
      </c>
      <c r="C15" s="212" t="s">
        <v>61</v>
      </c>
      <c r="D15" s="212" t="s">
        <v>62</v>
      </c>
      <c r="E15" s="216">
        <v>0</v>
      </c>
      <c r="F15" s="58">
        <v>3</v>
      </c>
      <c r="G15" s="58">
        <v>10</v>
      </c>
      <c r="H15" s="58">
        <v>200</v>
      </c>
      <c r="I15" s="58">
        <v>200</v>
      </c>
      <c r="J15" s="58">
        <v>400</v>
      </c>
      <c r="K15" s="58">
        <v>80</v>
      </c>
      <c r="L15" s="58">
        <v>30</v>
      </c>
      <c r="M15" s="59">
        <f t="shared" si="0"/>
        <v>0</v>
      </c>
      <c r="N15" s="59">
        <f t="shared" si="1"/>
        <v>7</v>
      </c>
      <c r="O15" s="59">
        <f t="shared" si="2"/>
        <v>0</v>
      </c>
      <c r="P15" s="59">
        <f t="shared" si="3"/>
        <v>7</v>
      </c>
      <c r="Q15" s="60">
        <f t="shared" si="4"/>
        <v>0</v>
      </c>
      <c r="R15" s="60">
        <f t="shared" si="5"/>
        <v>14</v>
      </c>
      <c r="S15" s="58">
        <f t="shared" si="6"/>
        <v>0</v>
      </c>
      <c r="T15" s="58">
        <f t="shared" si="7"/>
        <v>420</v>
      </c>
      <c r="U15" s="59">
        <f t="shared" si="8"/>
        <v>0</v>
      </c>
      <c r="V15" s="59">
        <f t="shared" si="9"/>
        <v>20</v>
      </c>
      <c r="W15" s="61">
        <f t="shared" si="10"/>
        <v>0</v>
      </c>
      <c r="X15" s="61">
        <f t="shared" si="11"/>
        <v>40</v>
      </c>
      <c r="Y15" s="62">
        <f t="shared" si="12"/>
        <v>0</v>
      </c>
      <c r="Z15" s="62">
        <f t="shared" si="13"/>
        <v>20</v>
      </c>
      <c r="AA15" s="61">
        <f t="shared" si="14"/>
        <v>0</v>
      </c>
      <c r="AB15" s="61">
        <f t="shared" si="15"/>
        <v>1</v>
      </c>
      <c r="AC15" s="63">
        <f t="shared" si="16"/>
        <v>0</v>
      </c>
      <c r="AD15" s="63">
        <f t="shared" si="17"/>
        <v>0.73333333333333328</v>
      </c>
      <c r="AE15" s="59">
        <f t="shared" si="18"/>
        <v>0</v>
      </c>
      <c r="AF15" s="59">
        <f t="shared" si="19"/>
        <v>15</v>
      </c>
      <c r="AG15" s="64">
        <v>12</v>
      </c>
      <c r="AH15" s="65">
        <v>76</v>
      </c>
      <c r="AI15" s="66">
        <v>12</v>
      </c>
      <c r="AJ15" s="67">
        <f t="shared" si="20"/>
        <v>100</v>
      </c>
      <c r="AK15" s="67">
        <f t="shared" si="21"/>
        <v>5.4</v>
      </c>
      <c r="AL15" s="67">
        <f t="shared" si="22"/>
        <v>34.200000000000003</v>
      </c>
      <c r="AM15" s="67">
        <f t="shared" si="23"/>
        <v>5.4</v>
      </c>
      <c r="AN15" s="67">
        <f t="shared" si="24"/>
        <v>45</v>
      </c>
      <c r="AO15" s="67">
        <f t="shared" si="25"/>
        <v>0</v>
      </c>
      <c r="AP15" s="67">
        <f t="shared" si="26"/>
        <v>1.8</v>
      </c>
      <c r="AQ15" s="67">
        <f t="shared" si="27"/>
        <v>0</v>
      </c>
      <c r="AR15" s="67">
        <f t="shared" si="28"/>
        <v>11.4</v>
      </c>
      <c r="AS15" s="67">
        <f t="shared" si="29"/>
        <v>0</v>
      </c>
      <c r="AT15" s="67">
        <f t="shared" si="30"/>
        <v>1.8</v>
      </c>
      <c r="AU15" s="67">
        <f t="shared" si="31"/>
        <v>0</v>
      </c>
      <c r="AV15" s="67">
        <f t="shared" si="32"/>
        <v>45.000000000000007</v>
      </c>
      <c r="AW15" s="67">
        <v>0</v>
      </c>
      <c r="AX15" s="68">
        <f t="shared" si="33"/>
        <v>0</v>
      </c>
      <c r="AY15" s="68">
        <f t="shared" si="34"/>
        <v>2</v>
      </c>
      <c r="AZ15" s="69">
        <f t="shared" si="35"/>
        <v>0</v>
      </c>
      <c r="BA15" s="69">
        <f t="shared" si="36"/>
        <v>11</v>
      </c>
      <c r="BB15" s="70">
        <f t="shared" si="37"/>
        <v>0</v>
      </c>
      <c r="BC15" s="70">
        <f t="shared" si="38"/>
        <v>2</v>
      </c>
      <c r="BD15" s="67">
        <f t="shared" si="39"/>
        <v>0</v>
      </c>
      <c r="BE15" s="67">
        <f t="shared" si="40"/>
        <v>15</v>
      </c>
      <c r="BF15" s="59">
        <f t="shared" si="41"/>
        <v>0</v>
      </c>
      <c r="BG15" s="71">
        <f t="shared" si="42"/>
        <v>0</v>
      </c>
      <c r="BH15" s="68" t="e">
        <f>#VALUE!</f>
        <v>#VALUE!</v>
      </c>
      <c r="BI15" s="69" t="e">
        <f>#VALUE!</f>
        <v>#VALUE!</v>
      </c>
      <c r="BJ15" s="70" t="e">
        <f>#VALUE!</f>
        <v>#VALUE!</v>
      </c>
      <c r="BK15" s="72">
        <v>0</v>
      </c>
    </row>
    <row r="16" spans="1:63" ht="13.5" customHeight="1" x14ac:dyDescent="0.3">
      <c r="A16" s="185"/>
      <c r="B16" s="212" t="s">
        <v>51</v>
      </c>
      <c r="C16" s="212" t="s">
        <v>60</v>
      </c>
      <c r="D16" s="212" t="s">
        <v>62</v>
      </c>
      <c r="E16" s="216">
        <v>0</v>
      </c>
      <c r="F16" s="58">
        <v>3</v>
      </c>
      <c r="G16" s="58">
        <v>10</v>
      </c>
      <c r="H16" s="58">
        <v>217</v>
      </c>
      <c r="I16" s="58">
        <v>218</v>
      </c>
      <c r="J16" s="58">
        <v>435</v>
      </c>
      <c r="K16" s="58">
        <v>80</v>
      </c>
      <c r="L16" s="58">
        <v>30</v>
      </c>
      <c r="M16" s="59">
        <f t="shared" si="0"/>
        <v>0</v>
      </c>
      <c r="N16" s="59">
        <f t="shared" si="1"/>
        <v>8</v>
      </c>
      <c r="O16" s="59">
        <f t="shared" si="2"/>
        <v>0</v>
      </c>
      <c r="P16" s="59">
        <f t="shared" si="3"/>
        <v>8</v>
      </c>
      <c r="Q16" s="60">
        <f t="shared" si="4"/>
        <v>0</v>
      </c>
      <c r="R16" s="60">
        <f t="shared" si="5"/>
        <v>16</v>
      </c>
      <c r="S16" s="58">
        <f t="shared" si="6"/>
        <v>0</v>
      </c>
      <c r="T16" s="58">
        <f t="shared" si="7"/>
        <v>480</v>
      </c>
      <c r="U16" s="59">
        <f t="shared" si="8"/>
        <v>0</v>
      </c>
      <c r="V16" s="59">
        <f t="shared" si="9"/>
        <v>45</v>
      </c>
      <c r="W16" s="61">
        <f t="shared" si="10"/>
        <v>0</v>
      </c>
      <c r="X16" s="61">
        <f t="shared" si="11"/>
        <v>43.5</v>
      </c>
      <c r="Y16" s="62">
        <f t="shared" si="12"/>
        <v>0</v>
      </c>
      <c r="Z16" s="62">
        <f t="shared" si="13"/>
        <v>-1.5</v>
      </c>
      <c r="AA16" s="61">
        <f t="shared" si="14"/>
        <v>0</v>
      </c>
      <c r="AB16" s="61">
        <f t="shared" si="15"/>
        <v>0</v>
      </c>
      <c r="AC16" s="63">
        <f t="shared" si="16"/>
        <v>0</v>
      </c>
      <c r="AD16" s="63">
        <f t="shared" si="17"/>
        <v>0.1</v>
      </c>
      <c r="AE16" s="59">
        <f t="shared" si="18"/>
        <v>0</v>
      </c>
      <c r="AF16" s="59">
        <f t="shared" si="19"/>
        <v>17</v>
      </c>
      <c r="AG16" s="64">
        <v>15</v>
      </c>
      <c r="AH16" s="65">
        <v>65</v>
      </c>
      <c r="AI16" s="66">
        <v>20</v>
      </c>
      <c r="AJ16" s="67">
        <f t="shared" si="20"/>
        <v>100</v>
      </c>
      <c r="AK16" s="67">
        <f t="shared" si="21"/>
        <v>7.65</v>
      </c>
      <c r="AL16" s="67">
        <f t="shared" si="22"/>
        <v>33.15</v>
      </c>
      <c r="AM16" s="67">
        <f t="shared" si="23"/>
        <v>10.199999999999999</v>
      </c>
      <c r="AN16" s="67">
        <f t="shared" si="24"/>
        <v>51</v>
      </c>
      <c r="AO16" s="67">
        <f t="shared" si="25"/>
        <v>0</v>
      </c>
      <c r="AP16" s="67">
        <f t="shared" si="26"/>
        <v>2.5499999999999998</v>
      </c>
      <c r="AQ16" s="67">
        <f t="shared" si="27"/>
        <v>0</v>
      </c>
      <c r="AR16" s="67">
        <f t="shared" si="28"/>
        <v>11.05</v>
      </c>
      <c r="AS16" s="67">
        <f t="shared" si="29"/>
        <v>0</v>
      </c>
      <c r="AT16" s="67">
        <f t="shared" si="30"/>
        <v>3.4</v>
      </c>
      <c r="AU16" s="67">
        <f t="shared" si="31"/>
        <v>0</v>
      </c>
      <c r="AV16" s="67">
        <f t="shared" si="32"/>
        <v>51</v>
      </c>
      <c r="AW16" s="67">
        <v>0</v>
      </c>
      <c r="AX16" s="68">
        <f t="shared" si="33"/>
        <v>0</v>
      </c>
      <c r="AY16" s="68">
        <f t="shared" si="34"/>
        <v>3</v>
      </c>
      <c r="AZ16" s="69">
        <f t="shared" si="35"/>
        <v>0</v>
      </c>
      <c r="BA16" s="69">
        <f t="shared" si="36"/>
        <v>11</v>
      </c>
      <c r="BB16" s="70">
        <f t="shared" si="37"/>
        <v>0</v>
      </c>
      <c r="BC16" s="70">
        <f t="shared" si="38"/>
        <v>3</v>
      </c>
      <c r="BD16" s="67">
        <f t="shared" si="39"/>
        <v>0</v>
      </c>
      <c r="BE16" s="67">
        <f t="shared" si="40"/>
        <v>17</v>
      </c>
      <c r="BF16" s="59">
        <f t="shared" si="41"/>
        <v>0</v>
      </c>
      <c r="BG16" s="71">
        <f t="shared" si="42"/>
        <v>0</v>
      </c>
      <c r="BH16" s="68" t="e">
        <f>#VALUE!</f>
        <v>#VALUE!</v>
      </c>
      <c r="BI16" s="69" t="e">
        <f>#VALUE!</f>
        <v>#VALUE!</v>
      </c>
      <c r="BJ16" s="70" t="e">
        <f>#VALUE!</f>
        <v>#VALUE!</v>
      </c>
      <c r="BK16" s="72">
        <v>0</v>
      </c>
    </row>
    <row r="17" spans="1:63" ht="13.5" customHeight="1" x14ac:dyDescent="0.3">
      <c r="A17" s="209"/>
      <c r="B17" s="212" t="s">
        <v>51</v>
      </c>
      <c r="C17" s="212" t="s">
        <v>63</v>
      </c>
      <c r="D17" s="212" t="s">
        <v>64</v>
      </c>
      <c r="E17" s="216">
        <v>2</v>
      </c>
      <c r="F17" s="58">
        <v>0</v>
      </c>
      <c r="G17" s="58">
        <v>10</v>
      </c>
      <c r="H17" s="58">
        <v>25</v>
      </c>
      <c r="I17" s="58">
        <v>25</v>
      </c>
      <c r="J17" s="58">
        <v>50</v>
      </c>
      <c r="K17" s="58">
        <v>80</v>
      </c>
      <c r="L17" s="58">
        <v>30</v>
      </c>
      <c r="M17" s="59">
        <f t="shared" si="0"/>
        <v>1</v>
      </c>
      <c r="N17" s="59">
        <f t="shared" si="1"/>
        <v>0</v>
      </c>
      <c r="O17" s="59">
        <f t="shared" si="2"/>
        <v>1</v>
      </c>
      <c r="P17" s="59">
        <f t="shared" si="3"/>
        <v>0</v>
      </c>
      <c r="Q17" s="60">
        <f t="shared" si="4"/>
        <v>2</v>
      </c>
      <c r="R17" s="60">
        <f t="shared" si="5"/>
        <v>0</v>
      </c>
      <c r="S17" s="58">
        <f t="shared" si="6"/>
        <v>160</v>
      </c>
      <c r="T17" s="58">
        <f t="shared" si="7"/>
        <v>0</v>
      </c>
      <c r="U17" s="59">
        <f t="shared" si="8"/>
        <v>110</v>
      </c>
      <c r="V17" s="59">
        <f t="shared" si="9"/>
        <v>0</v>
      </c>
      <c r="W17" s="61">
        <f t="shared" si="10"/>
        <v>5</v>
      </c>
      <c r="X17" s="61">
        <f t="shared" si="11"/>
        <v>0</v>
      </c>
      <c r="Y17" s="62">
        <f t="shared" si="12"/>
        <v>-105</v>
      </c>
      <c r="Z17" s="62">
        <f t="shared" si="13"/>
        <v>0</v>
      </c>
      <c r="AA17" s="61">
        <f t="shared" si="14"/>
        <v>0</v>
      </c>
      <c r="AB17" s="61">
        <f t="shared" si="15"/>
        <v>0</v>
      </c>
      <c r="AC17" s="63">
        <f t="shared" si="16"/>
        <v>0</v>
      </c>
      <c r="AD17" s="63">
        <f t="shared" si="17"/>
        <v>0</v>
      </c>
      <c r="AE17" s="59">
        <f t="shared" si="18"/>
        <v>2</v>
      </c>
      <c r="AF17" s="59">
        <f t="shared" si="19"/>
        <v>0</v>
      </c>
      <c r="AG17" s="64">
        <v>50</v>
      </c>
      <c r="AH17" s="65">
        <v>50</v>
      </c>
      <c r="AI17" s="66"/>
      <c r="AJ17" s="67">
        <f t="shared" si="20"/>
        <v>100</v>
      </c>
      <c r="AK17" s="67">
        <f t="shared" si="21"/>
        <v>2</v>
      </c>
      <c r="AL17" s="67">
        <f t="shared" si="22"/>
        <v>2</v>
      </c>
      <c r="AM17" s="67">
        <f t="shared" si="23"/>
        <v>0</v>
      </c>
      <c r="AN17" s="67">
        <f t="shared" si="24"/>
        <v>4</v>
      </c>
      <c r="AO17" s="67">
        <f t="shared" si="25"/>
        <v>1</v>
      </c>
      <c r="AP17" s="67">
        <f t="shared" si="26"/>
        <v>0</v>
      </c>
      <c r="AQ17" s="67">
        <f t="shared" si="27"/>
        <v>1</v>
      </c>
      <c r="AR17" s="67">
        <f t="shared" si="28"/>
        <v>0</v>
      </c>
      <c r="AS17" s="67">
        <f t="shared" si="29"/>
        <v>0</v>
      </c>
      <c r="AT17" s="67">
        <f t="shared" si="30"/>
        <v>0</v>
      </c>
      <c r="AU17" s="67">
        <f t="shared" si="31"/>
        <v>4</v>
      </c>
      <c r="AV17" s="67">
        <f t="shared" si="32"/>
        <v>0</v>
      </c>
      <c r="AW17" s="67">
        <v>0</v>
      </c>
      <c r="AX17" s="68">
        <f t="shared" si="33"/>
        <v>1</v>
      </c>
      <c r="AY17" s="68">
        <f t="shared" si="34"/>
        <v>0</v>
      </c>
      <c r="AZ17" s="69">
        <f t="shared" si="35"/>
        <v>1</v>
      </c>
      <c r="BA17" s="69">
        <f t="shared" si="36"/>
        <v>0</v>
      </c>
      <c r="BB17" s="70">
        <f t="shared" si="37"/>
        <v>0</v>
      </c>
      <c r="BC17" s="70">
        <f t="shared" si="38"/>
        <v>0</v>
      </c>
      <c r="BD17" s="67">
        <f t="shared" si="39"/>
        <v>2</v>
      </c>
      <c r="BE17" s="67">
        <f t="shared" si="40"/>
        <v>0</v>
      </c>
      <c r="BF17" s="59">
        <f t="shared" si="41"/>
        <v>0</v>
      </c>
      <c r="BG17" s="71">
        <f t="shared" si="42"/>
        <v>0</v>
      </c>
      <c r="BH17" s="68" t="e">
        <f>#VALUE!</f>
        <v>#VALUE!</v>
      </c>
      <c r="BI17" s="69" t="e">
        <f>#VALUE!</f>
        <v>#VALUE!</v>
      </c>
      <c r="BJ17" s="70" t="e">
        <f>#VALUE!</f>
        <v>#VALUE!</v>
      </c>
      <c r="BK17" s="72">
        <v>0</v>
      </c>
    </row>
    <row r="18" spans="1:63" ht="13.5" customHeight="1" x14ac:dyDescent="0.3">
      <c r="A18" s="209"/>
      <c r="B18" s="212" t="s">
        <v>51</v>
      </c>
      <c r="C18" s="212" t="s">
        <v>65</v>
      </c>
      <c r="D18" s="212" t="s">
        <v>64</v>
      </c>
      <c r="E18" s="216">
        <v>2</v>
      </c>
      <c r="F18" s="58">
        <v>0</v>
      </c>
      <c r="G18" s="58">
        <v>10</v>
      </c>
      <c r="H18" s="58">
        <v>30</v>
      </c>
      <c r="I18" s="58">
        <v>30</v>
      </c>
      <c r="J18" s="58">
        <v>60</v>
      </c>
      <c r="K18" s="58">
        <v>80</v>
      </c>
      <c r="L18" s="58">
        <v>30</v>
      </c>
      <c r="M18" s="59">
        <f t="shared" si="0"/>
        <v>1</v>
      </c>
      <c r="N18" s="59">
        <f t="shared" si="1"/>
        <v>0</v>
      </c>
      <c r="O18" s="59">
        <f t="shared" si="2"/>
        <v>1</v>
      </c>
      <c r="P18" s="59">
        <f t="shared" si="3"/>
        <v>0</v>
      </c>
      <c r="Q18" s="60">
        <f t="shared" si="4"/>
        <v>2</v>
      </c>
      <c r="R18" s="60">
        <f t="shared" si="5"/>
        <v>0</v>
      </c>
      <c r="S18" s="58">
        <f t="shared" si="6"/>
        <v>160</v>
      </c>
      <c r="T18" s="58">
        <f t="shared" si="7"/>
        <v>0</v>
      </c>
      <c r="U18" s="59">
        <f t="shared" si="8"/>
        <v>100</v>
      </c>
      <c r="V18" s="59">
        <f t="shared" si="9"/>
        <v>0</v>
      </c>
      <c r="W18" s="61">
        <f t="shared" si="10"/>
        <v>6</v>
      </c>
      <c r="X18" s="61">
        <f t="shared" si="11"/>
        <v>0</v>
      </c>
      <c r="Y18" s="62">
        <f t="shared" si="12"/>
        <v>-94</v>
      </c>
      <c r="Z18" s="62">
        <f t="shared" si="13"/>
        <v>0</v>
      </c>
      <c r="AA18" s="61">
        <f t="shared" si="14"/>
        <v>0</v>
      </c>
      <c r="AB18" s="61">
        <f t="shared" si="15"/>
        <v>0</v>
      </c>
      <c r="AC18" s="63">
        <f t="shared" si="16"/>
        <v>0</v>
      </c>
      <c r="AD18" s="63">
        <f t="shared" si="17"/>
        <v>0</v>
      </c>
      <c r="AE18" s="59">
        <f t="shared" si="18"/>
        <v>2</v>
      </c>
      <c r="AF18" s="59">
        <f t="shared" si="19"/>
        <v>0</v>
      </c>
      <c r="AG18" s="64">
        <v>50</v>
      </c>
      <c r="AH18" s="65">
        <v>50</v>
      </c>
      <c r="AI18" s="66"/>
      <c r="AJ18" s="76">
        <f t="shared" si="20"/>
        <v>100</v>
      </c>
      <c r="AK18" s="67">
        <f t="shared" si="21"/>
        <v>2</v>
      </c>
      <c r="AL18" s="67">
        <f t="shared" si="22"/>
        <v>2</v>
      </c>
      <c r="AM18" s="67">
        <f t="shared" si="23"/>
        <v>0</v>
      </c>
      <c r="AN18" s="67">
        <f t="shared" si="24"/>
        <v>4</v>
      </c>
      <c r="AO18" s="67">
        <f t="shared" si="25"/>
        <v>1</v>
      </c>
      <c r="AP18" s="67">
        <f t="shared" si="26"/>
        <v>0</v>
      </c>
      <c r="AQ18" s="67">
        <f t="shared" si="27"/>
        <v>1</v>
      </c>
      <c r="AR18" s="67">
        <f t="shared" si="28"/>
        <v>0</v>
      </c>
      <c r="AS18" s="67">
        <f t="shared" si="29"/>
        <v>0</v>
      </c>
      <c r="AT18" s="67">
        <f t="shared" si="30"/>
        <v>0</v>
      </c>
      <c r="AU18" s="67">
        <f t="shared" si="31"/>
        <v>4</v>
      </c>
      <c r="AV18" s="67">
        <f t="shared" si="32"/>
        <v>0</v>
      </c>
      <c r="AW18" s="67">
        <v>0</v>
      </c>
      <c r="AX18" s="68">
        <f t="shared" si="33"/>
        <v>1</v>
      </c>
      <c r="AY18" s="68">
        <f t="shared" si="34"/>
        <v>0</v>
      </c>
      <c r="AZ18" s="69">
        <f t="shared" si="35"/>
        <v>1</v>
      </c>
      <c r="BA18" s="69">
        <f t="shared" si="36"/>
        <v>0</v>
      </c>
      <c r="BB18" s="70">
        <f t="shared" si="37"/>
        <v>0</v>
      </c>
      <c r="BC18" s="70">
        <f t="shared" si="38"/>
        <v>0</v>
      </c>
      <c r="BD18" s="67">
        <f t="shared" si="39"/>
        <v>2</v>
      </c>
      <c r="BE18" s="67">
        <f t="shared" si="40"/>
        <v>0</v>
      </c>
      <c r="BF18" s="59">
        <f t="shared" si="41"/>
        <v>0</v>
      </c>
      <c r="BG18" s="71">
        <f t="shared" si="42"/>
        <v>0</v>
      </c>
      <c r="BH18" s="68" t="e">
        <f>#VALUE!</f>
        <v>#VALUE!</v>
      </c>
      <c r="BI18" s="69" t="e">
        <f>#VALUE!</f>
        <v>#VALUE!</v>
      </c>
      <c r="BJ18" s="70" t="e">
        <f>#VALUE!</f>
        <v>#VALUE!</v>
      </c>
      <c r="BK18" s="72">
        <v>0</v>
      </c>
    </row>
    <row r="19" spans="1:63" ht="13.5" customHeight="1" x14ac:dyDescent="0.3">
      <c r="A19" s="209"/>
      <c r="B19" s="212" t="s">
        <v>51</v>
      </c>
      <c r="C19" s="212" t="s">
        <v>63</v>
      </c>
      <c r="D19" s="212" t="s">
        <v>66</v>
      </c>
      <c r="E19" s="216">
        <v>4</v>
      </c>
      <c r="F19" s="58">
        <v>2</v>
      </c>
      <c r="G19" s="58">
        <v>10</v>
      </c>
      <c r="H19" s="58">
        <v>25</v>
      </c>
      <c r="I19" s="58">
        <v>25</v>
      </c>
      <c r="J19" s="58">
        <v>50</v>
      </c>
      <c r="K19" s="58">
        <v>80</v>
      </c>
      <c r="L19" s="58">
        <v>30</v>
      </c>
      <c r="M19" s="59">
        <f t="shared" si="0"/>
        <v>1</v>
      </c>
      <c r="N19" s="59">
        <f t="shared" si="1"/>
        <v>1</v>
      </c>
      <c r="O19" s="59">
        <f t="shared" si="2"/>
        <v>1</v>
      </c>
      <c r="P19" s="59">
        <f t="shared" si="3"/>
        <v>1</v>
      </c>
      <c r="Q19" s="60">
        <f t="shared" si="4"/>
        <v>2</v>
      </c>
      <c r="R19" s="60">
        <f t="shared" si="5"/>
        <v>2</v>
      </c>
      <c r="S19" s="58">
        <f t="shared" si="6"/>
        <v>160</v>
      </c>
      <c r="T19" s="58">
        <f t="shared" si="7"/>
        <v>60</v>
      </c>
      <c r="U19" s="59">
        <f t="shared" si="8"/>
        <v>110</v>
      </c>
      <c r="V19" s="59">
        <f t="shared" si="9"/>
        <v>10</v>
      </c>
      <c r="W19" s="61">
        <f t="shared" si="10"/>
        <v>5</v>
      </c>
      <c r="X19" s="61">
        <f t="shared" si="11"/>
        <v>5</v>
      </c>
      <c r="Y19" s="62">
        <f t="shared" si="12"/>
        <v>-105</v>
      </c>
      <c r="Z19" s="62">
        <f t="shared" si="13"/>
        <v>-5</v>
      </c>
      <c r="AA19" s="61">
        <f t="shared" si="14"/>
        <v>0</v>
      </c>
      <c r="AB19" s="61">
        <f t="shared" si="15"/>
        <v>0</v>
      </c>
      <c r="AC19" s="63">
        <f t="shared" si="16"/>
        <v>0</v>
      </c>
      <c r="AD19" s="63">
        <f t="shared" si="17"/>
        <v>0</v>
      </c>
      <c r="AE19" s="59">
        <f t="shared" si="18"/>
        <v>2</v>
      </c>
      <c r="AF19" s="59">
        <f t="shared" si="19"/>
        <v>2</v>
      </c>
      <c r="AG19" s="64"/>
      <c r="AH19" s="65">
        <v>66</v>
      </c>
      <c r="AI19" s="66">
        <v>34</v>
      </c>
      <c r="AJ19" s="67">
        <f t="shared" si="20"/>
        <v>100</v>
      </c>
      <c r="AK19" s="67">
        <f t="shared" si="21"/>
        <v>0</v>
      </c>
      <c r="AL19" s="67">
        <f t="shared" si="22"/>
        <v>7.92</v>
      </c>
      <c r="AM19" s="67">
        <f t="shared" si="23"/>
        <v>4.08</v>
      </c>
      <c r="AN19" s="67">
        <f t="shared" si="24"/>
        <v>12</v>
      </c>
      <c r="AO19" s="67">
        <f t="shared" si="25"/>
        <v>0</v>
      </c>
      <c r="AP19" s="67">
        <f t="shared" si="26"/>
        <v>0</v>
      </c>
      <c r="AQ19" s="67">
        <f t="shared" si="27"/>
        <v>1.32</v>
      </c>
      <c r="AR19" s="67">
        <f t="shared" si="28"/>
        <v>1.32</v>
      </c>
      <c r="AS19" s="67">
        <f t="shared" si="29"/>
        <v>0.68</v>
      </c>
      <c r="AT19" s="67">
        <f t="shared" si="30"/>
        <v>0.68</v>
      </c>
      <c r="AU19" s="67">
        <f t="shared" si="31"/>
        <v>8</v>
      </c>
      <c r="AV19" s="67">
        <f t="shared" si="32"/>
        <v>4</v>
      </c>
      <c r="AW19" s="67">
        <v>0</v>
      </c>
      <c r="AX19" s="68">
        <f t="shared" si="33"/>
        <v>0</v>
      </c>
      <c r="AY19" s="68">
        <f t="shared" si="34"/>
        <v>0</v>
      </c>
      <c r="AZ19" s="69">
        <f t="shared" si="35"/>
        <v>1</v>
      </c>
      <c r="BA19" s="69">
        <f t="shared" si="36"/>
        <v>1</v>
      </c>
      <c r="BB19" s="70">
        <f t="shared" si="37"/>
        <v>1</v>
      </c>
      <c r="BC19" s="70">
        <f t="shared" si="38"/>
        <v>1</v>
      </c>
      <c r="BD19" s="67">
        <f t="shared" si="39"/>
        <v>2</v>
      </c>
      <c r="BE19" s="67">
        <f t="shared" si="40"/>
        <v>2</v>
      </c>
      <c r="BF19" s="59">
        <f t="shared" si="41"/>
        <v>0</v>
      </c>
      <c r="BG19" s="71">
        <f t="shared" si="42"/>
        <v>0</v>
      </c>
      <c r="BH19" s="68" t="e">
        <f>#VALUE!</f>
        <v>#VALUE!</v>
      </c>
      <c r="BI19" s="69" t="e">
        <f>#VALUE!</f>
        <v>#VALUE!</v>
      </c>
      <c r="BJ19" s="70" t="e">
        <f>#VALUE!</f>
        <v>#VALUE!</v>
      </c>
      <c r="BK19" s="72">
        <v>0</v>
      </c>
    </row>
    <row r="20" spans="1:63" ht="13.5" customHeight="1" x14ac:dyDescent="0.3">
      <c r="A20" s="209"/>
      <c r="B20" s="212" t="s">
        <v>51</v>
      </c>
      <c r="C20" s="212" t="s">
        <v>67</v>
      </c>
      <c r="D20" s="212" t="s">
        <v>66</v>
      </c>
      <c r="E20" s="216">
        <v>4</v>
      </c>
      <c r="F20" s="58">
        <v>2</v>
      </c>
      <c r="G20" s="58">
        <v>30</v>
      </c>
      <c r="H20" s="58">
        <v>62</v>
      </c>
      <c r="I20" s="58">
        <v>63</v>
      </c>
      <c r="J20" s="58">
        <v>125</v>
      </c>
      <c r="K20" s="58">
        <v>80</v>
      </c>
      <c r="L20" s="58">
        <v>30</v>
      </c>
      <c r="M20" s="59">
        <f t="shared" si="0"/>
        <v>1</v>
      </c>
      <c r="N20" s="59">
        <f t="shared" si="1"/>
        <v>3</v>
      </c>
      <c r="O20" s="59">
        <f t="shared" si="2"/>
        <v>1</v>
      </c>
      <c r="P20" s="59">
        <f t="shared" si="3"/>
        <v>3</v>
      </c>
      <c r="Q20" s="60">
        <f t="shared" si="4"/>
        <v>2</v>
      </c>
      <c r="R20" s="60">
        <f t="shared" si="5"/>
        <v>6</v>
      </c>
      <c r="S20" s="58">
        <f t="shared" si="6"/>
        <v>160</v>
      </c>
      <c r="T20" s="58">
        <f t="shared" si="7"/>
        <v>180</v>
      </c>
      <c r="U20" s="59">
        <f t="shared" si="8"/>
        <v>35</v>
      </c>
      <c r="V20" s="59">
        <f t="shared" si="9"/>
        <v>55</v>
      </c>
      <c r="W20" s="61">
        <f t="shared" si="10"/>
        <v>37.5</v>
      </c>
      <c r="X20" s="61">
        <f t="shared" si="11"/>
        <v>37.5</v>
      </c>
      <c r="Y20" s="62">
        <f t="shared" si="12"/>
        <v>2.5</v>
      </c>
      <c r="Z20" s="62">
        <f t="shared" si="13"/>
        <v>-17.5</v>
      </c>
      <c r="AA20" s="61">
        <f t="shared" si="14"/>
        <v>1</v>
      </c>
      <c r="AB20" s="61">
        <f t="shared" si="15"/>
        <v>0</v>
      </c>
      <c r="AC20" s="63">
        <f t="shared" si="16"/>
        <v>0.16250000000000001</v>
      </c>
      <c r="AD20" s="63">
        <f t="shared" si="17"/>
        <v>0</v>
      </c>
      <c r="AE20" s="59">
        <f t="shared" si="18"/>
        <v>3</v>
      </c>
      <c r="AF20" s="59">
        <f t="shared" si="19"/>
        <v>6</v>
      </c>
      <c r="AG20" s="64"/>
      <c r="AH20" s="65">
        <v>66</v>
      </c>
      <c r="AI20" s="66">
        <v>34</v>
      </c>
      <c r="AJ20" s="67">
        <f t="shared" si="20"/>
        <v>100</v>
      </c>
      <c r="AK20" s="67">
        <f t="shared" si="21"/>
        <v>0</v>
      </c>
      <c r="AL20" s="67">
        <f t="shared" si="22"/>
        <v>15.84</v>
      </c>
      <c r="AM20" s="67">
        <f t="shared" si="23"/>
        <v>8.16</v>
      </c>
      <c r="AN20" s="67">
        <f t="shared" si="24"/>
        <v>24</v>
      </c>
      <c r="AO20" s="67">
        <f t="shared" si="25"/>
        <v>0</v>
      </c>
      <c r="AP20" s="67">
        <f t="shared" si="26"/>
        <v>0</v>
      </c>
      <c r="AQ20" s="67">
        <f t="shared" si="27"/>
        <v>1.98</v>
      </c>
      <c r="AR20" s="67">
        <f t="shared" si="28"/>
        <v>3.96</v>
      </c>
      <c r="AS20" s="67">
        <f t="shared" si="29"/>
        <v>1.02</v>
      </c>
      <c r="AT20" s="67">
        <f t="shared" si="30"/>
        <v>2.04</v>
      </c>
      <c r="AU20" s="67">
        <f t="shared" si="31"/>
        <v>12</v>
      </c>
      <c r="AV20" s="67">
        <f t="shared" si="32"/>
        <v>12</v>
      </c>
      <c r="AW20" s="67">
        <v>0</v>
      </c>
      <c r="AX20" s="68">
        <f t="shared" si="33"/>
        <v>0</v>
      </c>
      <c r="AY20" s="68">
        <f t="shared" si="34"/>
        <v>0</v>
      </c>
      <c r="AZ20" s="69">
        <f t="shared" si="35"/>
        <v>2</v>
      </c>
      <c r="BA20" s="69">
        <f t="shared" si="36"/>
        <v>4</v>
      </c>
      <c r="BB20" s="70">
        <f t="shared" si="37"/>
        <v>1</v>
      </c>
      <c r="BC20" s="70">
        <f t="shared" si="38"/>
        <v>2</v>
      </c>
      <c r="BD20" s="67">
        <f t="shared" si="39"/>
        <v>3</v>
      </c>
      <c r="BE20" s="67">
        <f t="shared" si="40"/>
        <v>6</v>
      </c>
      <c r="BF20" s="59">
        <f t="shared" si="41"/>
        <v>0</v>
      </c>
      <c r="BG20" s="71">
        <f t="shared" si="42"/>
        <v>0</v>
      </c>
      <c r="BH20" s="68" t="e">
        <f>#VALUE!</f>
        <v>#VALUE!</v>
      </c>
      <c r="BI20" s="69" t="e">
        <f>#VALUE!</f>
        <v>#VALUE!</v>
      </c>
      <c r="BJ20" s="70" t="e">
        <f>#VALUE!</f>
        <v>#VALUE!</v>
      </c>
      <c r="BK20" s="72">
        <v>0</v>
      </c>
    </row>
    <row r="21" spans="1:63" ht="13.5" customHeight="1" x14ac:dyDescent="0.3">
      <c r="A21" s="209"/>
      <c r="B21" s="212" t="s">
        <v>51</v>
      </c>
      <c r="C21" s="212" t="s">
        <v>68</v>
      </c>
      <c r="D21" s="212" t="s">
        <v>66</v>
      </c>
      <c r="E21" s="216">
        <v>4</v>
      </c>
      <c r="F21" s="58">
        <v>2</v>
      </c>
      <c r="G21" s="58">
        <v>10</v>
      </c>
      <c r="H21" s="58">
        <v>20</v>
      </c>
      <c r="I21" s="58">
        <v>20</v>
      </c>
      <c r="J21" s="58">
        <v>40</v>
      </c>
      <c r="K21" s="58">
        <v>80</v>
      </c>
      <c r="L21" s="58">
        <v>30</v>
      </c>
      <c r="M21" s="59">
        <f t="shared" si="0"/>
        <v>1</v>
      </c>
      <c r="N21" s="59">
        <f t="shared" si="1"/>
        <v>1</v>
      </c>
      <c r="O21" s="59">
        <f t="shared" si="2"/>
        <v>1</v>
      </c>
      <c r="P21" s="59">
        <f t="shared" si="3"/>
        <v>1</v>
      </c>
      <c r="Q21" s="60">
        <f t="shared" si="4"/>
        <v>2</v>
      </c>
      <c r="R21" s="60">
        <f t="shared" si="5"/>
        <v>2</v>
      </c>
      <c r="S21" s="58">
        <f t="shared" si="6"/>
        <v>160</v>
      </c>
      <c r="T21" s="58">
        <f t="shared" si="7"/>
        <v>60</v>
      </c>
      <c r="U21" s="59">
        <f t="shared" si="8"/>
        <v>120</v>
      </c>
      <c r="V21" s="59">
        <f t="shared" si="9"/>
        <v>20</v>
      </c>
      <c r="W21" s="61">
        <f t="shared" si="10"/>
        <v>4</v>
      </c>
      <c r="X21" s="61">
        <f t="shared" si="11"/>
        <v>4</v>
      </c>
      <c r="Y21" s="62">
        <f t="shared" si="12"/>
        <v>-116</v>
      </c>
      <c r="Z21" s="62">
        <f t="shared" si="13"/>
        <v>-16</v>
      </c>
      <c r="AA21" s="61">
        <f t="shared" si="14"/>
        <v>0</v>
      </c>
      <c r="AB21" s="61">
        <f t="shared" si="15"/>
        <v>0</v>
      </c>
      <c r="AC21" s="63">
        <f t="shared" si="16"/>
        <v>0</v>
      </c>
      <c r="AD21" s="63">
        <f t="shared" si="17"/>
        <v>0</v>
      </c>
      <c r="AE21" s="59">
        <f t="shared" si="18"/>
        <v>2</v>
      </c>
      <c r="AF21" s="59">
        <f t="shared" si="19"/>
        <v>2</v>
      </c>
      <c r="AG21" s="64"/>
      <c r="AH21" s="65">
        <v>66</v>
      </c>
      <c r="AI21" s="66">
        <v>34</v>
      </c>
      <c r="AJ21" s="67">
        <f t="shared" si="20"/>
        <v>100</v>
      </c>
      <c r="AK21" s="67">
        <f t="shared" si="21"/>
        <v>0</v>
      </c>
      <c r="AL21" s="67">
        <f t="shared" si="22"/>
        <v>7.92</v>
      </c>
      <c r="AM21" s="67">
        <f t="shared" si="23"/>
        <v>4.08</v>
      </c>
      <c r="AN21" s="67">
        <f t="shared" si="24"/>
        <v>12</v>
      </c>
      <c r="AO21" s="67">
        <f t="shared" si="25"/>
        <v>0</v>
      </c>
      <c r="AP21" s="67">
        <f t="shared" si="26"/>
        <v>0</v>
      </c>
      <c r="AQ21" s="67">
        <f t="shared" si="27"/>
        <v>1.32</v>
      </c>
      <c r="AR21" s="67">
        <f t="shared" si="28"/>
        <v>1.32</v>
      </c>
      <c r="AS21" s="67">
        <f t="shared" si="29"/>
        <v>0.68</v>
      </c>
      <c r="AT21" s="67">
        <f t="shared" si="30"/>
        <v>0.68</v>
      </c>
      <c r="AU21" s="67">
        <f t="shared" si="31"/>
        <v>8</v>
      </c>
      <c r="AV21" s="67">
        <f t="shared" si="32"/>
        <v>4</v>
      </c>
      <c r="AW21" s="67">
        <f t="shared" ref="AW21:AW84" si="43">(AU21+AV21)-AN21</f>
        <v>0</v>
      </c>
      <c r="AX21" s="68">
        <f t="shared" si="33"/>
        <v>0</v>
      </c>
      <c r="AY21" s="68">
        <f t="shared" si="34"/>
        <v>0</v>
      </c>
      <c r="AZ21" s="69">
        <f t="shared" si="35"/>
        <v>1</v>
      </c>
      <c r="BA21" s="69">
        <f t="shared" si="36"/>
        <v>1</v>
      </c>
      <c r="BB21" s="70">
        <f t="shared" si="37"/>
        <v>1</v>
      </c>
      <c r="BC21" s="70">
        <f t="shared" si="38"/>
        <v>1</v>
      </c>
      <c r="BD21" s="67">
        <f t="shared" si="39"/>
        <v>2</v>
      </c>
      <c r="BE21" s="67">
        <f t="shared" si="40"/>
        <v>2</v>
      </c>
      <c r="BF21" s="59">
        <f t="shared" si="41"/>
        <v>0</v>
      </c>
      <c r="BG21" s="71">
        <f t="shared" si="42"/>
        <v>0</v>
      </c>
      <c r="BH21" s="68">
        <f>(AX21*$E21)+(AY21*$F21)</f>
        <v>0</v>
      </c>
      <c r="BI21" s="69">
        <f t="shared" ref="BI21:BI84" si="44">(AZ21*$E21)+(BA21*$F21)</f>
        <v>6</v>
      </c>
      <c r="BJ21" s="70">
        <f t="shared" ref="BJ21:BJ84" si="45">(BB21*$E21)+(BC21*$F21)</f>
        <v>6</v>
      </c>
      <c r="BK21" s="72">
        <f t="shared" ref="BK21:BK84" si="46">SUM(BH21:BJ21)-AN21</f>
        <v>0</v>
      </c>
    </row>
    <row r="22" spans="1:63" ht="13.5" customHeight="1" x14ac:dyDescent="0.3">
      <c r="A22" s="209"/>
      <c r="B22" s="212" t="s">
        <v>51</v>
      </c>
      <c r="C22" s="212" t="s">
        <v>68</v>
      </c>
      <c r="D22" s="212" t="s">
        <v>69</v>
      </c>
      <c r="E22" s="216">
        <v>3</v>
      </c>
      <c r="F22" s="58">
        <v>3</v>
      </c>
      <c r="G22" s="58">
        <v>10</v>
      </c>
      <c r="H22" s="58">
        <v>20</v>
      </c>
      <c r="I22" s="58">
        <v>20</v>
      </c>
      <c r="J22" s="58">
        <v>40</v>
      </c>
      <c r="K22" s="58">
        <v>80</v>
      </c>
      <c r="L22" s="58">
        <v>30</v>
      </c>
      <c r="M22" s="59">
        <f t="shared" si="0"/>
        <v>1</v>
      </c>
      <c r="N22" s="59">
        <f t="shared" si="1"/>
        <v>1</v>
      </c>
      <c r="O22" s="59">
        <f t="shared" si="2"/>
        <v>1</v>
      </c>
      <c r="P22" s="59">
        <f t="shared" si="3"/>
        <v>1</v>
      </c>
      <c r="Q22" s="60">
        <f t="shared" si="4"/>
        <v>2</v>
      </c>
      <c r="R22" s="60">
        <f t="shared" si="5"/>
        <v>2</v>
      </c>
      <c r="S22" s="58">
        <f t="shared" si="6"/>
        <v>160</v>
      </c>
      <c r="T22" s="58">
        <f t="shared" si="7"/>
        <v>60</v>
      </c>
      <c r="U22" s="59">
        <f t="shared" si="8"/>
        <v>120</v>
      </c>
      <c r="V22" s="59">
        <f t="shared" si="9"/>
        <v>20</v>
      </c>
      <c r="W22" s="61">
        <f t="shared" si="10"/>
        <v>4</v>
      </c>
      <c r="X22" s="61">
        <f t="shared" si="11"/>
        <v>4</v>
      </c>
      <c r="Y22" s="62">
        <f t="shared" si="12"/>
        <v>-116</v>
      </c>
      <c r="Z22" s="62">
        <f t="shared" si="13"/>
        <v>-16</v>
      </c>
      <c r="AA22" s="61">
        <f t="shared" si="14"/>
        <v>0</v>
      </c>
      <c r="AB22" s="61">
        <f t="shared" si="15"/>
        <v>0</v>
      </c>
      <c r="AC22" s="63">
        <f t="shared" si="16"/>
        <v>0</v>
      </c>
      <c r="AD22" s="63">
        <f t="shared" si="17"/>
        <v>0</v>
      </c>
      <c r="AE22" s="59">
        <f t="shared" si="18"/>
        <v>2</v>
      </c>
      <c r="AF22" s="59">
        <f t="shared" si="19"/>
        <v>2</v>
      </c>
      <c r="AG22" s="64"/>
      <c r="AH22" s="65">
        <v>100</v>
      </c>
      <c r="AI22" s="66"/>
      <c r="AJ22" s="67">
        <f t="shared" si="20"/>
        <v>100</v>
      </c>
      <c r="AK22" s="67">
        <f t="shared" si="21"/>
        <v>0</v>
      </c>
      <c r="AL22" s="67">
        <f t="shared" si="22"/>
        <v>12</v>
      </c>
      <c r="AM22" s="67">
        <f t="shared" si="23"/>
        <v>0</v>
      </c>
      <c r="AN22" s="67">
        <f t="shared" si="24"/>
        <v>12</v>
      </c>
      <c r="AO22" s="67">
        <f t="shared" si="25"/>
        <v>0</v>
      </c>
      <c r="AP22" s="67">
        <f t="shared" si="26"/>
        <v>0</v>
      </c>
      <c r="AQ22" s="67">
        <f t="shared" si="27"/>
        <v>2</v>
      </c>
      <c r="AR22" s="67">
        <f t="shared" si="28"/>
        <v>2</v>
      </c>
      <c r="AS22" s="67">
        <f t="shared" si="29"/>
        <v>0</v>
      </c>
      <c r="AT22" s="67">
        <f t="shared" si="30"/>
        <v>0</v>
      </c>
      <c r="AU22" s="67">
        <f t="shared" si="31"/>
        <v>6</v>
      </c>
      <c r="AV22" s="67">
        <f t="shared" si="32"/>
        <v>6</v>
      </c>
      <c r="AW22" s="67">
        <f t="shared" si="43"/>
        <v>0</v>
      </c>
      <c r="AX22" s="68">
        <f t="shared" si="33"/>
        <v>0</v>
      </c>
      <c r="AY22" s="68">
        <f t="shared" si="34"/>
        <v>0</v>
      </c>
      <c r="AZ22" s="69">
        <f t="shared" si="35"/>
        <v>2</v>
      </c>
      <c r="BA22" s="69">
        <f t="shared" si="36"/>
        <v>2</v>
      </c>
      <c r="BB22" s="70">
        <f t="shared" si="37"/>
        <v>0</v>
      </c>
      <c r="BC22" s="70">
        <f t="shared" si="38"/>
        <v>0</v>
      </c>
      <c r="BD22" s="67">
        <f t="shared" si="39"/>
        <v>2</v>
      </c>
      <c r="BE22" s="67">
        <f t="shared" si="40"/>
        <v>2</v>
      </c>
      <c r="BF22" s="59">
        <f t="shared" si="41"/>
        <v>0</v>
      </c>
      <c r="BG22" s="71">
        <f t="shared" si="42"/>
        <v>0</v>
      </c>
      <c r="BH22" s="68">
        <f t="shared" ref="BH22:BH84" si="47">(AX22*$E22)+(AY22*$F22)</f>
        <v>0</v>
      </c>
      <c r="BI22" s="69">
        <f t="shared" si="44"/>
        <v>12</v>
      </c>
      <c r="BJ22" s="70">
        <f t="shared" si="45"/>
        <v>0</v>
      </c>
      <c r="BK22" s="72">
        <f t="shared" si="46"/>
        <v>0</v>
      </c>
    </row>
    <row r="23" spans="1:63" ht="13.5" customHeight="1" x14ac:dyDescent="0.3">
      <c r="A23" s="209"/>
      <c r="B23" s="212" t="s">
        <v>51</v>
      </c>
      <c r="C23" s="212" t="s">
        <v>54</v>
      </c>
      <c r="D23" s="212" t="s">
        <v>70</v>
      </c>
      <c r="E23" s="216">
        <v>2</v>
      </c>
      <c r="F23" s="58">
        <v>4</v>
      </c>
      <c r="G23" s="58">
        <v>10</v>
      </c>
      <c r="H23" s="58">
        <v>25</v>
      </c>
      <c r="I23" s="58">
        <v>25</v>
      </c>
      <c r="J23" s="58">
        <v>50</v>
      </c>
      <c r="K23" s="58">
        <v>80</v>
      </c>
      <c r="L23" s="58">
        <v>30</v>
      </c>
      <c r="M23" s="59">
        <f t="shared" si="0"/>
        <v>1</v>
      </c>
      <c r="N23" s="59">
        <f t="shared" si="1"/>
        <v>1</v>
      </c>
      <c r="O23" s="59">
        <f t="shared" si="2"/>
        <v>1</v>
      </c>
      <c r="P23" s="59">
        <f t="shared" si="3"/>
        <v>1</v>
      </c>
      <c r="Q23" s="60">
        <f t="shared" si="4"/>
        <v>2</v>
      </c>
      <c r="R23" s="60">
        <f t="shared" si="5"/>
        <v>2</v>
      </c>
      <c r="S23" s="58">
        <f t="shared" si="6"/>
        <v>160</v>
      </c>
      <c r="T23" s="58">
        <f t="shared" si="7"/>
        <v>60</v>
      </c>
      <c r="U23" s="59">
        <f t="shared" si="8"/>
        <v>110</v>
      </c>
      <c r="V23" s="59">
        <f t="shared" si="9"/>
        <v>10</v>
      </c>
      <c r="W23" s="61">
        <f t="shared" si="10"/>
        <v>5</v>
      </c>
      <c r="X23" s="61">
        <f t="shared" si="11"/>
        <v>5</v>
      </c>
      <c r="Y23" s="62">
        <f t="shared" si="12"/>
        <v>-105</v>
      </c>
      <c r="Z23" s="62">
        <f t="shared" si="13"/>
        <v>-5</v>
      </c>
      <c r="AA23" s="61">
        <f t="shared" si="14"/>
        <v>0</v>
      </c>
      <c r="AB23" s="61">
        <f t="shared" si="15"/>
        <v>0</v>
      </c>
      <c r="AC23" s="63">
        <f t="shared" si="16"/>
        <v>0</v>
      </c>
      <c r="AD23" s="63">
        <f t="shared" si="17"/>
        <v>0</v>
      </c>
      <c r="AE23" s="59">
        <f t="shared" si="18"/>
        <v>2</v>
      </c>
      <c r="AF23" s="59">
        <f t="shared" si="19"/>
        <v>2</v>
      </c>
      <c r="AG23" s="64"/>
      <c r="AH23" s="65">
        <v>100</v>
      </c>
      <c r="AI23" s="66"/>
      <c r="AJ23" s="67">
        <f t="shared" si="20"/>
        <v>100</v>
      </c>
      <c r="AK23" s="67">
        <f t="shared" si="21"/>
        <v>0</v>
      </c>
      <c r="AL23" s="67">
        <f t="shared" si="22"/>
        <v>12</v>
      </c>
      <c r="AM23" s="67">
        <f t="shared" si="23"/>
        <v>0</v>
      </c>
      <c r="AN23" s="67">
        <f t="shared" si="24"/>
        <v>12</v>
      </c>
      <c r="AO23" s="67">
        <f t="shared" si="25"/>
        <v>0</v>
      </c>
      <c r="AP23" s="67">
        <f t="shared" si="26"/>
        <v>0</v>
      </c>
      <c r="AQ23" s="67">
        <f t="shared" si="27"/>
        <v>2</v>
      </c>
      <c r="AR23" s="67">
        <f t="shared" si="28"/>
        <v>2</v>
      </c>
      <c r="AS23" s="67">
        <f t="shared" si="29"/>
        <v>0</v>
      </c>
      <c r="AT23" s="67">
        <f t="shared" si="30"/>
        <v>0</v>
      </c>
      <c r="AU23" s="67">
        <f t="shared" si="31"/>
        <v>4</v>
      </c>
      <c r="AV23" s="67">
        <f t="shared" si="32"/>
        <v>8</v>
      </c>
      <c r="AW23" s="67">
        <f t="shared" si="43"/>
        <v>0</v>
      </c>
      <c r="AX23" s="68">
        <f t="shared" si="33"/>
        <v>0</v>
      </c>
      <c r="AY23" s="68">
        <f t="shared" si="34"/>
        <v>0</v>
      </c>
      <c r="AZ23" s="69">
        <f t="shared" si="35"/>
        <v>2</v>
      </c>
      <c r="BA23" s="69">
        <f t="shared" si="36"/>
        <v>2</v>
      </c>
      <c r="BB23" s="70">
        <f t="shared" si="37"/>
        <v>0</v>
      </c>
      <c r="BC23" s="70">
        <f t="shared" si="38"/>
        <v>0</v>
      </c>
      <c r="BD23" s="67">
        <f t="shared" si="39"/>
        <v>2</v>
      </c>
      <c r="BE23" s="67">
        <f t="shared" si="40"/>
        <v>2</v>
      </c>
      <c r="BF23" s="59">
        <f t="shared" si="41"/>
        <v>0</v>
      </c>
      <c r="BG23" s="71">
        <f t="shared" si="42"/>
        <v>0</v>
      </c>
      <c r="BH23" s="68">
        <f t="shared" si="47"/>
        <v>0</v>
      </c>
      <c r="BI23" s="69">
        <f t="shared" si="44"/>
        <v>12</v>
      </c>
      <c r="BJ23" s="70">
        <f t="shared" si="45"/>
        <v>0</v>
      </c>
      <c r="BK23" s="72">
        <f t="shared" si="46"/>
        <v>0</v>
      </c>
    </row>
    <row r="24" spans="1:63" ht="13.5" customHeight="1" x14ac:dyDescent="0.3">
      <c r="A24" s="209"/>
      <c r="B24" s="212" t="s">
        <v>51</v>
      </c>
      <c r="C24" s="212" t="s">
        <v>63</v>
      </c>
      <c r="D24" s="212" t="s">
        <v>71</v>
      </c>
      <c r="E24" s="216">
        <v>4</v>
      </c>
      <c r="F24" s="58">
        <v>2</v>
      </c>
      <c r="G24" s="58">
        <v>10</v>
      </c>
      <c r="H24" s="58">
        <v>25</v>
      </c>
      <c r="I24" s="58">
        <v>25</v>
      </c>
      <c r="J24" s="58">
        <v>50</v>
      </c>
      <c r="K24" s="58">
        <v>80</v>
      </c>
      <c r="L24" s="58">
        <v>30</v>
      </c>
      <c r="M24" s="59">
        <f t="shared" si="0"/>
        <v>1</v>
      </c>
      <c r="N24" s="59">
        <f t="shared" si="1"/>
        <v>1</v>
      </c>
      <c r="O24" s="59">
        <f t="shared" si="2"/>
        <v>1</v>
      </c>
      <c r="P24" s="59">
        <f t="shared" si="3"/>
        <v>1</v>
      </c>
      <c r="Q24" s="60">
        <f t="shared" si="4"/>
        <v>2</v>
      </c>
      <c r="R24" s="60">
        <f t="shared" si="5"/>
        <v>2</v>
      </c>
      <c r="S24" s="58">
        <f t="shared" si="6"/>
        <v>160</v>
      </c>
      <c r="T24" s="58">
        <f t="shared" si="7"/>
        <v>60</v>
      </c>
      <c r="U24" s="59">
        <f t="shared" si="8"/>
        <v>110</v>
      </c>
      <c r="V24" s="59">
        <f t="shared" si="9"/>
        <v>10</v>
      </c>
      <c r="W24" s="61">
        <f t="shared" si="10"/>
        <v>5</v>
      </c>
      <c r="X24" s="61">
        <f t="shared" si="11"/>
        <v>5</v>
      </c>
      <c r="Y24" s="62">
        <f t="shared" si="12"/>
        <v>-105</v>
      </c>
      <c r="Z24" s="62">
        <f t="shared" si="13"/>
        <v>-5</v>
      </c>
      <c r="AA24" s="61">
        <f t="shared" si="14"/>
        <v>0</v>
      </c>
      <c r="AB24" s="61">
        <f t="shared" si="15"/>
        <v>0</v>
      </c>
      <c r="AC24" s="63">
        <f t="shared" si="16"/>
        <v>0</v>
      </c>
      <c r="AD24" s="63">
        <f t="shared" si="17"/>
        <v>0</v>
      </c>
      <c r="AE24" s="59">
        <f t="shared" si="18"/>
        <v>2</v>
      </c>
      <c r="AF24" s="59">
        <f t="shared" si="19"/>
        <v>2</v>
      </c>
      <c r="AG24" s="64"/>
      <c r="AH24" s="65">
        <v>100</v>
      </c>
      <c r="AI24" s="66"/>
      <c r="AJ24" s="67">
        <f t="shared" si="20"/>
        <v>100</v>
      </c>
      <c r="AK24" s="67">
        <f t="shared" si="21"/>
        <v>0</v>
      </c>
      <c r="AL24" s="67">
        <f t="shared" si="22"/>
        <v>12</v>
      </c>
      <c r="AM24" s="67">
        <f t="shared" si="23"/>
        <v>0</v>
      </c>
      <c r="AN24" s="67">
        <f t="shared" si="24"/>
        <v>12</v>
      </c>
      <c r="AO24" s="67">
        <f t="shared" si="25"/>
        <v>0</v>
      </c>
      <c r="AP24" s="67">
        <f t="shared" si="26"/>
        <v>0</v>
      </c>
      <c r="AQ24" s="67">
        <f t="shared" si="27"/>
        <v>2</v>
      </c>
      <c r="AR24" s="67">
        <f t="shared" si="28"/>
        <v>2</v>
      </c>
      <c r="AS24" s="67">
        <f t="shared" si="29"/>
        <v>0</v>
      </c>
      <c r="AT24" s="67">
        <f t="shared" si="30"/>
        <v>0</v>
      </c>
      <c r="AU24" s="67">
        <f t="shared" si="31"/>
        <v>8</v>
      </c>
      <c r="AV24" s="67">
        <f t="shared" si="32"/>
        <v>4</v>
      </c>
      <c r="AW24" s="67">
        <f t="shared" si="43"/>
        <v>0</v>
      </c>
      <c r="AX24" s="68">
        <f t="shared" si="33"/>
        <v>0</v>
      </c>
      <c r="AY24" s="68">
        <f t="shared" si="34"/>
        <v>0</v>
      </c>
      <c r="AZ24" s="69">
        <f t="shared" si="35"/>
        <v>2</v>
      </c>
      <c r="BA24" s="69">
        <f t="shared" si="36"/>
        <v>2</v>
      </c>
      <c r="BB24" s="70">
        <f t="shared" si="37"/>
        <v>0</v>
      </c>
      <c r="BC24" s="70">
        <f t="shared" si="38"/>
        <v>0</v>
      </c>
      <c r="BD24" s="67">
        <f t="shared" si="39"/>
        <v>2</v>
      </c>
      <c r="BE24" s="67">
        <f t="shared" si="40"/>
        <v>2</v>
      </c>
      <c r="BF24" s="59">
        <f t="shared" si="41"/>
        <v>0</v>
      </c>
      <c r="BG24" s="71">
        <f t="shared" si="42"/>
        <v>0</v>
      </c>
      <c r="BH24" s="68">
        <f t="shared" si="47"/>
        <v>0</v>
      </c>
      <c r="BI24" s="69">
        <f t="shared" si="44"/>
        <v>12</v>
      </c>
      <c r="BJ24" s="70">
        <f t="shared" si="45"/>
        <v>0</v>
      </c>
      <c r="BK24" s="72">
        <f t="shared" si="46"/>
        <v>0</v>
      </c>
    </row>
    <row r="25" spans="1:63" ht="13.5" customHeight="1" x14ac:dyDescent="0.3">
      <c r="A25" s="185"/>
      <c r="B25" s="212" t="s">
        <v>51</v>
      </c>
      <c r="C25" s="212" t="s">
        <v>52</v>
      </c>
      <c r="D25" s="212" t="s">
        <v>72</v>
      </c>
      <c r="E25" s="216">
        <v>4</v>
      </c>
      <c r="F25" s="58">
        <v>0</v>
      </c>
      <c r="G25" s="58">
        <v>10</v>
      </c>
      <c r="H25" s="58">
        <v>25</v>
      </c>
      <c r="I25" s="58">
        <v>25</v>
      </c>
      <c r="J25" s="58">
        <v>50</v>
      </c>
      <c r="K25" s="58">
        <v>80</v>
      </c>
      <c r="L25" s="58">
        <v>30</v>
      </c>
      <c r="M25" s="59">
        <f t="shared" si="0"/>
        <v>1</v>
      </c>
      <c r="N25" s="59">
        <f t="shared" si="1"/>
        <v>0</v>
      </c>
      <c r="O25" s="59">
        <f t="shared" si="2"/>
        <v>1</v>
      </c>
      <c r="P25" s="59">
        <f t="shared" si="3"/>
        <v>0</v>
      </c>
      <c r="Q25" s="60">
        <f t="shared" si="4"/>
        <v>2</v>
      </c>
      <c r="R25" s="60">
        <f t="shared" si="5"/>
        <v>0</v>
      </c>
      <c r="S25" s="58">
        <f t="shared" si="6"/>
        <v>160</v>
      </c>
      <c r="T25" s="58">
        <f t="shared" si="7"/>
        <v>0</v>
      </c>
      <c r="U25" s="59">
        <f t="shared" si="8"/>
        <v>110</v>
      </c>
      <c r="V25" s="59">
        <f t="shared" si="9"/>
        <v>0</v>
      </c>
      <c r="W25" s="61">
        <f t="shared" si="10"/>
        <v>5</v>
      </c>
      <c r="X25" s="61">
        <f t="shared" si="11"/>
        <v>0</v>
      </c>
      <c r="Y25" s="62">
        <f t="shared" si="12"/>
        <v>-105</v>
      </c>
      <c r="Z25" s="62">
        <f t="shared" si="13"/>
        <v>0</v>
      </c>
      <c r="AA25" s="61">
        <f t="shared" si="14"/>
        <v>0</v>
      </c>
      <c r="AB25" s="61">
        <f t="shared" si="15"/>
        <v>0</v>
      </c>
      <c r="AC25" s="63">
        <f t="shared" si="16"/>
        <v>0</v>
      </c>
      <c r="AD25" s="63">
        <f t="shared" si="17"/>
        <v>0</v>
      </c>
      <c r="AE25" s="59">
        <f t="shared" si="18"/>
        <v>2</v>
      </c>
      <c r="AF25" s="59">
        <f t="shared" si="19"/>
        <v>0</v>
      </c>
      <c r="AG25" s="64">
        <v>75</v>
      </c>
      <c r="AH25" s="65">
        <v>25</v>
      </c>
      <c r="AI25" s="66"/>
      <c r="AJ25" s="67">
        <f t="shared" si="20"/>
        <v>100</v>
      </c>
      <c r="AK25" s="67">
        <f t="shared" si="21"/>
        <v>6</v>
      </c>
      <c r="AL25" s="67">
        <f t="shared" si="22"/>
        <v>2</v>
      </c>
      <c r="AM25" s="67">
        <f t="shared" si="23"/>
        <v>0</v>
      </c>
      <c r="AN25" s="67">
        <f t="shared" si="24"/>
        <v>8</v>
      </c>
      <c r="AO25" s="67">
        <f t="shared" si="25"/>
        <v>1.5</v>
      </c>
      <c r="AP25" s="67">
        <f t="shared" si="26"/>
        <v>0</v>
      </c>
      <c r="AQ25" s="67">
        <f t="shared" si="27"/>
        <v>0.5</v>
      </c>
      <c r="AR25" s="67">
        <f t="shared" si="28"/>
        <v>0</v>
      </c>
      <c r="AS25" s="67">
        <f t="shared" si="29"/>
        <v>0</v>
      </c>
      <c r="AT25" s="67">
        <f t="shared" si="30"/>
        <v>0</v>
      </c>
      <c r="AU25" s="67">
        <f t="shared" si="31"/>
        <v>8</v>
      </c>
      <c r="AV25" s="67">
        <f t="shared" si="32"/>
        <v>0</v>
      </c>
      <c r="AW25" s="67">
        <f t="shared" si="43"/>
        <v>0</v>
      </c>
      <c r="AX25" s="68">
        <f t="shared" si="33"/>
        <v>2</v>
      </c>
      <c r="AY25" s="68">
        <f t="shared" si="34"/>
        <v>0</v>
      </c>
      <c r="AZ25" s="69">
        <f t="shared" si="35"/>
        <v>1</v>
      </c>
      <c r="BA25" s="69">
        <f t="shared" si="36"/>
        <v>0</v>
      </c>
      <c r="BB25" s="70">
        <f t="shared" si="37"/>
        <v>0</v>
      </c>
      <c r="BC25" s="70">
        <f t="shared" si="38"/>
        <v>0</v>
      </c>
      <c r="BD25" s="67">
        <f t="shared" si="39"/>
        <v>3</v>
      </c>
      <c r="BE25" s="67">
        <f t="shared" si="40"/>
        <v>0</v>
      </c>
      <c r="BF25" s="59">
        <f t="shared" si="41"/>
        <v>1</v>
      </c>
      <c r="BG25" s="71">
        <f t="shared" si="42"/>
        <v>0</v>
      </c>
      <c r="BH25" s="68">
        <f t="shared" si="47"/>
        <v>8</v>
      </c>
      <c r="BI25" s="69">
        <f t="shared" si="44"/>
        <v>4</v>
      </c>
      <c r="BJ25" s="70">
        <f t="shared" si="45"/>
        <v>0</v>
      </c>
      <c r="BK25" s="72">
        <f t="shared" si="46"/>
        <v>4</v>
      </c>
    </row>
    <row r="26" spans="1:63" ht="13.5" customHeight="1" x14ac:dyDescent="0.3">
      <c r="A26" s="185"/>
      <c r="B26" s="212" t="s">
        <v>51</v>
      </c>
      <c r="C26" s="213" t="s">
        <v>73</v>
      </c>
      <c r="D26" s="214" t="s">
        <v>72</v>
      </c>
      <c r="E26" s="217">
        <v>4</v>
      </c>
      <c r="F26" s="77">
        <v>0</v>
      </c>
      <c r="G26" s="77">
        <v>10</v>
      </c>
      <c r="H26" s="58">
        <v>25</v>
      </c>
      <c r="I26" s="58">
        <v>25</v>
      </c>
      <c r="J26" s="58">
        <v>50</v>
      </c>
      <c r="K26" s="58">
        <v>80</v>
      </c>
      <c r="L26" s="58">
        <v>30</v>
      </c>
      <c r="M26" s="59">
        <f t="shared" si="0"/>
        <v>1</v>
      </c>
      <c r="N26" s="59">
        <f t="shared" si="1"/>
        <v>0</v>
      </c>
      <c r="O26" s="59">
        <f t="shared" si="2"/>
        <v>1</v>
      </c>
      <c r="P26" s="59">
        <f t="shared" si="3"/>
        <v>0</v>
      </c>
      <c r="Q26" s="60">
        <f t="shared" si="4"/>
        <v>2</v>
      </c>
      <c r="R26" s="60">
        <f t="shared" si="5"/>
        <v>0</v>
      </c>
      <c r="S26" s="58">
        <f t="shared" si="6"/>
        <v>160</v>
      </c>
      <c r="T26" s="58">
        <f t="shared" si="7"/>
        <v>0</v>
      </c>
      <c r="U26" s="59">
        <f t="shared" si="8"/>
        <v>110</v>
      </c>
      <c r="V26" s="59">
        <f t="shared" si="9"/>
        <v>0</v>
      </c>
      <c r="W26" s="61">
        <f t="shared" si="10"/>
        <v>5</v>
      </c>
      <c r="X26" s="61">
        <f t="shared" si="11"/>
        <v>0</v>
      </c>
      <c r="Y26" s="62">
        <f t="shared" si="12"/>
        <v>-105</v>
      </c>
      <c r="Z26" s="62">
        <f t="shared" si="13"/>
        <v>0</v>
      </c>
      <c r="AA26" s="61">
        <f t="shared" si="14"/>
        <v>0</v>
      </c>
      <c r="AB26" s="61">
        <f t="shared" si="15"/>
        <v>0</v>
      </c>
      <c r="AC26" s="63">
        <f t="shared" si="16"/>
        <v>0</v>
      </c>
      <c r="AD26" s="63">
        <f t="shared" si="17"/>
        <v>0</v>
      </c>
      <c r="AE26" s="59">
        <f t="shared" si="18"/>
        <v>2</v>
      </c>
      <c r="AF26" s="59">
        <f t="shared" si="19"/>
        <v>0</v>
      </c>
      <c r="AG26" s="64">
        <v>75</v>
      </c>
      <c r="AH26" s="65">
        <v>25</v>
      </c>
      <c r="AI26" s="66"/>
      <c r="AJ26" s="67">
        <f t="shared" si="20"/>
        <v>100</v>
      </c>
      <c r="AK26" s="67">
        <f t="shared" si="21"/>
        <v>6</v>
      </c>
      <c r="AL26" s="67">
        <f t="shared" si="22"/>
        <v>2</v>
      </c>
      <c r="AM26" s="67">
        <f t="shared" si="23"/>
        <v>0</v>
      </c>
      <c r="AN26" s="67">
        <f t="shared" si="24"/>
        <v>8</v>
      </c>
      <c r="AO26" s="67">
        <f t="shared" si="25"/>
        <v>1.5</v>
      </c>
      <c r="AP26" s="67">
        <f t="shared" si="26"/>
        <v>0</v>
      </c>
      <c r="AQ26" s="67">
        <f t="shared" si="27"/>
        <v>0.5</v>
      </c>
      <c r="AR26" s="67">
        <f t="shared" si="28"/>
        <v>0</v>
      </c>
      <c r="AS26" s="67">
        <f t="shared" si="29"/>
        <v>0</v>
      </c>
      <c r="AT26" s="67">
        <f t="shared" si="30"/>
        <v>0</v>
      </c>
      <c r="AU26" s="67">
        <f t="shared" si="31"/>
        <v>8</v>
      </c>
      <c r="AV26" s="67">
        <f t="shared" si="32"/>
        <v>0</v>
      </c>
      <c r="AW26" s="67">
        <f t="shared" si="43"/>
        <v>0</v>
      </c>
      <c r="AX26" s="68">
        <f t="shared" si="33"/>
        <v>2</v>
      </c>
      <c r="AY26" s="68">
        <f t="shared" si="34"/>
        <v>0</v>
      </c>
      <c r="AZ26" s="69">
        <f t="shared" si="35"/>
        <v>1</v>
      </c>
      <c r="BA26" s="69">
        <f t="shared" si="36"/>
        <v>0</v>
      </c>
      <c r="BB26" s="70">
        <f t="shared" si="37"/>
        <v>0</v>
      </c>
      <c r="BC26" s="70">
        <f t="shared" si="38"/>
        <v>0</v>
      </c>
      <c r="BD26" s="67">
        <f t="shared" si="39"/>
        <v>3</v>
      </c>
      <c r="BE26" s="67">
        <f t="shared" si="40"/>
        <v>0</v>
      </c>
      <c r="BF26" s="59">
        <f t="shared" si="41"/>
        <v>1</v>
      </c>
      <c r="BG26" s="71">
        <f t="shared" si="42"/>
        <v>0</v>
      </c>
      <c r="BH26" s="68">
        <f t="shared" si="47"/>
        <v>8</v>
      </c>
      <c r="BI26" s="69">
        <f t="shared" si="44"/>
        <v>4</v>
      </c>
      <c r="BJ26" s="70">
        <f t="shared" si="45"/>
        <v>0</v>
      </c>
      <c r="BK26" s="72">
        <f t="shared" si="46"/>
        <v>4</v>
      </c>
    </row>
    <row r="27" spans="1:63" ht="13.5" customHeight="1" x14ac:dyDescent="0.3">
      <c r="A27" s="185"/>
      <c r="B27" s="212" t="s">
        <v>51</v>
      </c>
      <c r="C27" s="212" t="s">
        <v>74</v>
      </c>
      <c r="D27" s="212" t="s">
        <v>72</v>
      </c>
      <c r="E27" s="216">
        <v>4</v>
      </c>
      <c r="F27" s="58">
        <v>0</v>
      </c>
      <c r="G27" s="58">
        <v>25</v>
      </c>
      <c r="H27" s="58">
        <v>62</v>
      </c>
      <c r="I27" s="58">
        <v>63</v>
      </c>
      <c r="J27" s="58">
        <v>125</v>
      </c>
      <c r="K27" s="58">
        <v>80</v>
      </c>
      <c r="L27" s="58">
        <v>30</v>
      </c>
      <c r="M27" s="59">
        <f t="shared" si="0"/>
        <v>1</v>
      </c>
      <c r="N27" s="59">
        <f t="shared" si="1"/>
        <v>0</v>
      </c>
      <c r="O27" s="59">
        <f t="shared" si="2"/>
        <v>1</v>
      </c>
      <c r="P27" s="59">
        <f t="shared" si="3"/>
        <v>0</v>
      </c>
      <c r="Q27" s="60">
        <f t="shared" si="4"/>
        <v>2</v>
      </c>
      <c r="R27" s="60">
        <f t="shared" si="5"/>
        <v>0</v>
      </c>
      <c r="S27" s="58">
        <f t="shared" si="6"/>
        <v>160</v>
      </c>
      <c r="T27" s="58">
        <f t="shared" si="7"/>
        <v>0</v>
      </c>
      <c r="U27" s="59">
        <f t="shared" si="8"/>
        <v>35</v>
      </c>
      <c r="V27" s="59">
        <f t="shared" si="9"/>
        <v>0</v>
      </c>
      <c r="W27" s="61">
        <f t="shared" si="10"/>
        <v>31.25</v>
      </c>
      <c r="X27" s="61">
        <f t="shared" si="11"/>
        <v>0</v>
      </c>
      <c r="Y27" s="62">
        <f t="shared" si="12"/>
        <v>-3.75</v>
      </c>
      <c r="Z27" s="62">
        <f t="shared" si="13"/>
        <v>0</v>
      </c>
      <c r="AA27" s="61">
        <f t="shared" si="14"/>
        <v>0</v>
      </c>
      <c r="AB27" s="61">
        <f t="shared" si="15"/>
        <v>0</v>
      </c>
      <c r="AC27" s="63">
        <f t="shared" si="16"/>
        <v>6.25E-2</v>
      </c>
      <c r="AD27" s="63">
        <f t="shared" si="17"/>
        <v>0</v>
      </c>
      <c r="AE27" s="59">
        <f t="shared" si="18"/>
        <v>3</v>
      </c>
      <c r="AF27" s="59">
        <f t="shared" si="19"/>
        <v>0</v>
      </c>
      <c r="AG27" s="64">
        <v>100</v>
      </c>
      <c r="AH27" s="65">
        <v>0</v>
      </c>
      <c r="AI27" s="66"/>
      <c r="AJ27" s="67">
        <f t="shared" si="20"/>
        <v>100</v>
      </c>
      <c r="AK27" s="67">
        <f t="shared" si="21"/>
        <v>12</v>
      </c>
      <c r="AL27" s="67">
        <f t="shared" si="22"/>
        <v>0</v>
      </c>
      <c r="AM27" s="67">
        <f t="shared" si="23"/>
        <v>0</v>
      </c>
      <c r="AN27" s="67">
        <f t="shared" si="24"/>
        <v>12</v>
      </c>
      <c r="AO27" s="67">
        <f t="shared" si="25"/>
        <v>3</v>
      </c>
      <c r="AP27" s="67">
        <f t="shared" si="26"/>
        <v>0</v>
      </c>
      <c r="AQ27" s="67">
        <f t="shared" si="27"/>
        <v>0</v>
      </c>
      <c r="AR27" s="67">
        <f t="shared" si="28"/>
        <v>0</v>
      </c>
      <c r="AS27" s="67">
        <f t="shared" si="29"/>
        <v>0</v>
      </c>
      <c r="AT27" s="67">
        <f t="shared" si="30"/>
        <v>0</v>
      </c>
      <c r="AU27" s="67">
        <f t="shared" si="31"/>
        <v>12</v>
      </c>
      <c r="AV27" s="67">
        <f t="shared" si="32"/>
        <v>0</v>
      </c>
      <c r="AW27" s="67">
        <f t="shared" si="43"/>
        <v>0</v>
      </c>
      <c r="AX27" s="68">
        <f t="shared" si="33"/>
        <v>3</v>
      </c>
      <c r="AY27" s="68">
        <f t="shared" si="34"/>
        <v>0</v>
      </c>
      <c r="AZ27" s="69">
        <f t="shared" si="35"/>
        <v>0</v>
      </c>
      <c r="BA27" s="69">
        <f t="shared" si="36"/>
        <v>0</v>
      </c>
      <c r="BB27" s="70">
        <f t="shared" si="37"/>
        <v>0</v>
      </c>
      <c r="BC27" s="70">
        <f t="shared" si="38"/>
        <v>0</v>
      </c>
      <c r="BD27" s="67">
        <f t="shared" si="39"/>
        <v>3</v>
      </c>
      <c r="BE27" s="67">
        <f t="shared" si="40"/>
        <v>0</v>
      </c>
      <c r="BF27" s="59">
        <f t="shared" si="41"/>
        <v>0</v>
      </c>
      <c r="BG27" s="71">
        <f t="shared" si="42"/>
        <v>0</v>
      </c>
      <c r="BH27" s="68">
        <f t="shared" si="47"/>
        <v>12</v>
      </c>
      <c r="BI27" s="69">
        <f t="shared" si="44"/>
        <v>0</v>
      </c>
      <c r="BJ27" s="70">
        <f t="shared" si="45"/>
        <v>0</v>
      </c>
      <c r="BK27" s="72">
        <f t="shared" si="46"/>
        <v>0</v>
      </c>
    </row>
    <row r="28" spans="1:63" ht="13.5" customHeight="1" x14ac:dyDescent="0.3">
      <c r="A28" s="185"/>
      <c r="B28" s="212" t="s">
        <v>51</v>
      </c>
      <c r="C28" s="212" t="s">
        <v>75</v>
      </c>
      <c r="D28" s="212" t="s">
        <v>72</v>
      </c>
      <c r="E28" s="216">
        <v>4</v>
      </c>
      <c r="F28" s="58">
        <v>0</v>
      </c>
      <c r="G28" s="58">
        <v>25</v>
      </c>
      <c r="H28" s="58">
        <v>62</v>
      </c>
      <c r="I28" s="58">
        <v>63</v>
      </c>
      <c r="J28" s="58">
        <v>125</v>
      </c>
      <c r="K28" s="58">
        <v>80</v>
      </c>
      <c r="L28" s="58">
        <v>30</v>
      </c>
      <c r="M28" s="59">
        <f t="shared" si="0"/>
        <v>1</v>
      </c>
      <c r="N28" s="59">
        <f t="shared" si="1"/>
        <v>0</v>
      </c>
      <c r="O28" s="59">
        <f t="shared" si="2"/>
        <v>1</v>
      </c>
      <c r="P28" s="59">
        <f t="shared" si="3"/>
        <v>0</v>
      </c>
      <c r="Q28" s="60">
        <f t="shared" si="4"/>
        <v>2</v>
      </c>
      <c r="R28" s="60">
        <f t="shared" si="5"/>
        <v>0</v>
      </c>
      <c r="S28" s="58">
        <f t="shared" si="6"/>
        <v>160</v>
      </c>
      <c r="T28" s="58">
        <f t="shared" si="7"/>
        <v>0</v>
      </c>
      <c r="U28" s="59">
        <f t="shared" si="8"/>
        <v>35</v>
      </c>
      <c r="V28" s="59">
        <f t="shared" si="9"/>
        <v>0</v>
      </c>
      <c r="W28" s="61">
        <f t="shared" si="10"/>
        <v>31.25</v>
      </c>
      <c r="X28" s="61">
        <f t="shared" si="11"/>
        <v>0</v>
      </c>
      <c r="Y28" s="62">
        <f t="shared" si="12"/>
        <v>-3.75</v>
      </c>
      <c r="Z28" s="62">
        <f t="shared" si="13"/>
        <v>0</v>
      </c>
      <c r="AA28" s="61">
        <f t="shared" si="14"/>
        <v>0</v>
      </c>
      <c r="AB28" s="61">
        <f t="shared" si="15"/>
        <v>0</v>
      </c>
      <c r="AC28" s="63">
        <f t="shared" si="16"/>
        <v>6.25E-2</v>
      </c>
      <c r="AD28" s="63">
        <f t="shared" si="17"/>
        <v>0</v>
      </c>
      <c r="AE28" s="59">
        <f t="shared" si="18"/>
        <v>3</v>
      </c>
      <c r="AF28" s="59">
        <f t="shared" si="19"/>
        <v>0</v>
      </c>
      <c r="AG28" s="64">
        <v>100</v>
      </c>
      <c r="AH28" s="65">
        <v>0</v>
      </c>
      <c r="AI28" s="66"/>
      <c r="AJ28" s="67">
        <f t="shared" si="20"/>
        <v>100</v>
      </c>
      <c r="AK28" s="67">
        <f t="shared" si="21"/>
        <v>12</v>
      </c>
      <c r="AL28" s="67">
        <f t="shared" si="22"/>
        <v>0</v>
      </c>
      <c r="AM28" s="67">
        <f t="shared" si="23"/>
        <v>0</v>
      </c>
      <c r="AN28" s="67">
        <f t="shared" si="24"/>
        <v>12</v>
      </c>
      <c r="AO28" s="67">
        <f t="shared" si="25"/>
        <v>3</v>
      </c>
      <c r="AP28" s="67">
        <f t="shared" si="26"/>
        <v>0</v>
      </c>
      <c r="AQ28" s="67">
        <f t="shared" si="27"/>
        <v>0</v>
      </c>
      <c r="AR28" s="67">
        <f t="shared" si="28"/>
        <v>0</v>
      </c>
      <c r="AS28" s="67">
        <f t="shared" si="29"/>
        <v>0</v>
      </c>
      <c r="AT28" s="67">
        <f t="shared" si="30"/>
        <v>0</v>
      </c>
      <c r="AU28" s="67">
        <f t="shared" si="31"/>
        <v>12</v>
      </c>
      <c r="AV28" s="67">
        <f t="shared" si="32"/>
        <v>0</v>
      </c>
      <c r="AW28" s="67">
        <f t="shared" si="43"/>
        <v>0</v>
      </c>
      <c r="AX28" s="68">
        <f t="shared" si="33"/>
        <v>3</v>
      </c>
      <c r="AY28" s="68">
        <f t="shared" si="34"/>
        <v>0</v>
      </c>
      <c r="AZ28" s="69">
        <f t="shared" si="35"/>
        <v>0</v>
      </c>
      <c r="BA28" s="69">
        <f t="shared" si="36"/>
        <v>0</v>
      </c>
      <c r="BB28" s="70">
        <f t="shared" si="37"/>
        <v>0</v>
      </c>
      <c r="BC28" s="70">
        <f t="shared" si="38"/>
        <v>0</v>
      </c>
      <c r="BD28" s="67">
        <f t="shared" si="39"/>
        <v>3</v>
      </c>
      <c r="BE28" s="67">
        <f t="shared" si="40"/>
        <v>0</v>
      </c>
      <c r="BF28" s="59">
        <f t="shared" si="41"/>
        <v>0</v>
      </c>
      <c r="BG28" s="71">
        <f t="shared" si="42"/>
        <v>0</v>
      </c>
      <c r="BH28" s="68">
        <f t="shared" si="47"/>
        <v>12</v>
      </c>
      <c r="BI28" s="69">
        <f t="shared" si="44"/>
        <v>0</v>
      </c>
      <c r="BJ28" s="70">
        <f t="shared" si="45"/>
        <v>0</v>
      </c>
      <c r="BK28" s="72">
        <f t="shared" si="46"/>
        <v>0</v>
      </c>
    </row>
    <row r="29" spans="1:63" ht="13.5" customHeight="1" x14ac:dyDescent="0.3">
      <c r="A29" s="185"/>
      <c r="B29" s="212" t="s">
        <v>51</v>
      </c>
      <c r="C29" s="212" t="s">
        <v>76</v>
      </c>
      <c r="D29" s="212" t="s">
        <v>72</v>
      </c>
      <c r="E29" s="216">
        <v>4</v>
      </c>
      <c r="F29" s="58">
        <v>0</v>
      </c>
      <c r="G29" s="58">
        <v>25</v>
      </c>
      <c r="H29" s="58">
        <v>62</v>
      </c>
      <c r="I29" s="58">
        <v>63</v>
      </c>
      <c r="J29" s="58">
        <v>125</v>
      </c>
      <c r="K29" s="58">
        <v>80</v>
      </c>
      <c r="L29" s="58">
        <v>30</v>
      </c>
      <c r="M29" s="59">
        <f t="shared" si="0"/>
        <v>1</v>
      </c>
      <c r="N29" s="59">
        <f t="shared" si="1"/>
        <v>0</v>
      </c>
      <c r="O29" s="59">
        <f t="shared" si="2"/>
        <v>1</v>
      </c>
      <c r="P29" s="59">
        <f t="shared" si="3"/>
        <v>0</v>
      </c>
      <c r="Q29" s="60">
        <f t="shared" si="4"/>
        <v>2</v>
      </c>
      <c r="R29" s="60">
        <f t="shared" si="5"/>
        <v>0</v>
      </c>
      <c r="S29" s="58">
        <f t="shared" si="6"/>
        <v>160</v>
      </c>
      <c r="T29" s="58">
        <f t="shared" si="7"/>
        <v>0</v>
      </c>
      <c r="U29" s="59">
        <f t="shared" si="8"/>
        <v>35</v>
      </c>
      <c r="V29" s="59">
        <f t="shared" si="9"/>
        <v>0</v>
      </c>
      <c r="W29" s="61">
        <f t="shared" si="10"/>
        <v>31.25</v>
      </c>
      <c r="X29" s="61">
        <f t="shared" si="11"/>
        <v>0</v>
      </c>
      <c r="Y29" s="62">
        <f t="shared" si="12"/>
        <v>-3.75</v>
      </c>
      <c r="Z29" s="62">
        <f t="shared" si="13"/>
        <v>0</v>
      </c>
      <c r="AA29" s="61">
        <f t="shared" si="14"/>
        <v>0</v>
      </c>
      <c r="AB29" s="61">
        <f t="shared" si="15"/>
        <v>0</v>
      </c>
      <c r="AC29" s="63">
        <f t="shared" si="16"/>
        <v>6.25E-2</v>
      </c>
      <c r="AD29" s="63">
        <f t="shared" si="17"/>
        <v>0</v>
      </c>
      <c r="AE29" s="59">
        <f t="shared" si="18"/>
        <v>3</v>
      </c>
      <c r="AF29" s="59">
        <f t="shared" si="19"/>
        <v>0</v>
      </c>
      <c r="AG29" s="64">
        <v>100</v>
      </c>
      <c r="AH29" s="65">
        <v>0</v>
      </c>
      <c r="AI29" s="66">
        <v>0</v>
      </c>
      <c r="AJ29" s="67">
        <f t="shared" si="20"/>
        <v>100</v>
      </c>
      <c r="AK29" s="67">
        <f t="shared" si="21"/>
        <v>12</v>
      </c>
      <c r="AL29" s="67">
        <f t="shared" si="22"/>
        <v>0</v>
      </c>
      <c r="AM29" s="67">
        <f t="shared" si="23"/>
        <v>0</v>
      </c>
      <c r="AN29" s="67">
        <f t="shared" si="24"/>
        <v>12</v>
      </c>
      <c r="AO29" s="67">
        <f t="shared" si="25"/>
        <v>3</v>
      </c>
      <c r="AP29" s="67">
        <f t="shared" si="26"/>
        <v>0</v>
      </c>
      <c r="AQ29" s="67">
        <f t="shared" si="27"/>
        <v>0</v>
      </c>
      <c r="AR29" s="67">
        <f t="shared" si="28"/>
        <v>0</v>
      </c>
      <c r="AS29" s="67">
        <f t="shared" si="29"/>
        <v>0</v>
      </c>
      <c r="AT29" s="67">
        <f t="shared" si="30"/>
        <v>0</v>
      </c>
      <c r="AU29" s="67">
        <f t="shared" si="31"/>
        <v>12</v>
      </c>
      <c r="AV29" s="67">
        <f t="shared" si="32"/>
        <v>0</v>
      </c>
      <c r="AW29" s="67">
        <f t="shared" si="43"/>
        <v>0</v>
      </c>
      <c r="AX29" s="68">
        <f t="shared" si="33"/>
        <v>3</v>
      </c>
      <c r="AY29" s="68">
        <f t="shared" si="34"/>
        <v>0</v>
      </c>
      <c r="AZ29" s="69">
        <f t="shared" si="35"/>
        <v>0</v>
      </c>
      <c r="BA29" s="69">
        <f t="shared" si="36"/>
        <v>0</v>
      </c>
      <c r="BB29" s="70">
        <f t="shared" si="37"/>
        <v>0</v>
      </c>
      <c r="BC29" s="70">
        <f t="shared" si="38"/>
        <v>0</v>
      </c>
      <c r="BD29" s="67">
        <f t="shared" si="39"/>
        <v>3</v>
      </c>
      <c r="BE29" s="67">
        <f t="shared" si="40"/>
        <v>0</v>
      </c>
      <c r="BF29" s="59">
        <f t="shared" si="41"/>
        <v>0</v>
      </c>
      <c r="BG29" s="71">
        <f t="shared" si="42"/>
        <v>0</v>
      </c>
      <c r="BH29" s="68">
        <f t="shared" si="47"/>
        <v>12</v>
      </c>
      <c r="BI29" s="69">
        <f t="shared" si="44"/>
        <v>0</v>
      </c>
      <c r="BJ29" s="70">
        <f t="shared" si="45"/>
        <v>0</v>
      </c>
      <c r="BK29" s="72">
        <f t="shared" si="46"/>
        <v>0</v>
      </c>
    </row>
    <row r="30" spans="1:63" ht="13.5" customHeight="1" x14ac:dyDescent="0.3">
      <c r="A30" s="209"/>
      <c r="B30" s="212" t="s">
        <v>51</v>
      </c>
      <c r="C30" s="212" t="s">
        <v>68</v>
      </c>
      <c r="D30" s="212" t="s">
        <v>77</v>
      </c>
      <c r="E30" s="216">
        <v>4</v>
      </c>
      <c r="F30" s="58">
        <v>0</v>
      </c>
      <c r="G30" s="58">
        <v>10</v>
      </c>
      <c r="H30" s="58">
        <v>20</v>
      </c>
      <c r="I30" s="58">
        <v>20</v>
      </c>
      <c r="J30" s="58">
        <v>40</v>
      </c>
      <c r="K30" s="58">
        <v>80</v>
      </c>
      <c r="L30" s="58">
        <v>30</v>
      </c>
      <c r="M30" s="59">
        <f t="shared" si="0"/>
        <v>1</v>
      </c>
      <c r="N30" s="59">
        <f t="shared" si="1"/>
        <v>0</v>
      </c>
      <c r="O30" s="59">
        <f t="shared" si="2"/>
        <v>1</v>
      </c>
      <c r="P30" s="59">
        <f t="shared" si="3"/>
        <v>0</v>
      </c>
      <c r="Q30" s="60">
        <f t="shared" si="4"/>
        <v>2</v>
      </c>
      <c r="R30" s="60">
        <f t="shared" si="5"/>
        <v>0</v>
      </c>
      <c r="S30" s="58">
        <f t="shared" si="6"/>
        <v>160</v>
      </c>
      <c r="T30" s="58">
        <f t="shared" si="7"/>
        <v>0</v>
      </c>
      <c r="U30" s="59">
        <f t="shared" si="8"/>
        <v>120</v>
      </c>
      <c r="V30" s="59">
        <f t="shared" si="9"/>
        <v>0</v>
      </c>
      <c r="W30" s="61">
        <f t="shared" si="10"/>
        <v>4</v>
      </c>
      <c r="X30" s="61">
        <f t="shared" si="11"/>
        <v>0</v>
      </c>
      <c r="Y30" s="62">
        <f t="shared" si="12"/>
        <v>-116</v>
      </c>
      <c r="Z30" s="62">
        <f t="shared" si="13"/>
        <v>0</v>
      </c>
      <c r="AA30" s="61">
        <f t="shared" si="14"/>
        <v>0</v>
      </c>
      <c r="AB30" s="61">
        <f t="shared" si="15"/>
        <v>0</v>
      </c>
      <c r="AC30" s="63">
        <f t="shared" si="16"/>
        <v>0</v>
      </c>
      <c r="AD30" s="63">
        <f t="shared" si="17"/>
        <v>0</v>
      </c>
      <c r="AE30" s="59">
        <f t="shared" si="18"/>
        <v>2</v>
      </c>
      <c r="AF30" s="59">
        <f t="shared" si="19"/>
        <v>0</v>
      </c>
      <c r="AG30" s="64">
        <v>20</v>
      </c>
      <c r="AH30" s="65">
        <v>80</v>
      </c>
      <c r="AI30" s="66"/>
      <c r="AJ30" s="67">
        <f t="shared" si="20"/>
        <v>100</v>
      </c>
      <c r="AK30" s="67">
        <f t="shared" si="21"/>
        <v>1.6</v>
      </c>
      <c r="AL30" s="67">
        <f t="shared" si="22"/>
        <v>6.4</v>
      </c>
      <c r="AM30" s="67">
        <f t="shared" si="23"/>
        <v>0</v>
      </c>
      <c r="AN30" s="67">
        <f t="shared" si="24"/>
        <v>8</v>
      </c>
      <c r="AO30" s="67">
        <f t="shared" si="25"/>
        <v>0.4</v>
      </c>
      <c r="AP30" s="67">
        <f t="shared" si="26"/>
        <v>0</v>
      </c>
      <c r="AQ30" s="67">
        <f t="shared" si="27"/>
        <v>1.6</v>
      </c>
      <c r="AR30" s="67">
        <f t="shared" si="28"/>
        <v>0</v>
      </c>
      <c r="AS30" s="67">
        <f t="shared" si="29"/>
        <v>0</v>
      </c>
      <c r="AT30" s="67">
        <f t="shared" si="30"/>
        <v>0</v>
      </c>
      <c r="AU30" s="67">
        <f t="shared" si="31"/>
        <v>8</v>
      </c>
      <c r="AV30" s="67">
        <f t="shared" si="32"/>
        <v>0</v>
      </c>
      <c r="AW30" s="67">
        <f t="shared" si="43"/>
        <v>0</v>
      </c>
      <c r="AX30" s="68">
        <f t="shared" si="33"/>
        <v>0</v>
      </c>
      <c r="AY30" s="68">
        <f t="shared" si="34"/>
        <v>0</v>
      </c>
      <c r="AZ30" s="69">
        <f t="shared" si="35"/>
        <v>2</v>
      </c>
      <c r="BA30" s="69">
        <f t="shared" si="36"/>
        <v>0</v>
      </c>
      <c r="BB30" s="70">
        <f t="shared" si="37"/>
        <v>0</v>
      </c>
      <c r="BC30" s="70">
        <f t="shared" si="38"/>
        <v>0</v>
      </c>
      <c r="BD30" s="67">
        <f t="shared" si="39"/>
        <v>2</v>
      </c>
      <c r="BE30" s="67">
        <f t="shared" si="40"/>
        <v>0</v>
      </c>
      <c r="BF30" s="59">
        <f t="shared" si="41"/>
        <v>0</v>
      </c>
      <c r="BG30" s="71">
        <f t="shared" si="42"/>
        <v>0</v>
      </c>
      <c r="BH30" s="68">
        <f t="shared" si="47"/>
        <v>0</v>
      </c>
      <c r="BI30" s="69">
        <f t="shared" si="44"/>
        <v>8</v>
      </c>
      <c r="BJ30" s="70">
        <f t="shared" si="45"/>
        <v>0</v>
      </c>
      <c r="BK30" s="72">
        <f t="shared" si="46"/>
        <v>0</v>
      </c>
    </row>
    <row r="31" spans="1:63" ht="13.5" customHeight="1" x14ac:dyDescent="0.3">
      <c r="A31" s="209"/>
      <c r="B31" s="212" t="s">
        <v>51</v>
      </c>
      <c r="C31" s="212" t="s">
        <v>78</v>
      </c>
      <c r="D31" s="212" t="s">
        <v>77</v>
      </c>
      <c r="E31" s="216">
        <v>4</v>
      </c>
      <c r="F31" s="58">
        <v>0</v>
      </c>
      <c r="G31" s="58">
        <v>10</v>
      </c>
      <c r="H31" s="58">
        <v>25</v>
      </c>
      <c r="I31" s="58">
        <v>25</v>
      </c>
      <c r="J31" s="58">
        <v>50</v>
      </c>
      <c r="K31" s="58">
        <v>80</v>
      </c>
      <c r="L31" s="58">
        <v>30</v>
      </c>
      <c r="M31" s="59">
        <f t="shared" si="0"/>
        <v>1</v>
      </c>
      <c r="N31" s="59">
        <f t="shared" si="1"/>
        <v>0</v>
      </c>
      <c r="O31" s="59">
        <f t="shared" si="2"/>
        <v>1</v>
      </c>
      <c r="P31" s="59">
        <f t="shared" si="3"/>
        <v>0</v>
      </c>
      <c r="Q31" s="60">
        <f t="shared" si="4"/>
        <v>2</v>
      </c>
      <c r="R31" s="60">
        <f t="shared" si="5"/>
        <v>0</v>
      </c>
      <c r="S31" s="58">
        <f t="shared" si="6"/>
        <v>160</v>
      </c>
      <c r="T31" s="58">
        <f t="shared" si="7"/>
        <v>0</v>
      </c>
      <c r="U31" s="59">
        <f t="shared" si="8"/>
        <v>110</v>
      </c>
      <c r="V31" s="59">
        <f t="shared" si="9"/>
        <v>0</v>
      </c>
      <c r="W31" s="61">
        <f t="shared" si="10"/>
        <v>5</v>
      </c>
      <c r="X31" s="61">
        <f t="shared" si="11"/>
        <v>0</v>
      </c>
      <c r="Y31" s="62">
        <f t="shared" si="12"/>
        <v>-105</v>
      </c>
      <c r="Z31" s="62">
        <f t="shared" si="13"/>
        <v>0</v>
      </c>
      <c r="AA31" s="61">
        <f t="shared" si="14"/>
        <v>0</v>
      </c>
      <c r="AB31" s="61">
        <f t="shared" si="15"/>
        <v>0</v>
      </c>
      <c r="AC31" s="63">
        <f t="shared" si="16"/>
        <v>0</v>
      </c>
      <c r="AD31" s="63">
        <f t="shared" si="17"/>
        <v>0</v>
      </c>
      <c r="AE31" s="59">
        <f t="shared" si="18"/>
        <v>2</v>
      </c>
      <c r="AF31" s="59">
        <f t="shared" si="19"/>
        <v>0</v>
      </c>
      <c r="AG31" s="64">
        <v>20</v>
      </c>
      <c r="AH31" s="65">
        <v>80</v>
      </c>
      <c r="AI31" s="66"/>
      <c r="AJ31" s="67">
        <f t="shared" si="20"/>
        <v>100</v>
      </c>
      <c r="AK31" s="67">
        <f t="shared" si="21"/>
        <v>1.6</v>
      </c>
      <c r="AL31" s="67">
        <f t="shared" si="22"/>
        <v>6.4</v>
      </c>
      <c r="AM31" s="67">
        <f t="shared" si="23"/>
        <v>0</v>
      </c>
      <c r="AN31" s="67">
        <f t="shared" si="24"/>
        <v>8</v>
      </c>
      <c r="AO31" s="67">
        <f t="shared" si="25"/>
        <v>0.4</v>
      </c>
      <c r="AP31" s="67">
        <f t="shared" si="26"/>
        <v>0</v>
      </c>
      <c r="AQ31" s="67">
        <f t="shared" si="27"/>
        <v>1.6</v>
      </c>
      <c r="AR31" s="67">
        <f t="shared" si="28"/>
        <v>0</v>
      </c>
      <c r="AS31" s="67">
        <f t="shared" si="29"/>
        <v>0</v>
      </c>
      <c r="AT31" s="67">
        <f t="shared" si="30"/>
        <v>0</v>
      </c>
      <c r="AU31" s="67">
        <f t="shared" si="31"/>
        <v>8</v>
      </c>
      <c r="AV31" s="67">
        <f t="shared" si="32"/>
        <v>0</v>
      </c>
      <c r="AW31" s="67">
        <f t="shared" si="43"/>
        <v>0</v>
      </c>
      <c r="AX31" s="68">
        <f t="shared" si="33"/>
        <v>0</v>
      </c>
      <c r="AY31" s="68">
        <f t="shared" si="34"/>
        <v>0</v>
      </c>
      <c r="AZ31" s="69">
        <f t="shared" si="35"/>
        <v>2</v>
      </c>
      <c r="BA31" s="69">
        <f t="shared" si="36"/>
        <v>0</v>
      </c>
      <c r="BB31" s="70">
        <f t="shared" si="37"/>
        <v>0</v>
      </c>
      <c r="BC31" s="70">
        <f t="shared" si="38"/>
        <v>0</v>
      </c>
      <c r="BD31" s="67">
        <f t="shared" si="39"/>
        <v>2</v>
      </c>
      <c r="BE31" s="67">
        <f t="shared" si="40"/>
        <v>0</v>
      </c>
      <c r="BF31" s="59">
        <f t="shared" si="41"/>
        <v>0</v>
      </c>
      <c r="BG31" s="71">
        <f t="shared" si="42"/>
        <v>0</v>
      </c>
      <c r="BH31" s="68">
        <f t="shared" si="47"/>
        <v>0</v>
      </c>
      <c r="BI31" s="69">
        <f t="shared" si="44"/>
        <v>8</v>
      </c>
      <c r="BJ31" s="70">
        <f t="shared" si="45"/>
        <v>0</v>
      </c>
      <c r="BK31" s="72">
        <f t="shared" si="46"/>
        <v>0</v>
      </c>
    </row>
    <row r="32" spans="1:63" ht="13.5" customHeight="1" x14ac:dyDescent="0.3">
      <c r="A32" s="209"/>
      <c r="B32" s="213" t="s">
        <v>51</v>
      </c>
      <c r="C32" s="213" t="s">
        <v>79</v>
      </c>
      <c r="D32" s="213" t="s">
        <v>77</v>
      </c>
      <c r="E32" s="217">
        <v>4</v>
      </c>
      <c r="F32" s="67">
        <v>0</v>
      </c>
      <c r="G32" s="67">
        <v>10</v>
      </c>
      <c r="H32" s="67">
        <v>20</v>
      </c>
      <c r="I32" s="67">
        <v>20</v>
      </c>
      <c r="J32" s="67">
        <v>40</v>
      </c>
      <c r="K32" s="67">
        <v>80</v>
      </c>
      <c r="L32" s="67">
        <v>30</v>
      </c>
      <c r="M32" s="59">
        <f t="shared" si="0"/>
        <v>1</v>
      </c>
      <c r="N32" s="59">
        <f t="shared" si="1"/>
        <v>0</v>
      </c>
      <c r="O32" s="59">
        <f t="shared" si="2"/>
        <v>1</v>
      </c>
      <c r="P32" s="59">
        <f t="shared" si="3"/>
        <v>0</v>
      </c>
      <c r="Q32" s="60">
        <f t="shared" si="4"/>
        <v>2</v>
      </c>
      <c r="R32" s="60">
        <f t="shared" si="5"/>
        <v>0</v>
      </c>
      <c r="S32" s="58">
        <f t="shared" si="6"/>
        <v>160</v>
      </c>
      <c r="T32" s="58">
        <f t="shared" si="7"/>
        <v>0</v>
      </c>
      <c r="U32" s="59">
        <f t="shared" si="8"/>
        <v>120</v>
      </c>
      <c r="V32" s="59">
        <f t="shared" si="9"/>
        <v>0</v>
      </c>
      <c r="W32" s="61">
        <f t="shared" si="10"/>
        <v>4</v>
      </c>
      <c r="X32" s="61">
        <f t="shared" si="11"/>
        <v>0</v>
      </c>
      <c r="Y32" s="62">
        <f t="shared" si="12"/>
        <v>-116</v>
      </c>
      <c r="Z32" s="62">
        <f t="shared" si="13"/>
        <v>0</v>
      </c>
      <c r="AA32" s="61">
        <f t="shared" si="14"/>
        <v>0</v>
      </c>
      <c r="AB32" s="61">
        <f t="shared" si="15"/>
        <v>0</v>
      </c>
      <c r="AC32" s="63">
        <f t="shared" si="16"/>
        <v>0</v>
      </c>
      <c r="AD32" s="63">
        <f t="shared" si="17"/>
        <v>0</v>
      </c>
      <c r="AE32" s="59">
        <f t="shared" si="18"/>
        <v>2</v>
      </c>
      <c r="AF32" s="59">
        <f t="shared" si="19"/>
        <v>0</v>
      </c>
      <c r="AG32" s="64">
        <v>20</v>
      </c>
      <c r="AH32" s="65">
        <v>80</v>
      </c>
      <c r="AI32" s="66"/>
      <c r="AJ32" s="67">
        <f t="shared" si="20"/>
        <v>100</v>
      </c>
      <c r="AK32" s="67">
        <f t="shared" si="21"/>
        <v>1.6</v>
      </c>
      <c r="AL32" s="67">
        <f t="shared" si="22"/>
        <v>6.4</v>
      </c>
      <c r="AM32" s="67">
        <f t="shared" si="23"/>
        <v>0</v>
      </c>
      <c r="AN32" s="67">
        <f t="shared" si="24"/>
        <v>8</v>
      </c>
      <c r="AO32" s="67">
        <f t="shared" si="25"/>
        <v>0.4</v>
      </c>
      <c r="AP32" s="67">
        <f t="shared" si="26"/>
        <v>0</v>
      </c>
      <c r="AQ32" s="67">
        <f t="shared" si="27"/>
        <v>1.6</v>
      </c>
      <c r="AR32" s="67">
        <f t="shared" si="28"/>
        <v>0</v>
      </c>
      <c r="AS32" s="67">
        <f t="shared" si="29"/>
        <v>0</v>
      </c>
      <c r="AT32" s="67">
        <f t="shared" si="30"/>
        <v>0</v>
      </c>
      <c r="AU32" s="67">
        <f t="shared" si="31"/>
        <v>8</v>
      </c>
      <c r="AV32" s="67">
        <f t="shared" si="32"/>
        <v>0</v>
      </c>
      <c r="AW32" s="67">
        <f t="shared" si="43"/>
        <v>0</v>
      </c>
      <c r="AX32" s="68">
        <f t="shared" si="33"/>
        <v>0</v>
      </c>
      <c r="AY32" s="68">
        <f t="shared" si="34"/>
        <v>0</v>
      </c>
      <c r="AZ32" s="69">
        <f t="shared" si="35"/>
        <v>2</v>
      </c>
      <c r="BA32" s="69">
        <f t="shared" si="36"/>
        <v>0</v>
      </c>
      <c r="BB32" s="70">
        <f t="shared" si="37"/>
        <v>0</v>
      </c>
      <c r="BC32" s="70">
        <f t="shared" si="38"/>
        <v>0</v>
      </c>
      <c r="BD32" s="67">
        <f t="shared" si="39"/>
        <v>2</v>
      </c>
      <c r="BE32" s="67">
        <f t="shared" si="40"/>
        <v>0</v>
      </c>
      <c r="BF32" s="59">
        <f t="shared" si="41"/>
        <v>0</v>
      </c>
      <c r="BG32" s="71">
        <f t="shared" si="42"/>
        <v>0</v>
      </c>
      <c r="BH32" s="68">
        <f t="shared" si="47"/>
        <v>0</v>
      </c>
      <c r="BI32" s="69">
        <f t="shared" si="44"/>
        <v>8</v>
      </c>
      <c r="BJ32" s="70">
        <f t="shared" si="45"/>
        <v>0</v>
      </c>
      <c r="BK32" s="72">
        <f t="shared" si="46"/>
        <v>0</v>
      </c>
    </row>
    <row r="33" spans="1:63" ht="13.5" customHeight="1" x14ac:dyDescent="0.3">
      <c r="A33" s="209"/>
      <c r="B33" s="212" t="s">
        <v>51</v>
      </c>
      <c r="C33" s="212" t="s">
        <v>56</v>
      </c>
      <c r="D33" s="212" t="s">
        <v>77</v>
      </c>
      <c r="E33" s="216">
        <v>4</v>
      </c>
      <c r="F33" s="58">
        <v>0</v>
      </c>
      <c r="G33" s="58">
        <v>10</v>
      </c>
      <c r="H33" s="58">
        <v>20</v>
      </c>
      <c r="I33" s="58">
        <v>20</v>
      </c>
      <c r="J33" s="58">
        <v>40</v>
      </c>
      <c r="K33" s="58">
        <v>80</v>
      </c>
      <c r="L33" s="58">
        <v>30</v>
      </c>
      <c r="M33" s="59">
        <f t="shared" si="0"/>
        <v>1</v>
      </c>
      <c r="N33" s="59">
        <f t="shared" si="1"/>
        <v>0</v>
      </c>
      <c r="O33" s="59">
        <f t="shared" si="2"/>
        <v>1</v>
      </c>
      <c r="P33" s="59">
        <f t="shared" si="3"/>
        <v>0</v>
      </c>
      <c r="Q33" s="60">
        <f t="shared" si="4"/>
        <v>2</v>
      </c>
      <c r="R33" s="60">
        <f t="shared" si="5"/>
        <v>0</v>
      </c>
      <c r="S33" s="58">
        <f t="shared" si="6"/>
        <v>160</v>
      </c>
      <c r="T33" s="58">
        <f t="shared" si="7"/>
        <v>0</v>
      </c>
      <c r="U33" s="59">
        <f t="shared" si="8"/>
        <v>120</v>
      </c>
      <c r="V33" s="59">
        <f t="shared" si="9"/>
        <v>0</v>
      </c>
      <c r="W33" s="61">
        <f t="shared" si="10"/>
        <v>4</v>
      </c>
      <c r="X33" s="61">
        <f t="shared" si="11"/>
        <v>0</v>
      </c>
      <c r="Y33" s="62">
        <f t="shared" si="12"/>
        <v>-116</v>
      </c>
      <c r="Z33" s="62">
        <f t="shared" si="13"/>
        <v>0</v>
      </c>
      <c r="AA33" s="61">
        <f t="shared" si="14"/>
        <v>0</v>
      </c>
      <c r="AB33" s="61">
        <f t="shared" si="15"/>
        <v>0</v>
      </c>
      <c r="AC33" s="63">
        <f t="shared" si="16"/>
        <v>0</v>
      </c>
      <c r="AD33" s="63">
        <f t="shared" si="17"/>
        <v>0</v>
      </c>
      <c r="AE33" s="59">
        <f t="shared" si="18"/>
        <v>2</v>
      </c>
      <c r="AF33" s="59">
        <f t="shared" si="19"/>
        <v>0</v>
      </c>
      <c r="AG33" s="73">
        <v>20</v>
      </c>
      <c r="AH33" s="65">
        <v>80</v>
      </c>
      <c r="AI33" s="74"/>
      <c r="AJ33" s="67">
        <f t="shared" si="20"/>
        <v>100</v>
      </c>
      <c r="AK33" s="67">
        <f t="shared" si="21"/>
        <v>1.6</v>
      </c>
      <c r="AL33" s="67">
        <f t="shared" si="22"/>
        <v>6.4</v>
      </c>
      <c r="AM33" s="67">
        <f t="shared" si="23"/>
        <v>0</v>
      </c>
      <c r="AN33" s="67">
        <f t="shared" si="24"/>
        <v>8</v>
      </c>
      <c r="AO33" s="67">
        <f t="shared" si="25"/>
        <v>0.4</v>
      </c>
      <c r="AP33" s="67">
        <f t="shared" si="26"/>
        <v>0</v>
      </c>
      <c r="AQ33" s="67">
        <f t="shared" si="27"/>
        <v>1.6</v>
      </c>
      <c r="AR33" s="67">
        <f t="shared" si="28"/>
        <v>0</v>
      </c>
      <c r="AS33" s="67">
        <f t="shared" si="29"/>
        <v>0</v>
      </c>
      <c r="AT33" s="67">
        <f t="shared" si="30"/>
        <v>0</v>
      </c>
      <c r="AU33" s="67">
        <f t="shared" si="31"/>
        <v>8</v>
      </c>
      <c r="AV33" s="67">
        <f t="shared" si="32"/>
        <v>0</v>
      </c>
      <c r="AW33" s="67">
        <f t="shared" si="43"/>
        <v>0</v>
      </c>
      <c r="AX33" s="68">
        <f t="shared" si="33"/>
        <v>0</v>
      </c>
      <c r="AY33" s="68">
        <f t="shared" si="34"/>
        <v>0</v>
      </c>
      <c r="AZ33" s="69">
        <f t="shared" si="35"/>
        <v>2</v>
      </c>
      <c r="BA33" s="69">
        <f t="shared" si="36"/>
        <v>0</v>
      </c>
      <c r="BB33" s="70">
        <f t="shared" si="37"/>
        <v>0</v>
      </c>
      <c r="BC33" s="70">
        <f t="shared" si="38"/>
        <v>0</v>
      </c>
      <c r="BD33" s="67">
        <f t="shared" si="39"/>
        <v>2</v>
      </c>
      <c r="BE33" s="67">
        <f t="shared" si="40"/>
        <v>0</v>
      </c>
      <c r="BF33" s="59">
        <f t="shared" si="41"/>
        <v>0</v>
      </c>
      <c r="BG33" s="71">
        <f t="shared" si="42"/>
        <v>0</v>
      </c>
      <c r="BH33" s="68">
        <f t="shared" si="47"/>
        <v>0</v>
      </c>
      <c r="BI33" s="69">
        <f t="shared" si="44"/>
        <v>8</v>
      </c>
      <c r="BJ33" s="70">
        <f t="shared" si="45"/>
        <v>0</v>
      </c>
      <c r="BK33" s="72">
        <f t="shared" si="46"/>
        <v>0</v>
      </c>
    </row>
    <row r="34" spans="1:63" ht="13.5" customHeight="1" x14ac:dyDescent="0.3">
      <c r="A34" s="209"/>
      <c r="B34" s="212" t="s">
        <v>51</v>
      </c>
      <c r="C34" s="212" t="s">
        <v>80</v>
      </c>
      <c r="D34" s="212" t="s">
        <v>81</v>
      </c>
      <c r="E34" s="216">
        <v>4</v>
      </c>
      <c r="F34" s="58">
        <v>0</v>
      </c>
      <c r="G34" s="58">
        <v>10</v>
      </c>
      <c r="H34" s="58">
        <v>20</v>
      </c>
      <c r="I34" s="58">
        <v>20</v>
      </c>
      <c r="J34" s="58">
        <v>40</v>
      </c>
      <c r="K34" s="58">
        <v>80</v>
      </c>
      <c r="L34" s="58">
        <v>30</v>
      </c>
      <c r="M34" s="59">
        <f t="shared" si="0"/>
        <v>1</v>
      </c>
      <c r="N34" s="59">
        <f t="shared" si="1"/>
        <v>0</v>
      </c>
      <c r="O34" s="59">
        <f t="shared" si="2"/>
        <v>1</v>
      </c>
      <c r="P34" s="59">
        <f t="shared" si="3"/>
        <v>0</v>
      </c>
      <c r="Q34" s="60">
        <f t="shared" si="4"/>
        <v>2</v>
      </c>
      <c r="R34" s="60">
        <f t="shared" si="5"/>
        <v>0</v>
      </c>
      <c r="S34" s="58">
        <f t="shared" si="6"/>
        <v>160</v>
      </c>
      <c r="T34" s="58">
        <f t="shared" si="7"/>
        <v>0</v>
      </c>
      <c r="U34" s="59">
        <f t="shared" si="8"/>
        <v>120</v>
      </c>
      <c r="V34" s="59">
        <f t="shared" si="9"/>
        <v>0</v>
      </c>
      <c r="W34" s="61">
        <f t="shared" si="10"/>
        <v>4</v>
      </c>
      <c r="X34" s="61">
        <f t="shared" si="11"/>
        <v>0</v>
      </c>
      <c r="Y34" s="62">
        <f t="shared" si="12"/>
        <v>-116</v>
      </c>
      <c r="Z34" s="62">
        <f t="shared" si="13"/>
        <v>0</v>
      </c>
      <c r="AA34" s="61">
        <f t="shared" si="14"/>
        <v>0</v>
      </c>
      <c r="AB34" s="61">
        <f t="shared" si="15"/>
        <v>0</v>
      </c>
      <c r="AC34" s="63">
        <f t="shared" si="16"/>
        <v>0</v>
      </c>
      <c r="AD34" s="63">
        <f t="shared" si="17"/>
        <v>0</v>
      </c>
      <c r="AE34" s="59">
        <f t="shared" si="18"/>
        <v>2</v>
      </c>
      <c r="AF34" s="59">
        <f t="shared" si="19"/>
        <v>0</v>
      </c>
      <c r="AG34" s="64">
        <v>20</v>
      </c>
      <c r="AH34" s="65">
        <v>80</v>
      </c>
      <c r="AI34" s="66"/>
      <c r="AJ34" s="67">
        <f t="shared" si="20"/>
        <v>100</v>
      </c>
      <c r="AK34" s="67">
        <f t="shared" si="21"/>
        <v>1.6</v>
      </c>
      <c r="AL34" s="67">
        <f t="shared" si="22"/>
        <v>6.4</v>
      </c>
      <c r="AM34" s="67">
        <f t="shared" si="23"/>
        <v>0</v>
      </c>
      <c r="AN34" s="67">
        <f t="shared" si="24"/>
        <v>8</v>
      </c>
      <c r="AO34" s="67">
        <f t="shared" si="25"/>
        <v>0.4</v>
      </c>
      <c r="AP34" s="67">
        <f t="shared" si="26"/>
        <v>0</v>
      </c>
      <c r="AQ34" s="67">
        <f t="shared" si="27"/>
        <v>1.6</v>
      </c>
      <c r="AR34" s="67">
        <f t="shared" si="28"/>
        <v>0</v>
      </c>
      <c r="AS34" s="67">
        <f t="shared" si="29"/>
        <v>0</v>
      </c>
      <c r="AT34" s="67">
        <f t="shared" si="30"/>
        <v>0</v>
      </c>
      <c r="AU34" s="67">
        <f t="shared" si="31"/>
        <v>8</v>
      </c>
      <c r="AV34" s="67">
        <f t="shared" si="32"/>
        <v>0</v>
      </c>
      <c r="AW34" s="67">
        <f t="shared" si="43"/>
        <v>0</v>
      </c>
      <c r="AX34" s="68">
        <f t="shared" si="33"/>
        <v>0</v>
      </c>
      <c r="AY34" s="68">
        <f t="shared" si="34"/>
        <v>0</v>
      </c>
      <c r="AZ34" s="69">
        <f t="shared" si="35"/>
        <v>2</v>
      </c>
      <c r="BA34" s="69">
        <f t="shared" si="36"/>
        <v>0</v>
      </c>
      <c r="BB34" s="70">
        <f t="shared" si="37"/>
        <v>0</v>
      </c>
      <c r="BC34" s="70">
        <f t="shared" si="38"/>
        <v>0</v>
      </c>
      <c r="BD34" s="67">
        <f t="shared" si="39"/>
        <v>2</v>
      </c>
      <c r="BE34" s="67">
        <f t="shared" si="40"/>
        <v>0</v>
      </c>
      <c r="BF34" s="59">
        <f t="shared" si="41"/>
        <v>0</v>
      </c>
      <c r="BG34" s="71">
        <f t="shared" si="42"/>
        <v>0</v>
      </c>
      <c r="BH34" s="68">
        <f t="shared" si="47"/>
        <v>0</v>
      </c>
      <c r="BI34" s="69">
        <f t="shared" si="44"/>
        <v>8</v>
      </c>
      <c r="BJ34" s="70">
        <f t="shared" si="45"/>
        <v>0</v>
      </c>
      <c r="BK34" s="72">
        <f t="shared" si="46"/>
        <v>0</v>
      </c>
    </row>
    <row r="35" spans="1:63" ht="13.5" customHeight="1" x14ac:dyDescent="0.3">
      <c r="A35" s="209"/>
      <c r="B35" s="212" t="s">
        <v>51</v>
      </c>
      <c r="C35" s="212" t="s">
        <v>68</v>
      </c>
      <c r="D35" s="212" t="s">
        <v>82</v>
      </c>
      <c r="E35" s="216">
        <v>4</v>
      </c>
      <c r="F35" s="58">
        <v>0</v>
      </c>
      <c r="G35" s="58">
        <v>10</v>
      </c>
      <c r="H35" s="58">
        <v>20</v>
      </c>
      <c r="I35" s="58">
        <v>20</v>
      </c>
      <c r="J35" s="58">
        <v>40</v>
      </c>
      <c r="K35" s="58">
        <v>80</v>
      </c>
      <c r="L35" s="58">
        <v>30</v>
      </c>
      <c r="M35" s="59">
        <f t="shared" si="0"/>
        <v>1</v>
      </c>
      <c r="N35" s="59">
        <f t="shared" si="1"/>
        <v>0</v>
      </c>
      <c r="O35" s="59">
        <f t="shared" si="2"/>
        <v>1</v>
      </c>
      <c r="P35" s="59">
        <f t="shared" si="3"/>
        <v>0</v>
      </c>
      <c r="Q35" s="60">
        <f t="shared" si="4"/>
        <v>2</v>
      </c>
      <c r="R35" s="60">
        <f t="shared" si="5"/>
        <v>0</v>
      </c>
      <c r="S35" s="58">
        <f t="shared" si="6"/>
        <v>160</v>
      </c>
      <c r="T35" s="58">
        <f t="shared" si="7"/>
        <v>0</v>
      </c>
      <c r="U35" s="59">
        <f t="shared" si="8"/>
        <v>120</v>
      </c>
      <c r="V35" s="59">
        <f t="shared" si="9"/>
        <v>0</v>
      </c>
      <c r="W35" s="61">
        <f t="shared" si="10"/>
        <v>4</v>
      </c>
      <c r="X35" s="61">
        <f t="shared" si="11"/>
        <v>0</v>
      </c>
      <c r="Y35" s="62">
        <f t="shared" si="12"/>
        <v>-116</v>
      </c>
      <c r="Z35" s="62">
        <f t="shared" si="13"/>
        <v>0</v>
      </c>
      <c r="AA35" s="61">
        <f t="shared" si="14"/>
        <v>0</v>
      </c>
      <c r="AB35" s="61">
        <f t="shared" si="15"/>
        <v>0</v>
      </c>
      <c r="AC35" s="63">
        <f t="shared" si="16"/>
        <v>0</v>
      </c>
      <c r="AD35" s="63">
        <f t="shared" si="17"/>
        <v>0</v>
      </c>
      <c r="AE35" s="59">
        <f t="shared" si="18"/>
        <v>2</v>
      </c>
      <c r="AF35" s="59">
        <f t="shared" si="19"/>
        <v>0</v>
      </c>
      <c r="AG35" s="64">
        <v>20</v>
      </c>
      <c r="AH35" s="65">
        <v>80</v>
      </c>
      <c r="AI35" s="66"/>
      <c r="AJ35" s="67">
        <f t="shared" si="20"/>
        <v>100</v>
      </c>
      <c r="AK35" s="67">
        <f t="shared" si="21"/>
        <v>1.6</v>
      </c>
      <c r="AL35" s="67">
        <f t="shared" si="22"/>
        <v>6.4</v>
      </c>
      <c r="AM35" s="67">
        <f t="shared" si="23"/>
        <v>0</v>
      </c>
      <c r="AN35" s="67">
        <f t="shared" si="24"/>
        <v>8</v>
      </c>
      <c r="AO35" s="67">
        <f t="shared" si="25"/>
        <v>0.4</v>
      </c>
      <c r="AP35" s="67">
        <f t="shared" si="26"/>
        <v>0</v>
      </c>
      <c r="AQ35" s="67">
        <f t="shared" si="27"/>
        <v>1.6</v>
      </c>
      <c r="AR35" s="67">
        <f t="shared" si="28"/>
        <v>0</v>
      </c>
      <c r="AS35" s="67">
        <f t="shared" si="29"/>
        <v>0</v>
      </c>
      <c r="AT35" s="67">
        <f t="shared" si="30"/>
        <v>0</v>
      </c>
      <c r="AU35" s="67">
        <f t="shared" si="31"/>
        <v>8</v>
      </c>
      <c r="AV35" s="67">
        <f t="shared" si="32"/>
        <v>0</v>
      </c>
      <c r="AW35" s="67">
        <f t="shared" si="43"/>
        <v>0</v>
      </c>
      <c r="AX35" s="68">
        <f t="shared" si="33"/>
        <v>0</v>
      </c>
      <c r="AY35" s="68">
        <f t="shared" si="34"/>
        <v>0</v>
      </c>
      <c r="AZ35" s="69">
        <f t="shared" si="35"/>
        <v>2</v>
      </c>
      <c r="BA35" s="69">
        <f t="shared" si="36"/>
        <v>0</v>
      </c>
      <c r="BB35" s="70">
        <f t="shared" si="37"/>
        <v>0</v>
      </c>
      <c r="BC35" s="70">
        <f t="shared" si="38"/>
        <v>0</v>
      </c>
      <c r="BD35" s="67">
        <f t="shared" si="39"/>
        <v>2</v>
      </c>
      <c r="BE35" s="67">
        <f t="shared" si="40"/>
        <v>0</v>
      </c>
      <c r="BF35" s="59">
        <f t="shared" si="41"/>
        <v>0</v>
      </c>
      <c r="BG35" s="71">
        <f t="shared" si="42"/>
        <v>0</v>
      </c>
      <c r="BH35" s="68">
        <f t="shared" si="47"/>
        <v>0</v>
      </c>
      <c r="BI35" s="69">
        <f t="shared" si="44"/>
        <v>8</v>
      </c>
      <c r="BJ35" s="70">
        <f t="shared" si="45"/>
        <v>0</v>
      </c>
      <c r="BK35" s="72">
        <f t="shared" si="46"/>
        <v>0</v>
      </c>
    </row>
    <row r="36" spans="1:63" ht="13.5" customHeight="1" x14ac:dyDescent="0.3">
      <c r="A36" s="209"/>
      <c r="B36" s="212" t="s">
        <v>51</v>
      </c>
      <c r="C36" s="212" t="s">
        <v>78</v>
      </c>
      <c r="D36" s="212" t="s">
        <v>82</v>
      </c>
      <c r="E36" s="216">
        <v>4</v>
      </c>
      <c r="F36" s="58">
        <v>0</v>
      </c>
      <c r="G36" s="58">
        <v>10</v>
      </c>
      <c r="H36" s="58">
        <v>25</v>
      </c>
      <c r="I36" s="58">
        <v>25</v>
      </c>
      <c r="J36" s="58">
        <v>50</v>
      </c>
      <c r="K36" s="58">
        <v>80</v>
      </c>
      <c r="L36" s="58">
        <v>30</v>
      </c>
      <c r="M36" s="59">
        <f t="shared" si="0"/>
        <v>1</v>
      </c>
      <c r="N36" s="59">
        <f t="shared" si="1"/>
        <v>0</v>
      </c>
      <c r="O36" s="59">
        <f t="shared" si="2"/>
        <v>1</v>
      </c>
      <c r="P36" s="59">
        <f t="shared" si="3"/>
        <v>0</v>
      </c>
      <c r="Q36" s="60">
        <f t="shared" si="4"/>
        <v>2</v>
      </c>
      <c r="R36" s="60">
        <f t="shared" si="5"/>
        <v>0</v>
      </c>
      <c r="S36" s="58">
        <f t="shared" si="6"/>
        <v>160</v>
      </c>
      <c r="T36" s="58">
        <f t="shared" si="7"/>
        <v>0</v>
      </c>
      <c r="U36" s="59">
        <f t="shared" si="8"/>
        <v>110</v>
      </c>
      <c r="V36" s="59">
        <f t="shared" si="9"/>
        <v>0</v>
      </c>
      <c r="W36" s="61">
        <f t="shared" si="10"/>
        <v>5</v>
      </c>
      <c r="X36" s="61">
        <f t="shared" si="11"/>
        <v>0</v>
      </c>
      <c r="Y36" s="62">
        <f t="shared" si="12"/>
        <v>-105</v>
      </c>
      <c r="Z36" s="62">
        <f t="shared" si="13"/>
        <v>0</v>
      </c>
      <c r="AA36" s="61">
        <f t="shared" si="14"/>
        <v>0</v>
      </c>
      <c r="AB36" s="61">
        <f t="shared" si="15"/>
        <v>0</v>
      </c>
      <c r="AC36" s="63">
        <f t="shared" si="16"/>
        <v>0</v>
      </c>
      <c r="AD36" s="63">
        <f t="shared" si="17"/>
        <v>0</v>
      </c>
      <c r="AE36" s="59">
        <f t="shared" si="18"/>
        <v>2</v>
      </c>
      <c r="AF36" s="59">
        <f t="shared" si="19"/>
        <v>0</v>
      </c>
      <c r="AG36" s="64">
        <v>20</v>
      </c>
      <c r="AH36" s="65">
        <v>80</v>
      </c>
      <c r="AI36" s="66"/>
      <c r="AJ36" s="67">
        <f t="shared" si="20"/>
        <v>100</v>
      </c>
      <c r="AK36" s="67">
        <f t="shared" si="21"/>
        <v>1.6</v>
      </c>
      <c r="AL36" s="67">
        <f t="shared" si="22"/>
        <v>6.4</v>
      </c>
      <c r="AM36" s="67">
        <f t="shared" si="23"/>
        <v>0</v>
      </c>
      <c r="AN36" s="67">
        <f t="shared" si="24"/>
        <v>8</v>
      </c>
      <c r="AO36" s="67">
        <f t="shared" si="25"/>
        <v>0.4</v>
      </c>
      <c r="AP36" s="67">
        <f t="shared" si="26"/>
        <v>0</v>
      </c>
      <c r="AQ36" s="67">
        <f t="shared" si="27"/>
        <v>1.6</v>
      </c>
      <c r="AR36" s="67">
        <f t="shared" si="28"/>
        <v>0</v>
      </c>
      <c r="AS36" s="67">
        <f t="shared" si="29"/>
        <v>0</v>
      </c>
      <c r="AT36" s="67">
        <f t="shared" si="30"/>
        <v>0</v>
      </c>
      <c r="AU36" s="67">
        <f t="shared" si="31"/>
        <v>8</v>
      </c>
      <c r="AV36" s="67">
        <f t="shared" si="32"/>
        <v>0</v>
      </c>
      <c r="AW36" s="67">
        <f t="shared" si="43"/>
        <v>0</v>
      </c>
      <c r="AX36" s="68">
        <f t="shared" si="33"/>
        <v>0</v>
      </c>
      <c r="AY36" s="68">
        <f t="shared" si="34"/>
        <v>0</v>
      </c>
      <c r="AZ36" s="69">
        <f t="shared" si="35"/>
        <v>2</v>
      </c>
      <c r="BA36" s="69">
        <f t="shared" si="36"/>
        <v>0</v>
      </c>
      <c r="BB36" s="70">
        <f t="shared" si="37"/>
        <v>0</v>
      </c>
      <c r="BC36" s="70">
        <f t="shared" si="38"/>
        <v>0</v>
      </c>
      <c r="BD36" s="67">
        <f t="shared" si="39"/>
        <v>2</v>
      </c>
      <c r="BE36" s="67">
        <f t="shared" si="40"/>
        <v>0</v>
      </c>
      <c r="BF36" s="59">
        <f t="shared" si="41"/>
        <v>0</v>
      </c>
      <c r="BG36" s="71">
        <f t="shared" si="42"/>
        <v>0</v>
      </c>
      <c r="BH36" s="68">
        <f t="shared" si="47"/>
        <v>0</v>
      </c>
      <c r="BI36" s="69">
        <f t="shared" si="44"/>
        <v>8</v>
      </c>
      <c r="BJ36" s="70">
        <f t="shared" si="45"/>
        <v>0</v>
      </c>
      <c r="BK36" s="72">
        <f t="shared" si="46"/>
        <v>0</v>
      </c>
    </row>
    <row r="37" spans="1:63" ht="13.5" customHeight="1" x14ac:dyDescent="0.3">
      <c r="A37" s="209"/>
      <c r="B37" s="213" t="s">
        <v>51</v>
      </c>
      <c r="C37" s="213" t="s">
        <v>79</v>
      </c>
      <c r="D37" s="213" t="s">
        <v>82</v>
      </c>
      <c r="E37" s="217">
        <v>4</v>
      </c>
      <c r="F37" s="67">
        <v>0</v>
      </c>
      <c r="G37" s="67">
        <v>10</v>
      </c>
      <c r="H37" s="67">
        <v>20</v>
      </c>
      <c r="I37" s="67">
        <v>20</v>
      </c>
      <c r="J37" s="67">
        <v>40</v>
      </c>
      <c r="K37" s="67">
        <v>80</v>
      </c>
      <c r="L37" s="67">
        <v>30</v>
      </c>
      <c r="M37" s="59">
        <f t="shared" si="0"/>
        <v>1</v>
      </c>
      <c r="N37" s="59">
        <f t="shared" si="1"/>
        <v>0</v>
      </c>
      <c r="O37" s="59">
        <f t="shared" si="2"/>
        <v>1</v>
      </c>
      <c r="P37" s="59">
        <f t="shared" si="3"/>
        <v>0</v>
      </c>
      <c r="Q37" s="60">
        <f t="shared" si="4"/>
        <v>2</v>
      </c>
      <c r="R37" s="60">
        <f t="shared" si="5"/>
        <v>0</v>
      </c>
      <c r="S37" s="58">
        <f t="shared" si="6"/>
        <v>160</v>
      </c>
      <c r="T37" s="58">
        <f t="shared" si="7"/>
        <v>0</v>
      </c>
      <c r="U37" s="59">
        <f t="shared" si="8"/>
        <v>120</v>
      </c>
      <c r="V37" s="59">
        <f t="shared" si="9"/>
        <v>0</v>
      </c>
      <c r="W37" s="61">
        <f t="shared" si="10"/>
        <v>4</v>
      </c>
      <c r="X37" s="61">
        <f t="shared" si="11"/>
        <v>0</v>
      </c>
      <c r="Y37" s="62">
        <f t="shared" si="12"/>
        <v>-116</v>
      </c>
      <c r="Z37" s="62">
        <f t="shared" si="13"/>
        <v>0</v>
      </c>
      <c r="AA37" s="61">
        <f t="shared" si="14"/>
        <v>0</v>
      </c>
      <c r="AB37" s="61">
        <f t="shared" si="15"/>
        <v>0</v>
      </c>
      <c r="AC37" s="63">
        <f t="shared" si="16"/>
        <v>0</v>
      </c>
      <c r="AD37" s="63">
        <f t="shared" si="17"/>
        <v>0</v>
      </c>
      <c r="AE37" s="59">
        <f t="shared" si="18"/>
        <v>2</v>
      </c>
      <c r="AF37" s="59">
        <f t="shared" si="19"/>
        <v>0</v>
      </c>
      <c r="AG37" s="64">
        <v>20</v>
      </c>
      <c r="AH37" s="65">
        <v>80</v>
      </c>
      <c r="AI37" s="66"/>
      <c r="AJ37" s="67">
        <f t="shared" si="20"/>
        <v>100</v>
      </c>
      <c r="AK37" s="67">
        <f t="shared" si="21"/>
        <v>1.6</v>
      </c>
      <c r="AL37" s="67">
        <f t="shared" si="22"/>
        <v>6.4</v>
      </c>
      <c r="AM37" s="67">
        <f t="shared" si="23"/>
        <v>0</v>
      </c>
      <c r="AN37" s="67">
        <f t="shared" si="24"/>
        <v>8</v>
      </c>
      <c r="AO37" s="67">
        <f t="shared" si="25"/>
        <v>0.4</v>
      </c>
      <c r="AP37" s="67">
        <f t="shared" si="26"/>
        <v>0</v>
      </c>
      <c r="AQ37" s="67">
        <f t="shared" si="27"/>
        <v>1.6</v>
      </c>
      <c r="AR37" s="67">
        <f t="shared" si="28"/>
        <v>0</v>
      </c>
      <c r="AS37" s="67">
        <f t="shared" si="29"/>
        <v>0</v>
      </c>
      <c r="AT37" s="67">
        <f t="shared" si="30"/>
        <v>0</v>
      </c>
      <c r="AU37" s="67">
        <f t="shared" si="31"/>
        <v>8</v>
      </c>
      <c r="AV37" s="67">
        <f t="shared" si="32"/>
        <v>0</v>
      </c>
      <c r="AW37" s="67">
        <f t="shared" si="43"/>
        <v>0</v>
      </c>
      <c r="AX37" s="68">
        <f t="shared" si="33"/>
        <v>0</v>
      </c>
      <c r="AY37" s="68">
        <f t="shared" si="34"/>
        <v>0</v>
      </c>
      <c r="AZ37" s="69">
        <f t="shared" si="35"/>
        <v>2</v>
      </c>
      <c r="BA37" s="69">
        <f t="shared" si="36"/>
        <v>0</v>
      </c>
      <c r="BB37" s="70">
        <f t="shared" si="37"/>
        <v>0</v>
      </c>
      <c r="BC37" s="70">
        <f t="shared" si="38"/>
        <v>0</v>
      </c>
      <c r="BD37" s="67">
        <f t="shared" si="39"/>
        <v>2</v>
      </c>
      <c r="BE37" s="67">
        <f t="shared" si="40"/>
        <v>0</v>
      </c>
      <c r="BF37" s="59">
        <f t="shared" si="41"/>
        <v>0</v>
      </c>
      <c r="BG37" s="71">
        <f t="shared" si="42"/>
        <v>0</v>
      </c>
      <c r="BH37" s="68">
        <f t="shared" si="47"/>
        <v>0</v>
      </c>
      <c r="BI37" s="69">
        <f t="shared" si="44"/>
        <v>8</v>
      </c>
      <c r="BJ37" s="70">
        <f t="shared" si="45"/>
        <v>0</v>
      </c>
      <c r="BK37" s="72">
        <f t="shared" si="46"/>
        <v>0</v>
      </c>
    </row>
    <row r="38" spans="1:63" ht="13.5" customHeight="1" x14ac:dyDescent="0.3">
      <c r="A38" s="209"/>
      <c r="B38" s="212" t="s">
        <v>51</v>
      </c>
      <c r="C38" s="212" t="s">
        <v>56</v>
      </c>
      <c r="D38" s="212" t="s">
        <v>82</v>
      </c>
      <c r="E38" s="216">
        <v>4</v>
      </c>
      <c r="F38" s="58">
        <v>0</v>
      </c>
      <c r="G38" s="58">
        <v>10</v>
      </c>
      <c r="H38" s="58">
        <v>20</v>
      </c>
      <c r="I38" s="58">
        <v>20</v>
      </c>
      <c r="J38" s="58">
        <v>40</v>
      </c>
      <c r="K38" s="58">
        <v>80</v>
      </c>
      <c r="L38" s="58">
        <v>30</v>
      </c>
      <c r="M38" s="59">
        <f t="shared" si="0"/>
        <v>1</v>
      </c>
      <c r="N38" s="59">
        <f t="shared" si="1"/>
        <v>0</v>
      </c>
      <c r="O38" s="59">
        <f t="shared" si="2"/>
        <v>1</v>
      </c>
      <c r="P38" s="59">
        <f t="shared" si="3"/>
        <v>0</v>
      </c>
      <c r="Q38" s="60">
        <f t="shared" si="4"/>
        <v>2</v>
      </c>
      <c r="R38" s="60">
        <f t="shared" si="5"/>
        <v>0</v>
      </c>
      <c r="S38" s="58">
        <f t="shared" si="6"/>
        <v>160</v>
      </c>
      <c r="T38" s="58">
        <f t="shared" si="7"/>
        <v>0</v>
      </c>
      <c r="U38" s="59">
        <f t="shared" si="8"/>
        <v>120</v>
      </c>
      <c r="V38" s="59">
        <f t="shared" si="9"/>
        <v>0</v>
      </c>
      <c r="W38" s="61">
        <f t="shared" si="10"/>
        <v>4</v>
      </c>
      <c r="X38" s="61">
        <f t="shared" si="11"/>
        <v>0</v>
      </c>
      <c r="Y38" s="62">
        <f t="shared" si="12"/>
        <v>-116</v>
      </c>
      <c r="Z38" s="62">
        <f t="shared" si="13"/>
        <v>0</v>
      </c>
      <c r="AA38" s="61">
        <f t="shared" si="14"/>
        <v>0</v>
      </c>
      <c r="AB38" s="61">
        <f t="shared" si="15"/>
        <v>0</v>
      </c>
      <c r="AC38" s="63">
        <f t="shared" si="16"/>
        <v>0</v>
      </c>
      <c r="AD38" s="63">
        <f t="shared" si="17"/>
        <v>0</v>
      </c>
      <c r="AE38" s="59">
        <f t="shared" si="18"/>
        <v>2</v>
      </c>
      <c r="AF38" s="59">
        <f t="shared" si="19"/>
        <v>0</v>
      </c>
      <c r="AG38" s="73">
        <v>20</v>
      </c>
      <c r="AH38" s="65">
        <v>80</v>
      </c>
      <c r="AI38" s="74"/>
      <c r="AJ38" s="67">
        <f t="shared" si="20"/>
        <v>100</v>
      </c>
      <c r="AK38" s="67">
        <f t="shared" si="21"/>
        <v>1.6</v>
      </c>
      <c r="AL38" s="67">
        <f t="shared" si="22"/>
        <v>6.4</v>
      </c>
      <c r="AM38" s="67">
        <f t="shared" si="23"/>
        <v>0</v>
      </c>
      <c r="AN38" s="67">
        <f t="shared" si="24"/>
        <v>8</v>
      </c>
      <c r="AO38" s="67">
        <f t="shared" si="25"/>
        <v>0.4</v>
      </c>
      <c r="AP38" s="67">
        <f t="shared" si="26"/>
        <v>0</v>
      </c>
      <c r="AQ38" s="67">
        <f t="shared" si="27"/>
        <v>1.6</v>
      </c>
      <c r="AR38" s="67">
        <f t="shared" si="28"/>
        <v>0</v>
      </c>
      <c r="AS38" s="67">
        <f t="shared" si="29"/>
        <v>0</v>
      </c>
      <c r="AT38" s="67">
        <f t="shared" si="30"/>
        <v>0</v>
      </c>
      <c r="AU38" s="67">
        <f t="shared" si="31"/>
        <v>8</v>
      </c>
      <c r="AV38" s="67">
        <f t="shared" si="32"/>
        <v>0</v>
      </c>
      <c r="AW38" s="67">
        <f t="shared" si="43"/>
        <v>0</v>
      </c>
      <c r="AX38" s="68">
        <f t="shared" si="33"/>
        <v>0</v>
      </c>
      <c r="AY38" s="68">
        <f t="shared" si="34"/>
        <v>0</v>
      </c>
      <c r="AZ38" s="69">
        <f t="shared" si="35"/>
        <v>2</v>
      </c>
      <c r="BA38" s="69">
        <f t="shared" si="36"/>
        <v>0</v>
      </c>
      <c r="BB38" s="70">
        <f t="shared" si="37"/>
        <v>0</v>
      </c>
      <c r="BC38" s="70">
        <f t="shared" si="38"/>
        <v>0</v>
      </c>
      <c r="BD38" s="67">
        <f t="shared" si="39"/>
        <v>2</v>
      </c>
      <c r="BE38" s="67">
        <f t="shared" si="40"/>
        <v>0</v>
      </c>
      <c r="BF38" s="59">
        <f t="shared" si="41"/>
        <v>0</v>
      </c>
      <c r="BG38" s="71">
        <f t="shared" si="42"/>
        <v>0</v>
      </c>
      <c r="BH38" s="68">
        <f t="shared" si="47"/>
        <v>0</v>
      </c>
      <c r="BI38" s="69">
        <f t="shared" si="44"/>
        <v>8</v>
      </c>
      <c r="BJ38" s="70">
        <f t="shared" si="45"/>
        <v>0</v>
      </c>
      <c r="BK38" s="72">
        <f t="shared" si="46"/>
        <v>0</v>
      </c>
    </row>
    <row r="39" spans="1:63" ht="13.5" customHeight="1" x14ac:dyDescent="0.3">
      <c r="A39" s="209"/>
      <c r="B39" s="212" t="s">
        <v>51</v>
      </c>
      <c r="C39" s="212" t="s">
        <v>80</v>
      </c>
      <c r="D39" s="212" t="s">
        <v>83</v>
      </c>
      <c r="E39" s="216">
        <v>4</v>
      </c>
      <c r="F39" s="58">
        <v>0</v>
      </c>
      <c r="G39" s="58">
        <v>10</v>
      </c>
      <c r="H39" s="58">
        <v>20</v>
      </c>
      <c r="I39" s="58">
        <v>20</v>
      </c>
      <c r="J39" s="58">
        <v>40</v>
      </c>
      <c r="K39" s="58">
        <v>80</v>
      </c>
      <c r="L39" s="58">
        <v>30</v>
      </c>
      <c r="M39" s="59">
        <f t="shared" si="0"/>
        <v>1</v>
      </c>
      <c r="N39" s="59">
        <f t="shared" si="1"/>
        <v>0</v>
      </c>
      <c r="O39" s="59">
        <f t="shared" si="2"/>
        <v>1</v>
      </c>
      <c r="P39" s="59">
        <f t="shared" si="3"/>
        <v>0</v>
      </c>
      <c r="Q39" s="60">
        <f t="shared" si="4"/>
        <v>2</v>
      </c>
      <c r="R39" s="60">
        <f t="shared" si="5"/>
        <v>0</v>
      </c>
      <c r="S39" s="58">
        <f t="shared" si="6"/>
        <v>160</v>
      </c>
      <c r="T39" s="58">
        <f t="shared" si="7"/>
        <v>0</v>
      </c>
      <c r="U39" s="59">
        <f t="shared" si="8"/>
        <v>120</v>
      </c>
      <c r="V39" s="59">
        <f t="shared" si="9"/>
        <v>0</v>
      </c>
      <c r="W39" s="61">
        <f t="shared" si="10"/>
        <v>4</v>
      </c>
      <c r="X39" s="61">
        <f t="shared" si="11"/>
        <v>0</v>
      </c>
      <c r="Y39" s="62">
        <f t="shared" si="12"/>
        <v>-116</v>
      </c>
      <c r="Z39" s="62">
        <f t="shared" si="13"/>
        <v>0</v>
      </c>
      <c r="AA39" s="61">
        <f t="shared" si="14"/>
        <v>0</v>
      </c>
      <c r="AB39" s="61">
        <f t="shared" si="15"/>
        <v>0</v>
      </c>
      <c r="AC39" s="63">
        <f t="shared" si="16"/>
        <v>0</v>
      </c>
      <c r="AD39" s="63">
        <f t="shared" si="17"/>
        <v>0</v>
      </c>
      <c r="AE39" s="59">
        <f t="shared" si="18"/>
        <v>2</v>
      </c>
      <c r="AF39" s="59">
        <f t="shared" si="19"/>
        <v>0</v>
      </c>
      <c r="AG39" s="64">
        <v>20</v>
      </c>
      <c r="AH39" s="65">
        <v>80</v>
      </c>
      <c r="AI39" s="66"/>
      <c r="AJ39" s="67">
        <f t="shared" si="20"/>
        <v>100</v>
      </c>
      <c r="AK39" s="67">
        <f t="shared" si="21"/>
        <v>1.6</v>
      </c>
      <c r="AL39" s="67">
        <f t="shared" si="22"/>
        <v>6.4</v>
      </c>
      <c r="AM39" s="67">
        <f t="shared" si="23"/>
        <v>0</v>
      </c>
      <c r="AN39" s="67">
        <f t="shared" si="24"/>
        <v>8</v>
      </c>
      <c r="AO39" s="67">
        <f t="shared" si="25"/>
        <v>0.4</v>
      </c>
      <c r="AP39" s="67">
        <f t="shared" si="26"/>
        <v>0</v>
      </c>
      <c r="AQ39" s="67">
        <f t="shared" si="27"/>
        <v>1.6</v>
      </c>
      <c r="AR39" s="67">
        <f t="shared" si="28"/>
        <v>0</v>
      </c>
      <c r="AS39" s="67">
        <f t="shared" si="29"/>
        <v>0</v>
      </c>
      <c r="AT39" s="67">
        <f t="shared" si="30"/>
        <v>0</v>
      </c>
      <c r="AU39" s="67">
        <f t="shared" si="31"/>
        <v>8</v>
      </c>
      <c r="AV39" s="67">
        <f t="shared" si="32"/>
        <v>0</v>
      </c>
      <c r="AW39" s="67">
        <f t="shared" si="43"/>
        <v>0</v>
      </c>
      <c r="AX39" s="68">
        <f t="shared" si="33"/>
        <v>0</v>
      </c>
      <c r="AY39" s="68">
        <f t="shared" si="34"/>
        <v>0</v>
      </c>
      <c r="AZ39" s="69">
        <f t="shared" si="35"/>
        <v>2</v>
      </c>
      <c r="BA39" s="69">
        <f t="shared" si="36"/>
        <v>0</v>
      </c>
      <c r="BB39" s="70">
        <f t="shared" si="37"/>
        <v>0</v>
      </c>
      <c r="BC39" s="70">
        <f t="shared" si="38"/>
        <v>0</v>
      </c>
      <c r="BD39" s="67">
        <f t="shared" si="39"/>
        <v>2</v>
      </c>
      <c r="BE39" s="67">
        <f t="shared" si="40"/>
        <v>0</v>
      </c>
      <c r="BF39" s="59">
        <f t="shared" si="41"/>
        <v>0</v>
      </c>
      <c r="BG39" s="71">
        <f t="shared" si="42"/>
        <v>0</v>
      </c>
      <c r="BH39" s="68">
        <f t="shared" si="47"/>
        <v>0</v>
      </c>
      <c r="BI39" s="69">
        <f t="shared" si="44"/>
        <v>8</v>
      </c>
      <c r="BJ39" s="70">
        <f t="shared" si="45"/>
        <v>0</v>
      </c>
      <c r="BK39" s="72">
        <f t="shared" si="46"/>
        <v>0</v>
      </c>
    </row>
    <row r="40" spans="1:63" ht="13.5" customHeight="1" x14ac:dyDescent="0.3">
      <c r="A40" s="209"/>
      <c r="B40" s="212" t="s">
        <v>51</v>
      </c>
      <c r="C40" s="212" t="s">
        <v>84</v>
      </c>
      <c r="D40" s="212" t="s">
        <v>85</v>
      </c>
      <c r="E40" s="216">
        <v>4</v>
      </c>
      <c r="F40" s="58">
        <v>0</v>
      </c>
      <c r="G40" s="58">
        <v>10</v>
      </c>
      <c r="H40" s="58">
        <v>25</v>
      </c>
      <c r="I40" s="58">
        <v>25</v>
      </c>
      <c r="J40" s="58">
        <v>50</v>
      </c>
      <c r="K40" s="58">
        <v>80</v>
      </c>
      <c r="L40" s="58">
        <v>30</v>
      </c>
      <c r="M40" s="59">
        <f t="shared" si="0"/>
        <v>1</v>
      </c>
      <c r="N40" s="59">
        <f t="shared" si="1"/>
        <v>0</v>
      </c>
      <c r="O40" s="59">
        <f t="shared" si="2"/>
        <v>1</v>
      </c>
      <c r="P40" s="59">
        <f t="shared" si="3"/>
        <v>0</v>
      </c>
      <c r="Q40" s="60">
        <f t="shared" si="4"/>
        <v>2</v>
      </c>
      <c r="R40" s="60">
        <f t="shared" si="5"/>
        <v>0</v>
      </c>
      <c r="S40" s="58">
        <f t="shared" si="6"/>
        <v>160</v>
      </c>
      <c r="T40" s="58">
        <f t="shared" si="7"/>
        <v>0</v>
      </c>
      <c r="U40" s="59">
        <f t="shared" si="8"/>
        <v>110</v>
      </c>
      <c r="V40" s="59">
        <f t="shared" si="9"/>
        <v>0</v>
      </c>
      <c r="W40" s="61">
        <f t="shared" si="10"/>
        <v>5</v>
      </c>
      <c r="X40" s="61">
        <f t="shared" si="11"/>
        <v>0</v>
      </c>
      <c r="Y40" s="62">
        <f t="shared" si="12"/>
        <v>-105</v>
      </c>
      <c r="Z40" s="62">
        <f t="shared" si="13"/>
        <v>0</v>
      </c>
      <c r="AA40" s="61">
        <f t="shared" si="14"/>
        <v>0</v>
      </c>
      <c r="AB40" s="61">
        <f t="shared" si="15"/>
        <v>0</v>
      </c>
      <c r="AC40" s="63">
        <f t="shared" si="16"/>
        <v>0</v>
      </c>
      <c r="AD40" s="63">
        <f t="shared" si="17"/>
        <v>0</v>
      </c>
      <c r="AE40" s="59">
        <f t="shared" si="18"/>
        <v>2</v>
      </c>
      <c r="AF40" s="59">
        <f t="shared" si="19"/>
        <v>0</v>
      </c>
      <c r="AG40" s="64"/>
      <c r="AH40" s="65">
        <v>100</v>
      </c>
      <c r="AI40" s="66"/>
      <c r="AJ40" s="67">
        <f t="shared" si="20"/>
        <v>100</v>
      </c>
      <c r="AK40" s="67">
        <f t="shared" si="21"/>
        <v>0</v>
      </c>
      <c r="AL40" s="67">
        <f t="shared" si="22"/>
        <v>8</v>
      </c>
      <c r="AM40" s="67">
        <f t="shared" si="23"/>
        <v>0</v>
      </c>
      <c r="AN40" s="67">
        <f t="shared" si="24"/>
        <v>8</v>
      </c>
      <c r="AO40" s="67">
        <f t="shared" si="25"/>
        <v>0</v>
      </c>
      <c r="AP40" s="67">
        <f t="shared" si="26"/>
        <v>0</v>
      </c>
      <c r="AQ40" s="67">
        <f t="shared" si="27"/>
        <v>2</v>
      </c>
      <c r="AR40" s="67">
        <f t="shared" si="28"/>
        <v>0</v>
      </c>
      <c r="AS40" s="67">
        <f t="shared" si="29"/>
        <v>0</v>
      </c>
      <c r="AT40" s="67">
        <f t="shared" si="30"/>
        <v>0</v>
      </c>
      <c r="AU40" s="67">
        <f t="shared" si="31"/>
        <v>8</v>
      </c>
      <c r="AV40" s="67">
        <f t="shared" si="32"/>
        <v>0</v>
      </c>
      <c r="AW40" s="67">
        <f t="shared" si="43"/>
        <v>0</v>
      </c>
      <c r="AX40" s="68">
        <f t="shared" si="33"/>
        <v>0</v>
      </c>
      <c r="AY40" s="68">
        <f t="shared" si="34"/>
        <v>0</v>
      </c>
      <c r="AZ40" s="69">
        <f t="shared" si="35"/>
        <v>2</v>
      </c>
      <c r="BA40" s="69">
        <f t="shared" si="36"/>
        <v>0</v>
      </c>
      <c r="BB40" s="70">
        <f t="shared" si="37"/>
        <v>0</v>
      </c>
      <c r="BC40" s="70">
        <f t="shared" si="38"/>
        <v>0</v>
      </c>
      <c r="BD40" s="67">
        <f t="shared" si="39"/>
        <v>2</v>
      </c>
      <c r="BE40" s="67">
        <f t="shared" si="40"/>
        <v>0</v>
      </c>
      <c r="BF40" s="59">
        <f t="shared" si="41"/>
        <v>0</v>
      </c>
      <c r="BG40" s="71">
        <f t="shared" si="42"/>
        <v>0</v>
      </c>
      <c r="BH40" s="68">
        <f t="shared" si="47"/>
        <v>0</v>
      </c>
      <c r="BI40" s="69">
        <f t="shared" si="44"/>
        <v>8</v>
      </c>
      <c r="BJ40" s="70">
        <f t="shared" si="45"/>
        <v>0</v>
      </c>
      <c r="BK40" s="72">
        <f t="shared" si="46"/>
        <v>0</v>
      </c>
    </row>
    <row r="41" spans="1:63" ht="13.5" customHeight="1" x14ac:dyDescent="0.3">
      <c r="A41" s="209"/>
      <c r="B41" s="212" t="s">
        <v>51</v>
      </c>
      <c r="C41" s="212" t="s">
        <v>78</v>
      </c>
      <c r="D41" s="212" t="s">
        <v>86</v>
      </c>
      <c r="E41" s="216">
        <v>4</v>
      </c>
      <c r="F41" s="58">
        <v>0</v>
      </c>
      <c r="G41" s="58">
        <v>10</v>
      </c>
      <c r="H41" s="58">
        <v>25</v>
      </c>
      <c r="I41" s="58">
        <v>25</v>
      </c>
      <c r="J41" s="58">
        <v>50</v>
      </c>
      <c r="K41" s="58">
        <v>80</v>
      </c>
      <c r="L41" s="58">
        <v>30</v>
      </c>
      <c r="M41" s="59">
        <f t="shared" si="0"/>
        <v>1</v>
      </c>
      <c r="N41" s="59">
        <f t="shared" si="1"/>
        <v>0</v>
      </c>
      <c r="O41" s="59">
        <f t="shared" si="2"/>
        <v>1</v>
      </c>
      <c r="P41" s="59">
        <f t="shared" si="3"/>
        <v>0</v>
      </c>
      <c r="Q41" s="60">
        <f t="shared" si="4"/>
        <v>2</v>
      </c>
      <c r="R41" s="60">
        <f t="shared" si="5"/>
        <v>0</v>
      </c>
      <c r="S41" s="58">
        <f t="shared" si="6"/>
        <v>160</v>
      </c>
      <c r="T41" s="58">
        <f t="shared" si="7"/>
        <v>0</v>
      </c>
      <c r="U41" s="59">
        <f t="shared" si="8"/>
        <v>110</v>
      </c>
      <c r="V41" s="59">
        <f t="shared" si="9"/>
        <v>0</v>
      </c>
      <c r="W41" s="61">
        <f t="shared" si="10"/>
        <v>5</v>
      </c>
      <c r="X41" s="61">
        <f t="shared" si="11"/>
        <v>0</v>
      </c>
      <c r="Y41" s="62">
        <f t="shared" si="12"/>
        <v>-105</v>
      </c>
      <c r="Z41" s="62">
        <f t="shared" si="13"/>
        <v>0</v>
      </c>
      <c r="AA41" s="61">
        <f t="shared" si="14"/>
        <v>0</v>
      </c>
      <c r="AB41" s="61">
        <f t="shared" si="15"/>
        <v>0</v>
      </c>
      <c r="AC41" s="63">
        <f t="shared" si="16"/>
        <v>0</v>
      </c>
      <c r="AD41" s="63">
        <f t="shared" si="17"/>
        <v>0</v>
      </c>
      <c r="AE41" s="59">
        <f t="shared" si="18"/>
        <v>2</v>
      </c>
      <c r="AF41" s="59">
        <f t="shared" si="19"/>
        <v>0</v>
      </c>
      <c r="AG41" s="64">
        <v>0</v>
      </c>
      <c r="AH41" s="65">
        <v>100</v>
      </c>
      <c r="AI41" s="66"/>
      <c r="AJ41" s="67">
        <f t="shared" si="20"/>
        <v>100</v>
      </c>
      <c r="AK41" s="67">
        <f t="shared" si="21"/>
        <v>0</v>
      </c>
      <c r="AL41" s="67">
        <f t="shared" si="22"/>
        <v>8</v>
      </c>
      <c r="AM41" s="67">
        <f t="shared" si="23"/>
        <v>0</v>
      </c>
      <c r="AN41" s="67">
        <f t="shared" si="24"/>
        <v>8</v>
      </c>
      <c r="AO41" s="67">
        <f t="shared" si="25"/>
        <v>0</v>
      </c>
      <c r="AP41" s="67">
        <f t="shared" si="26"/>
        <v>0</v>
      </c>
      <c r="AQ41" s="67">
        <f t="shared" si="27"/>
        <v>2</v>
      </c>
      <c r="AR41" s="67">
        <f t="shared" si="28"/>
        <v>0</v>
      </c>
      <c r="AS41" s="67">
        <f t="shared" si="29"/>
        <v>0</v>
      </c>
      <c r="AT41" s="67">
        <f t="shared" si="30"/>
        <v>0</v>
      </c>
      <c r="AU41" s="67">
        <f t="shared" si="31"/>
        <v>8</v>
      </c>
      <c r="AV41" s="67">
        <f t="shared" si="32"/>
        <v>0</v>
      </c>
      <c r="AW41" s="67">
        <f t="shared" si="43"/>
        <v>0</v>
      </c>
      <c r="AX41" s="68">
        <f t="shared" si="33"/>
        <v>0</v>
      </c>
      <c r="AY41" s="68">
        <f t="shared" si="34"/>
        <v>0</v>
      </c>
      <c r="AZ41" s="69">
        <f t="shared" si="35"/>
        <v>2</v>
      </c>
      <c r="BA41" s="69">
        <f t="shared" si="36"/>
        <v>0</v>
      </c>
      <c r="BB41" s="70">
        <f t="shared" si="37"/>
        <v>0</v>
      </c>
      <c r="BC41" s="70">
        <f t="shared" si="38"/>
        <v>0</v>
      </c>
      <c r="BD41" s="67">
        <f t="shared" si="39"/>
        <v>2</v>
      </c>
      <c r="BE41" s="67">
        <f t="shared" si="40"/>
        <v>0</v>
      </c>
      <c r="BF41" s="59">
        <f t="shared" si="41"/>
        <v>0</v>
      </c>
      <c r="BG41" s="71">
        <f t="shared" si="42"/>
        <v>0</v>
      </c>
      <c r="BH41" s="68">
        <f t="shared" si="47"/>
        <v>0</v>
      </c>
      <c r="BI41" s="69">
        <f t="shared" si="44"/>
        <v>8</v>
      </c>
      <c r="BJ41" s="70">
        <f t="shared" si="45"/>
        <v>0</v>
      </c>
      <c r="BK41" s="72">
        <f t="shared" si="46"/>
        <v>0</v>
      </c>
    </row>
    <row r="42" spans="1:63" ht="13.5" customHeight="1" x14ac:dyDescent="0.3">
      <c r="A42" s="209"/>
      <c r="B42" s="212" t="s">
        <v>51</v>
      </c>
      <c r="C42" s="212" t="s">
        <v>63</v>
      </c>
      <c r="D42" s="212" t="s">
        <v>87</v>
      </c>
      <c r="E42" s="216">
        <v>2</v>
      </c>
      <c r="F42" s="58">
        <v>2</v>
      </c>
      <c r="G42" s="58">
        <v>10</v>
      </c>
      <c r="H42" s="58">
        <v>25</v>
      </c>
      <c r="I42" s="58">
        <v>25</v>
      </c>
      <c r="J42" s="58">
        <v>50</v>
      </c>
      <c r="K42" s="58">
        <v>80</v>
      </c>
      <c r="L42" s="58">
        <v>30</v>
      </c>
      <c r="M42" s="59">
        <f t="shared" si="0"/>
        <v>1</v>
      </c>
      <c r="N42" s="59">
        <f t="shared" si="1"/>
        <v>1</v>
      </c>
      <c r="O42" s="59">
        <f t="shared" si="2"/>
        <v>1</v>
      </c>
      <c r="P42" s="59">
        <f t="shared" si="3"/>
        <v>1</v>
      </c>
      <c r="Q42" s="60">
        <f t="shared" si="4"/>
        <v>2</v>
      </c>
      <c r="R42" s="60">
        <f t="shared" si="5"/>
        <v>2</v>
      </c>
      <c r="S42" s="58">
        <f t="shared" si="6"/>
        <v>160</v>
      </c>
      <c r="T42" s="58">
        <f t="shared" si="7"/>
        <v>60</v>
      </c>
      <c r="U42" s="59">
        <f t="shared" si="8"/>
        <v>110</v>
      </c>
      <c r="V42" s="59">
        <f t="shared" si="9"/>
        <v>10</v>
      </c>
      <c r="W42" s="61">
        <f t="shared" si="10"/>
        <v>5</v>
      </c>
      <c r="X42" s="61">
        <f t="shared" si="11"/>
        <v>5</v>
      </c>
      <c r="Y42" s="62">
        <f t="shared" si="12"/>
        <v>-105</v>
      </c>
      <c r="Z42" s="62">
        <f t="shared" si="13"/>
        <v>-5</v>
      </c>
      <c r="AA42" s="61">
        <f t="shared" si="14"/>
        <v>0</v>
      </c>
      <c r="AB42" s="61">
        <f t="shared" si="15"/>
        <v>0</v>
      </c>
      <c r="AC42" s="63">
        <f t="shared" si="16"/>
        <v>0</v>
      </c>
      <c r="AD42" s="63">
        <f t="shared" si="17"/>
        <v>0</v>
      </c>
      <c r="AE42" s="59">
        <f t="shared" si="18"/>
        <v>2</v>
      </c>
      <c r="AF42" s="59">
        <f t="shared" si="19"/>
        <v>2</v>
      </c>
      <c r="AG42" s="64"/>
      <c r="AH42" s="65">
        <v>100</v>
      </c>
      <c r="AI42" s="66"/>
      <c r="AJ42" s="67">
        <f t="shared" si="20"/>
        <v>100</v>
      </c>
      <c r="AK42" s="67">
        <f t="shared" si="21"/>
        <v>0</v>
      </c>
      <c r="AL42" s="67">
        <f t="shared" si="22"/>
        <v>8</v>
      </c>
      <c r="AM42" s="67">
        <f t="shared" si="23"/>
        <v>0</v>
      </c>
      <c r="AN42" s="67">
        <f t="shared" si="24"/>
        <v>8</v>
      </c>
      <c r="AO42" s="67">
        <f t="shared" si="25"/>
        <v>0</v>
      </c>
      <c r="AP42" s="67">
        <f t="shared" si="26"/>
        <v>0</v>
      </c>
      <c r="AQ42" s="67">
        <f t="shared" si="27"/>
        <v>2</v>
      </c>
      <c r="AR42" s="67">
        <f t="shared" si="28"/>
        <v>2</v>
      </c>
      <c r="AS42" s="67">
        <f t="shared" si="29"/>
        <v>0</v>
      </c>
      <c r="AT42" s="67">
        <f t="shared" si="30"/>
        <v>0</v>
      </c>
      <c r="AU42" s="67">
        <f t="shared" si="31"/>
        <v>4</v>
      </c>
      <c r="AV42" s="67">
        <f t="shared" si="32"/>
        <v>4</v>
      </c>
      <c r="AW42" s="67">
        <f t="shared" si="43"/>
        <v>0</v>
      </c>
      <c r="AX42" s="68">
        <f t="shared" si="33"/>
        <v>0</v>
      </c>
      <c r="AY42" s="68">
        <f t="shared" si="34"/>
        <v>0</v>
      </c>
      <c r="AZ42" s="69">
        <f t="shared" si="35"/>
        <v>2</v>
      </c>
      <c r="BA42" s="69">
        <f t="shared" si="36"/>
        <v>2</v>
      </c>
      <c r="BB42" s="70">
        <f t="shared" si="37"/>
        <v>0</v>
      </c>
      <c r="BC42" s="70">
        <f t="shared" si="38"/>
        <v>0</v>
      </c>
      <c r="BD42" s="67">
        <f t="shared" si="39"/>
        <v>2</v>
      </c>
      <c r="BE42" s="67">
        <f t="shared" si="40"/>
        <v>2</v>
      </c>
      <c r="BF42" s="59">
        <f t="shared" si="41"/>
        <v>0</v>
      </c>
      <c r="BG42" s="71">
        <f t="shared" si="42"/>
        <v>0</v>
      </c>
      <c r="BH42" s="68">
        <f t="shared" si="47"/>
        <v>0</v>
      </c>
      <c r="BI42" s="69">
        <f t="shared" si="44"/>
        <v>8</v>
      </c>
      <c r="BJ42" s="70">
        <f t="shared" si="45"/>
        <v>0</v>
      </c>
      <c r="BK42" s="72">
        <f t="shared" si="46"/>
        <v>0</v>
      </c>
    </row>
    <row r="43" spans="1:63" ht="13.5" customHeight="1" x14ac:dyDescent="0.3">
      <c r="A43" s="209"/>
      <c r="B43" s="212" t="s">
        <v>51</v>
      </c>
      <c r="C43" s="212" t="s">
        <v>63</v>
      </c>
      <c r="D43" s="212" t="s">
        <v>88</v>
      </c>
      <c r="E43" s="216">
        <v>2</v>
      </c>
      <c r="F43" s="58">
        <v>2</v>
      </c>
      <c r="G43" s="58">
        <v>10</v>
      </c>
      <c r="H43" s="58">
        <v>25</v>
      </c>
      <c r="I43" s="58">
        <v>25</v>
      </c>
      <c r="J43" s="58">
        <v>50</v>
      </c>
      <c r="K43" s="58">
        <v>80</v>
      </c>
      <c r="L43" s="58">
        <v>30</v>
      </c>
      <c r="M43" s="59">
        <f t="shared" si="0"/>
        <v>1</v>
      </c>
      <c r="N43" s="59">
        <f t="shared" si="1"/>
        <v>1</v>
      </c>
      <c r="O43" s="59">
        <f t="shared" si="2"/>
        <v>1</v>
      </c>
      <c r="P43" s="59">
        <f t="shared" si="3"/>
        <v>1</v>
      </c>
      <c r="Q43" s="60">
        <f t="shared" si="4"/>
        <v>2</v>
      </c>
      <c r="R43" s="60">
        <f t="shared" si="5"/>
        <v>2</v>
      </c>
      <c r="S43" s="58">
        <f t="shared" si="6"/>
        <v>160</v>
      </c>
      <c r="T43" s="58">
        <f t="shared" si="7"/>
        <v>60</v>
      </c>
      <c r="U43" s="59">
        <f t="shared" si="8"/>
        <v>110</v>
      </c>
      <c r="V43" s="59">
        <f t="shared" si="9"/>
        <v>10</v>
      </c>
      <c r="W43" s="61">
        <f t="shared" si="10"/>
        <v>5</v>
      </c>
      <c r="X43" s="61">
        <f t="shared" si="11"/>
        <v>5</v>
      </c>
      <c r="Y43" s="62">
        <f t="shared" si="12"/>
        <v>-105</v>
      </c>
      <c r="Z43" s="62">
        <f t="shared" si="13"/>
        <v>-5</v>
      </c>
      <c r="AA43" s="61">
        <f t="shared" si="14"/>
        <v>0</v>
      </c>
      <c r="AB43" s="61">
        <f t="shared" si="15"/>
        <v>0</v>
      </c>
      <c r="AC43" s="63">
        <f t="shared" si="16"/>
        <v>0</v>
      </c>
      <c r="AD43" s="63">
        <f t="shared" si="17"/>
        <v>0</v>
      </c>
      <c r="AE43" s="59">
        <f t="shared" si="18"/>
        <v>2</v>
      </c>
      <c r="AF43" s="59">
        <f t="shared" si="19"/>
        <v>2</v>
      </c>
      <c r="AG43" s="64"/>
      <c r="AH43" s="65">
        <v>100</v>
      </c>
      <c r="AI43" s="66"/>
      <c r="AJ43" s="67">
        <f t="shared" si="20"/>
        <v>100</v>
      </c>
      <c r="AK43" s="67">
        <f t="shared" si="21"/>
        <v>0</v>
      </c>
      <c r="AL43" s="67">
        <f t="shared" si="22"/>
        <v>8</v>
      </c>
      <c r="AM43" s="67">
        <f t="shared" si="23"/>
        <v>0</v>
      </c>
      <c r="AN43" s="67">
        <f t="shared" si="24"/>
        <v>8</v>
      </c>
      <c r="AO43" s="67">
        <f t="shared" si="25"/>
        <v>0</v>
      </c>
      <c r="AP43" s="67">
        <f t="shared" si="26"/>
        <v>0</v>
      </c>
      <c r="AQ43" s="67">
        <f t="shared" si="27"/>
        <v>2</v>
      </c>
      <c r="AR43" s="67">
        <f t="shared" si="28"/>
        <v>2</v>
      </c>
      <c r="AS43" s="67">
        <f t="shared" si="29"/>
        <v>0</v>
      </c>
      <c r="AT43" s="67">
        <f t="shared" si="30"/>
        <v>0</v>
      </c>
      <c r="AU43" s="67">
        <f t="shared" si="31"/>
        <v>4</v>
      </c>
      <c r="AV43" s="67">
        <f t="shared" si="32"/>
        <v>4</v>
      </c>
      <c r="AW43" s="67">
        <f t="shared" si="43"/>
        <v>0</v>
      </c>
      <c r="AX43" s="68">
        <f t="shared" si="33"/>
        <v>0</v>
      </c>
      <c r="AY43" s="68">
        <f t="shared" si="34"/>
        <v>0</v>
      </c>
      <c r="AZ43" s="69">
        <f t="shared" si="35"/>
        <v>2</v>
      </c>
      <c r="BA43" s="69">
        <f t="shared" si="36"/>
        <v>2</v>
      </c>
      <c r="BB43" s="70">
        <f t="shared" si="37"/>
        <v>0</v>
      </c>
      <c r="BC43" s="70">
        <f t="shared" si="38"/>
        <v>0</v>
      </c>
      <c r="BD43" s="67">
        <f t="shared" si="39"/>
        <v>2</v>
      </c>
      <c r="BE43" s="67">
        <f t="shared" si="40"/>
        <v>2</v>
      </c>
      <c r="BF43" s="59">
        <f t="shared" si="41"/>
        <v>0</v>
      </c>
      <c r="BG43" s="71">
        <f t="shared" si="42"/>
        <v>0</v>
      </c>
      <c r="BH43" s="68">
        <f t="shared" si="47"/>
        <v>0</v>
      </c>
      <c r="BI43" s="69">
        <f t="shared" si="44"/>
        <v>8</v>
      </c>
      <c r="BJ43" s="70">
        <f t="shared" si="45"/>
        <v>0</v>
      </c>
      <c r="BK43" s="72">
        <f t="shared" si="46"/>
        <v>0</v>
      </c>
    </row>
    <row r="44" spans="1:63" ht="13.5" customHeight="1" x14ac:dyDescent="0.3">
      <c r="A44" s="209"/>
      <c r="B44" s="212" t="s">
        <v>51</v>
      </c>
      <c r="C44" s="212" t="s">
        <v>68</v>
      </c>
      <c r="D44" s="212" t="s">
        <v>89</v>
      </c>
      <c r="E44" s="216">
        <v>4</v>
      </c>
      <c r="F44" s="58">
        <v>0</v>
      </c>
      <c r="G44" s="58">
        <v>10</v>
      </c>
      <c r="H44" s="58">
        <v>20</v>
      </c>
      <c r="I44" s="58">
        <v>20</v>
      </c>
      <c r="J44" s="58">
        <v>40</v>
      </c>
      <c r="K44" s="58">
        <v>80</v>
      </c>
      <c r="L44" s="58">
        <v>30</v>
      </c>
      <c r="M44" s="59">
        <f t="shared" si="0"/>
        <v>1</v>
      </c>
      <c r="N44" s="59">
        <f t="shared" si="1"/>
        <v>0</v>
      </c>
      <c r="O44" s="59">
        <f t="shared" si="2"/>
        <v>1</v>
      </c>
      <c r="P44" s="59">
        <f t="shared" si="3"/>
        <v>0</v>
      </c>
      <c r="Q44" s="60">
        <f t="shared" si="4"/>
        <v>2</v>
      </c>
      <c r="R44" s="60">
        <f t="shared" si="5"/>
        <v>0</v>
      </c>
      <c r="S44" s="58">
        <f t="shared" si="6"/>
        <v>160</v>
      </c>
      <c r="T44" s="58">
        <f t="shared" si="7"/>
        <v>0</v>
      </c>
      <c r="U44" s="59">
        <f t="shared" si="8"/>
        <v>120</v>
      </c>
      <c r="V44" s="59">
        <f t="shared" si="9"/>
        <v>0</v>
      </c>
      <c r="W44" s="61">
        <f t="shared" si="10"/>
        <v>4</v>
      </c>
      <c r="X44" s="61">
        <f t="shared" si="11"/>
        <v>0</v>
      </c>
      <c r="Y44" s="62">
        <f t="shared" si="12"/>
        <v>-116</v>
      </c>
      <c r="Z44" s="62">
        <f t="shared" si="13"/>
        <v>0</v>
      </c>
      <c r="AA44" s="61">
        <f t="shared" si="14"/>
        <v>0</v>
      </c>
      <c r="AB44" s="61">
        <f t="shared" si="15"/>
        <v>0</v>
      </c>
      <c r="AC44" s="63">
        <f t="shared" si="16"/>
        <v>0</v>
      </c>
      <c r="AD44" s="63">
        <f t="shared" si="17"/>
        <v>0</v>
      </c>
      <c r="AE44" s="59">
        <f t="shared" si="18"/>
        <v>2</v>
      </c>
      <c r="AF44" s="59">
        <f t="shared" si="19"/>
        <v>0</v>
      </c>
      <c r="AG44" s="64">
        <v>20</v>
      </c>
      <c r="AH44" s="65">
        <v>80</v>
      </c>
      <c r="AI44" s="66"/>
      <c r="AJ44" s="67">
        <f t="shared" si="20"/>
        <v>100</v>
      </c>
      <c r="AK44" s="67">
        <f t="shared" si="21"/>
        <v>1.6</v>
      </c>
      <c r="AL44" s="67">
        <f t="shared" si="22"/>
        <v>6.4</v>
      </c>
      <c r="AM44" s="67">
        <f t="shared" si="23"/>
        <v>0</v>
      </c>
      <c r="AN44" s="67">
        <f t="shared" si="24"/>
        <v>8</v>
      </c>
      <c r="AO44" s="67">
        <f t="shared" si="25"/>
        <v>0.4</v>
      </c>
      <c r="AP44" s="67">
        <f t="shared" si="26"/>
        <v>0</v>
      </c>
      <c r="AQ44" s="67">
        <f t="shared" si="27"/>
        <v>1.6</v>
      </c>
      <c r="AR44" s="67">
        <f t="shared" si="28"/>
        <v>0</v>
      </c>
      <c r="AS44" s="67">
        <f t="shared" si="29"/>
        <v>0</v>
      </c>
      <c r="AT44" s="67">
        <f t="shared" si="30"/>
        <v>0</v>
      </c>
      <c r="AU44" s="67">
        <f t="shared" si="31"/>
        <v>8</v>
      </c>
      <c r="AV44" s="67">
        <f t="shared" si="32"/>
        <v>0</v>
      </c>
      <c r="AW44" s="67">
        <f t="shared" si="43"/>
        <v>0</v>
      </c>
      <c r="AX44" s="68">
        <f t="shared" si="33"/>
        <v>0</v>
      </c>
      <c r="AY44" s="68">
        <f t="shared" si="34"/>
        <v>0</v>
      </c>
      <c r="AZ44" s="69">
        <f t="shared" si="35"/>
        <v>2</v>
      </c>
      <c r="BA44" s="69">
        <f t="shared" si="36"/>
        <v>0</v>
      </c>
      <c r="BB44" s="70">
        <f t="shared" si="37"/>
        <v>0</v>
      </c>
      <c r="BC44" s="70">
        <f t="shared" si="38"/>
        <v>0</v>
      </c>
      <c r="BD44" s="67">
        <f t="shared" si="39"/>
        <v>2</v>
      </c>
      <c r="BE44" s="67">
        <f t="shared" si="40"/>
        <v>0</v>
      </c>
      <c r="BF44" s="59">
        <f t="shared" si="41"/>
        <v>0</v>
      </c>
      <c r="BG44" s="71">
        <f t="shared" si="42"/>
        <v>0</v>
      </c>
      <c r="BH44" s="68">
        <f t="shared" si="47"/>
        <v>0</v>
      </c>
      <c r="BI44" s="69">
        <f t="shared" si="44"/>
        <v>8</v>
      </c>
      <c r="BJ44" s="70">
        <f t="shared" si="45"/>
        <v>0</v>
      </c>
      <c r="BK44" s="72">
        <f t="shared" si="46"/>
        <v>0</v>
      </c>
    </row>
    <row r="45" spans="1:63" ht="13.5" customHeight="1" x14ac:dyDescent="0.3">
      <c r="A45" s="209"/>
      <c r="B45" s="213" t="s">
        <v>51</v>
      </c>
      <c r="C45" s="213" t="s">
        <v>79</v>
      </c>
      <c r="D45" s="213" t="s">
        <v>89</v>
      </c>
      <c r="E45" s="217">
        <v>4</v>
      </c>
      <c r="F45" s="67">
        <v>0</v>
      </c>
      <c r="G45" s="67">
        <v>10</v>
      </c>
      <c r="H45" s="67">
        <v>20</v>
      </c>
      <c r="I45" s="67">
        <v>20</v>
      </c>
      <c r="J45" s="67">
        <v>40</v>
      </c>
      <c r="K45" s="67">
        <v>80</v>
      </c>
      <c r="L45" s="67">
        <v>30</v>
      </c>
      <c r="M45" s="59">
        <f t="shared" si="0"/>
        <v>1</v>
      </c>
      <c r="N45" s="59">
        <f t="shared" si="1"/>
        <v>0</v>
      </c>
      <c r="O45" s="59">
        <f t="shared" si="2"/>
        <v>1</v>
      </c>
      <c r="P45" s="59">
        <f t="shared" si="3"/>
        <v>0</v>
      </c>
      <c r="Q45" s="60">
        <f t="shared" si="4"/>
        <v>2</v>
      </c>
      <c r="R45" s="60">
        <f t="shared" si="5"/>
        <v>0</v>
      </c>
      <c r="S45" s="58">
        <f t="shared" si="6"/>
        <v>160</v>
      </c>
      <c r="T45" s="58">
        <f t="shared" si="7"/>
        <v>0</v>
      </c>
      <c r="U45" s="59">
        <f t="shared" si="8"/>
        <v>120</v>
      </c>
      <c r="V45" s="59">
        <f t="shared" si="9"/>
        <v>0</v>
      </c>
      <c r="W45" s="61">
        <f t="shared" si="10"/>
        <v>4</v>
      </c>
      <c r="X45" s="61">
        <f t="shared" si="11"/>
        <v>0</v>
      </c>
      <c r="Y45" s="62">
        <f t="shared" si="12"/>
        <v>-116</v>
      </c>
      <c r="Z45" s="62">
        <f t="shared" si="13"/>
        <v>0</v>
      </c>
      <c r="AA45" s="61">
        <f t="shared" si="14"/>
        <v>0</v>
      </c>
      <c r="AB45" s="61">
        <f t="shared" si="15"/>
        <v>0</v>
      </c>
      <c r="AC45" s="63">
        <f t="shared" si="16"/>
        <v>0</v>
      </c>
      <c r="AD45" s="63">
        <f t="shared" si="17"/>
        <v>0</v>
      </c>
      <c r="AE45" s="59">
        <f t="shared" si="18"/>
        <v>2</v>
      </c>
      <c r="AF45" s="59">
        <f t="shared" si="19"/>
        <v>0</v>
      </c>
      <c r="AG45" s="64">
        <v>20</v>
      </c>
      <c r="AH45" s="65">
        <v>80</v>
      </c>
      <c r="AI45" s="66"/>
      <c r="AJ45" s="67">
        <f t="shared" si="20"/>
        <v>100</v>
      </c>
      <c r="AK45" s="67">
        <f t="shared" si="21"/>
        <v>1.6</v>
      </c>
      <c r="AL45" s="67">
        <f t="shared" si="22"/>
        <v>6.4</v>
      </c>
      <c r="AM45" s="67">
        <f t="shared" si="23"/>
        <v>0</v>
      </c>
      <c r="AN45" s="67">
        <f t="shared" si="24"/>
        <v>8</v>
      </c>
      <c r="AO45" s="67">
        <f t="shared" si="25"/>
        <v>0.4</v>
      </c>
      <c r="AP45" s="67">
        <f t="shared" si="26"/>
        <v>0</v>
      </c>
      <c r="AQ45" s="67">
        <f t="shared" si="27"/>
        <v>1.6</v>
      </c>
      <c r="AR45" s="67">
        <f t="shared" si="28"/>
        <v>0</v>
      </c>
      <c r="AS45" s="67">
        <f t="shared" si="29"/>
        <v>0</v>
      </c>
      <c r="AT45" s="67">
        <f t="shared" si="30"/>
        <v>0</v>
      </c>
      <c r="AU45" s="67">
        <f t="shared" si="31"/>
        <v>8</v>
      </c>
      <c r="AV45" s="67">
        <f t="shared" si="32"/>
        <v>0</v>
      </c>
      <c r="AW45" s="67">
        <f t="shared" si="43"/>
        <v>0</v>
      </c>
      <c r="AX45" s="68">
        <f t="shared" si="33"/>
        <v>0</v>
      </c>
      <c r="AY45" s="68">
        <f t="shared" si="34"/>
        <v>0</v>
      </c>
      <c r="AZ45" s="69">
        <f t="shared" si="35"/>
        <v>2</v>
      </c>
      <c r="BA45" s="69">
        <f t="shared" si="36"/>
        <v>0</v>
      </c>
      <c r="BB45" s="70">
        <f t="shared" si="37"/>
        <v>0</v>
      </c>
      <c r="BC45" s="70">
        <f t="shared" si="38"/>
        <v>0</v>
      </c>
      <c r="BD45" s="67">
        <f t="shared" si="39"/>
        <v>2</v>
      </c>
      <c r="BE45" s="67">
        <f t="shared" si="40"/>
        <v>0</v>
      </c>
      <c r="BF45" s="59">
        <f t="shared" si="41"/>
        <v>0</v>
      </c>
      <c r="BG45" s="71">
        <f t="shared" si="42"/>
        <v>0</v>
      </c>
      <c r="BH45" s="68">
        <f t="shared" si="47"/>
        <v>0</v>
      </c>
      <c r="BI45" s="69">
        <f t="shared" si="44"/>
        <v>8</v>
      </c>
      <c r="BJ45" s="70">
        <f t="shared" si="45"/>
        <v>0</v>
      </c>
      <c r="BK45" s="72">
        <f t="shared" si="46"/>
        <v>0</v>
      </c>
    </row>
    <row r="46" spans="1:63" ht="13.5" customHeight="1" x14ac:dyDescent="0.3">
      <c r="A46" s="209"/>
      <c r="B46" s="212" t="s">
        <v>51</v>
      </c>
      <c r="C46" s="212" t="s">
        <v>56</v>
      </c>
      <c r="D46" s="212" t="s">
        <v>89</v>
      </c>
      <c r="E46" s="216">
        <v>4</v>
      </c>
      <c r="F46" s="58">
        <v>0</v>
      </c>
      <c r="G46" s="58">
        <v>10</v>
      </c>
      <c r="H46" s="58">
        <v>20</v>
      </c>
      <c r="I46" s="58">
        <v>20</v>
      </c>
      <c r="J46" s="58">
        <v>40</v>
      </c>
      <c r="K46" s="58">
        <v>80</v>
      </c>
      <c r="L46" s="58">
        <v>30</v>
      </c>
      <c r="M46" s="59">
        <f t="shared" si="0"/>
        <v>1</v>
      </c>
      <c r="N46" s="59">
        <f t="shared" si="1"/>
        <v>0</v>
      </c>
      <c r="O46" s="59">
        <f t="shared" si="2"/>
        <v>1</v>
      </c>
      <c r="P46" s="59">
        <f t="shared" si="3"/>
        <v>0</v>
      </c>
      <c r="Q46" s="60">
        <f t="shared" si="4"/>
        <v>2</v>
      </c>
      <c r="R46" s="60">
        <f t="shared" si="5"/>
        <v>0</v>
      </c>
      <c r="S46" s="58">
        <f t="shared" si="6"/>
        <v>160</v>
      </c>
      <c r="T46" s="58">
        <f t="shared" si="7"/>
        <v>0</v>
      </c>
      <c r="U46" s="59">
        <f t="shared" si="8"/>
        <v>120</v>
      </c>
      <c r="V46" s="59">
        <f t="shared" si="9"/>
        <v>0</v>
      </c>
      <c r="W46" s="61">
        <f t="shared" si="10"/>
        <v>4</v>
      </c>
      <c r="X46" s="61">
        <f t="shared" si="11"/>
        <v>0</v>
      </c>
      <c r="Y46" s="62">
        <f t="shared" si="12"/>
        <v>-116</v>
      </c>
      <c r="Z46" s="62">
        <f t="shared" si="13"/>
        <v>0</v>
      </c>
      <c r="AA46" s="61">
        <f t="shared" si="14"/>
        <v>0</v>
      </c>
      <c r="AB46" s="61">
        <f t="shared" si="15"/>
        <v>0</v>
      </c>
      <c r="AC46" s="63">
        <f t="shared" si="16"/>
        <v>0</v>
      </c>
      <c r="AD46" s="63">
        <f t="shared" si="17"/>
        <v>0</v>
      </c>
      <c r="AE46" s="59">
        <f t="shared" si="18"/>
        <v>2</v>
      </c>
      <c r="AF46" s="59">
        <f t="shared" si="19"/>
        <v>0</v>
      </c>
      <c r="AG46" s="73">
        <v>20</v>
      </c>
      <c r="AH46" s="65">
        <v>80</v>
      </c>
      <c r="AI46" s="74"/>
      <c r="AJ46" s="67">
        <f t="shared" si="20"/>
        <v>100</v>
      </c>
      <c r="AK46" s="67">
        <f t="shared" si="21"/>
        <v>1.6</v>
      </c>
      <c r="AL46" s="67">
        <f t="shared" si="22"/>
        <v>6.4</v>
      </c>
      <c r="AM46" s="67">
        <f t="shared" si="23"/>
        <v>0</v>
      </c>
      <c r="AN46" s="67">
        <f t="shared" si="24"/>
        <v>8</v>
      </c>
      <c r="AO46" s="67">
        <f t="shared" si="25"/>
        <v>0.4</v>
      </c>
      <c r="AP46" s="67">
        <f t="shared" si="26"/>
        <v>0</v>
      </c>
      <c r="AQ46" s="67">
        <f t="shared" si="27"/>
        <v>1.6</v>
      </c>
      <c r="AR46" s="67">
        <f t="shared" si="28"/>
        <v>0</v>
      </c>
      <c r="AS46" s="67">
        <f t="shared" si="29"/>
        <v>0</v>
      </c>
      <c r="AT46" s="67">
        <f t="shared" si="30"/>
        <v>0</v>
      </c>
      <c r="AU46" s="67">
        <f t="shared" si="31"/>
        <v>8</v>
      </c>
      <c r="AV46" s="67">
        <f t="shared" si="32"/>
        <v>0</v>
      </c>
      <c r="AW46" s="67">
        <f t="shared" si="43"/>
        <v>0</v>
      </c>
      <c r="AX46" s="68">
        <f t="shared" si="33"/>
        <v>0</v>
      </c>
      <c r="AY46" s="68">
        <f t="shared" si="34"/>
        <v>0</v>
      </c>
      <c r="AZ46" s="69">
        <f t="shared" si="35"/>
        <v>2</v>
      </c>
      <c r="BA46" s="69">
        <f t="shared" si="36"/>
        <v>0</v>
      </c>
      <c r="BB46" s="70">
        <f t="shared" si="37"/>
        <v>0</v>
      </c>
      <c r="BC46" s="70">
        <f t="shared" si="38"/>
        <v>0</v>
      </c>
      <c r="BD46" s="67">
        <f t="shared" si="39"/>
        <v>2</v>
      </c>
      <c r="BE46" s="67">
        <f t="shared" si="40"/>
        <v>0</v>
      </c>
      <c r="BF46" s="59">
        <f t="shared" si="41"/>
        <v>0</v>
      </c>
      <c r="BG46" s="71">
        <f t="shared" si="42"/>
        <v>0</v>
      </c>
      <c r="BH46" s="68">
        <f t="shared" si="47"/>
        <v>0</v>
      </c>
      <c r="BI46" s="69">
        <f t="shared" si="44"/>
        <v>8</v>
      </c>
      <c r="BJ46" s="70">
        <f t="shared" si="45"/>
        <v>0</v>
      </c>
      <c r="BK46" s="72">
        <f t="shared" si="46"/>
        <v>0</v>
      </c>
    </row>
    <row r="47" spans="1:63" ht="13.5" customHeight="1" x14ac:dyDescent="0.3">
      <c r="A47" s="209"/>
      <c r="B47" s="212" t="s">
        <v>51</v>
      </c>
      <c r="C47" s="212" t="s">
        <v>80</v>
      </c>
      <c r="D47" s="212" t="s">
        <v>90</v>
      </c>
      <c r="E47" s="216">
        <v>4</v>
      </c>
      <c r="F47" s="58">
        <v>0</v>
      </c>
      <c r="G47" s="58">
        <v>10</v>
      </c>
      <c r="H47" s="58">
        <v>20</v>
      </c>
      <c r="I47" s="58">
        <v>20</v>
      </c>
      <c r="J47" s="58">
        <v>40</v>
      </c>
      <c r="K47" s="58">
        <v>80</v>
      </c>
      <c r="L47" s="58">
        <v>30</v>
      </c>
      <c r="M47" s="59">
        <f t="shared" si="0"/>
        <v>1</v>
      </c>
      <c r="N47" s="59">
        <f t="shared" si="1"/>
        <v>0</v>
      </c>
      <c r="O47" s="59">
        <f t="shared" si="2"/>
        <v>1</v>
      </c>
      <c r="P47" s="59">
        <f t="shared" si="3"/>
        <v>0</v>
      </c>
      <c r="Q47" s="60">
        <f t="shared" si="4"/>
        <v>2</v>
      </c>
      <c r="R47" s="60">
        <f t="shared" si="5"/>
        <v>0</v>
      </c>
      <c r="S47" s="58">
        <f t="shared" si="6"/>
        <v>160</v>
      </c>
      <c r="T47" s="58">
        <f t="shared" si="7"/>
        <v>0</v>
      </c>
      <c r="U47" s="59">
        <f t="shared" si="8"/>
        <v>120</v>
      </c>
      <c r="V47" s="59">
        <f t="shared" si="9"/>
        <v>0</v>
      </c>
      <c r="W47" s="61">
        <f t="shared" si="10"/>
        <v>4</v>
      </c>
      <c r="X47" s="61">
        <f t="shared" si="11"/>
        <v>0</v>
      </c>
      <c r="Y47" s="62">
        <f t="shared" si="12"/>
        <v>-116</v>
      </c>
      <c r="Z47" s="62">
        <f t="shared" si="13"/>
        <v>0</v>
      </c>
      <c r="AA47" s="61">
        <f t="shared" si="14"/>
        <v>0</v>
      </c>
      <c r="AB47" s="61">
        <f t="shared" si="15"/>
        <v>0</v>
      </c>
      <c r="AC47" s="63">
        <f t="shared" si="16"/>
        <v>0</v>
      </c>
      <c r="AD47" s="63">
        <f t="shared" si="17"/>
        <v>0</v>
      </c>
      <c r="AE47" s="59">
        <f t="shared" si="18"/>
        <v>2</v>
      </c>
      <c r="AF47" s="59">
        <f t="shared" si="19"/>
        <v>0</v>
      </c>
      <c r="AG47" s="64">
        <v>20</v>
      </c>
      <c r="AH47" s="65">
        <v>80</v>
      </c>
      <c r="AI47" s="66"/>
      <c r="AJ47" s="67">
        <f t="shared" si="20"/>
        <v>100</v>
      </c>
      <c r="AK47" s="67">
        <f t="shared" si="21"/>
        <v>1.6</v>
      </c>
      <c r="AL47" s="67">
        <f t="shared" si="22"/>
        <v>6.4</v>
      </c>
      <c r="AM47" s="67">
        <f t="shared" si="23"/>
        <v>0</v>
      </c>
      <c r="AN47" s="67">
        <f t="shared" si="24"/>
        <v>8</v>
      </c>
      <c r="AO47" s="67">
        <f t="shared" si="25"/>
        <v>0.4</v>
      </c>
      <c r="AP47" s="67">
        <f t="shared" si="26"/>
        <v>0</v>
      </c>
      <c r="AQ47" s="67">
        <f t="shared" si="27"/>
        <v>1.6</v>
      </c>
      <c r="AR47" s="67">
        <f t="shared" si="28"/>
        <v>0</v>
      </c>
      <c r="AS47" s="67">
        <f t="shared" si="29"/>
        <v>0</v>
      </c>
      <c r="AT47" s="67">
        <f t="shared" si="30"/>
        <v>0</v>
      </c>
      <c r="AU47" s="67">
        <f t="shared" si="31"/>
        <v>8</v>
      </c>
      <c r="AV47" s="67">
        <f t="shared" si="32"/>
        <v>0</v>
      </c>
      <c r="AW47" s="67">
        <f t="shared" si="43"/>
        <v>0</v>
      </c>
      <c r="AX47" s="68">
        <f t="shared" si="33"/>
        <v>0</v>
      </c>
      <c r="AY47" s="68">
        <f t="shared" si="34"/>
        <v>0</v>
      </c>
      <c r="AZ47" s="69">
        <f t="shared" si="35"/>
        <v>2</v>
      </c>
      <c r="BA47" s="69">
        <f t="shared" si="36"/>
        <v>0</v>
      </c>
      <c r="BB47" s="70">
        <f t="shared" si="37"/>
        <v>0</v>
      </c>
      <c r="BC47" s="70">
        <f t="shared" si="38"/>
        <v>0</v>
      </c>
      <c r="BD47" s="67">
        <f t="shared" si="39"/>
        <v>2</v>
      </c>
      <c r="BE47" s="67">
        <f t="shared" si="40"/>
        <v>0</v>
      </c>
      <c r="BF47" s="59">
        <f t="shared" si="41"/>
        <v>0</v>
      </c>
      <c r="BG47" s="71">
        <f t="shared" si="42"/>
        <v>0</v>
      </c>
      <c r="BH47" s="68">
        <f t="shared" si="47"/>
        <v>0</v>
      </c>
      <c r="BI47" s="69">
        <f t="shared" si="44"/>
        <v>8</v>
      </c>
      <c r="BJ47" s="70">
        <f t="shared" si="45"/>
        <v>0</v>
      </c>
      <c r="BK47" s="72">
        <f t="shared" si="46"/>
        <v>0</v>
      </c>
    </row>
    <row r="48" spans="1:63" ht="13.5" customHeight="1" x14ac:dyDescent="0.3">
      <c r="A48" s="209"/>
      <c r="B48" s="212" t="s">
        <v>51</v>
      </c>
      <c r="C48" s="212" t="s">
        <v>54</v>
      </c>
      <c r="D48" s="212" t="s">
        <v>91</v>
      </c>
      <c r="E48" s="216">
        <v>2</v>
      </c>
      <c r="F48" s="58">
        <v>4</v>
      </c>
      <c r="G48" s="58">
        <v>10</v>
      </c>
      <c r="H48" s="58">
        <v>25</v>
      </c>
      <c r="I48" s="58">
        <v>25</v>
      </c>
      <c r="J48" s="58">
        <v>50</v>
      </c>
      <c r="K48" s="58">
        <v>80</v>
      </c>
      <c r="L48" s="58">
        <v>30</v>
      </c>
      <c r="M48" s="59">
        <f t="shared" si="0"/>
        <v>1</v>
      </c>
      <c r="N48" s="59">
        <f t="shared" si="1"/>
        <v>1</v>
      </c>
      <c r="O48" s="59">
        <f t="shared" si="2"/>
        <v>1</v>
      </c>
      <c r="P48" s="59">
        <f t="shared" si="3"/>
        <v>1</v>
      </c>
      <c r="Q48" s="60">
        <f t="shared" si="4"/>
        <v>2</v>
      </c>
      <c r="R48" s="60">
        <f t="shared" si="5"/>
        <v>2</v>
      </c>
      <c r="S48" s="58">
        <f t="shared" si="6"/>
        <v>160</v>
      </c>
      <c r="T48" s="58">
        <f t="shared" si="7"/>
        <v>60</v>
      </c>
      <c r="U48" s="59">
        <f t="shared" si="8"/>
        <v>110</v>
      </c>
      <c r="V48" s="59">
        <f t="shared" si="9"/>
        <v>10</v>
      </c>
      <c r="W48" s="61">
        <f t="shared" si="10"/>
        <v>5</v>
      </c>
      <c r="X48" s="61">
        <f t="shared" si="11"/>
        <v>5</v>
      </c>
      <c r="Y48" s="62">
        <f t="shared" si="12"/>
        <v>-105</v>
      </c>
      <c r="Z48" s="62">
        <f t="shared" si="13"/>
        <v>-5</v>
      </c>
      <c r="AA48" s="61">
        <f t="shared" si="14"/>
        <v>0</v>
      </c>
      <c r="AB48" s="61">
        <f t="shared" si="15"/>
        <v>0</v>
      </c>
      <c r="AC48" s="63">
        <f t="shared" si="16"/>
        <v>0</v>
      </c>
      <c r="AD48" s="63">
        <f t="shared" si="17"/>
        <v>0</v>
      </c>
      <c r="AE48" s="59">
        <f t="shared" si="18"/>
        <v>2</v>
      </c>
      <c r="AF48" s="59">
        <f t="shared" si="19"/>
        <v>2</v>
      </c>
      <c r="AG48" s="64"/>
      <c r="AH48" s="65">
        <v>100</v>
      </c>
      <c r="AI48" s="66"/>
      <c r="AJ48" s="67">
        <f t="shared" si="20"/>
        <v>100</v>
      </c>
      <c r="AK48" s="67">
        <f t="shared" si="21"/>
        <v>0</v>
      </c>
      <c r="AL48" s="67">
        <f t="shared" si="22"/>
        <v>12</v>
      </c>
      <c r="AM48" s="67">
        <f t="shared" si="23"/>
        <v>0</v>
      </c>
      <c r="AN48" s="67">
        <f t="shared" si="24"/>
        <v>12</v>
      </c>
      <c r="AO48" s="67">
        <f t="shared" si="25"/>
        <v>0</v>
      </c>
      <c r="AP48" s="67">
        <f t="shared" si="26"/>
        <v>0</v>
      </c>
      <c r="AQ48" s="67">
        <f t="shared" si="27"/>
        <v>2</v>
      </c>
      <c r="AR48" s="67">
        <f t="shared" si="28"/>
        <v>2</v>
      </c>
      <c r="AS48" s="67">
        <f t="shared" si="29"/>
        <v>0</v>
      </c>
      <c r="AT48" s="67">
        <f t="shared" si="30"/>
        <v>0</v>
      </c>
      <c r="AU48" s="67">
        <f t="shared" si="31"/>
        <v>4</v>
      </c>
      <c r="AV48" s="67">
        <f t="shared" si="32"/>
        <v>8</v>
      </c>
      <c r="AW48" s="67">
        <f t="shared" si="43"/>
        <v>0</v>
      </c>
      <c r="AX48" s="68">
        <f t="shared" si="33"/>
        <v>0</v>
      </c>
      <c r="AY48" s="68">
        <f t="shared" si="34"/>
        <v>0</v>
      </c>
      <c r="AZ48" s="69">
        <f t="shared" si="35"/>
        <v>2</v>
      </c>
      <c r="BA48" s="69">
        <f t="shared" si="36"/>
        <v>2</v>
      </c>
      <c r="BB48" s="70">
        <f t="shared" si="37"/>
        <v>0</v>
      </c>
      <c r="BC48" s="70">
        <f t="shared" si="38"/>
        <v>0</v>
      </c>
      <c r="BD48" s="67">
        <f t="shared" si="39"/>
        <v>2</v>
      </c>
      <c r="BE48" s="67">
        <f t="shared" si="40"/>
        <v>2</v>
      </c>
      <c r="BF48" s="59">
        <f t="shared" si="41"/>
        <v>0</v>
      </c>
      <c r="BG48" s="71">
        <f t="shared" si="42"/>
        <v>0</v>
      </c>
      <c r="BH48" s="68">
        <f t="shared" si="47"/>
        <v>0</v>
      </c>
      <c r="BI48" s="69">
        <f t="shared" si="44"/>
        <v>12</v>
      </c>
      <c r="BJ48" s="70">
        <f t="shared" si="45"/>
        <v>0</v>
      </c>
      <c r="BK48" s="72">
        <f t="shared" si="46"/>
        <v>0</v>
      </c>
    </row>
    <row r="49" spans="1:63" ht="13.5" customHeight="1" x14ac:dyDescent="0.3">
      <c r="A49" s="209"/>
      <c r="B49" s="212" t="s">
        <v>51</v>
      </c>
      <c r="C49" s="212" t="s">
        <v>52</v>
      </c>
      <c r="D49" s="212" t="s">
        <v>92</v>
      </c>
      <c r="E49" s="216">
        <v>4</v>
      </c>
      <c r="F49" s="58">
        <v>0</v>
      </c>
      <c r="G49" s="58">
        <v>10</v>
      </c>
      <c r="H49" s="58">
        <v>25</v>
      </c>
      <c r="I49" s="58">
        <v>25</v>
      </c>
      <c r="J49" s="58">
        <v>50</v>
      </c>
      <c r="K49" s="58">
        <v>80</v>
      </c>
      <c r="L49" s="58">
        <v>30</v>
      </c>
      <c r="M49" s="59">
        <f t="shared" si="0"/>
        <v>1</v>
      </c>
      <c r="N49" s="59">
        <f t="shared" si="1"/>
        <v>0</v>
      </c>
      <c r="O49" s="59">
        <f t="shared" si="2"/>
        <v>1</v>
      </c>
      <c r="P49" s="59">
        <f t="shared" si="3"/>
        <v>0</v>
      </c>
      <c r="Q49" s="60">
        <f t="shared" si="4"/>
        <v>2</v>
      </c>
      <c r="R49" s="60">
        <f t="shared" si="5"/>
        <v>0</v>
      </c>
      <c r="S49" s="58">
        <f t="shared" si="6"/>
        <v>160</v>
      </c>
      <c r="T49" s="58">
        <f t="shared" si="7"/>
        <v>0</v>
      </c>
      <c r="U49" s="59">
        <f t="shared" si="8"/>
        <v>110</v>
      </c>
      <c r="V49" s="59">
        <f t="shared" si="9"/>
        <v>0</v>
      </c>
      <c r="W49" s="61">
        <f t="shared" si="10"/>
        <v>5</v>
      </c>
      <c r="X49" s="61">
        <f t="shared" si="11"/>
        <v>0</v>
      </c>
      <c r="Y49" s="62">
        <f t="shared" si="12"/>
        <v>-105</v>
      </c>
      <c r="Z49" s="62">
        <f t="shared" si="13"/>
        <v>0</v>
      </c>
      <c r="AA49" s="61">
        <f t="shared" si="14"/>
        <v>0</v>
      </c>
      <c r="AB49" s="61">
        <f t="shared" si="15"/>
        <v>0</v>
      </c>
      <c r="AC49" s="63">
        <f t="shared" si="16"/>
        <v>0</v>
      </c>
      <c r="AD49" s="63">
        <f t="shared" si="17"/>
        <v>0</v>
      </c>
      <c r="AE49" s="59">
        <f t="shared" si="18"/>
        <v>2</v>
      </c>
      <c r="AF49" s="59">
        <f t="shared" si="19"/>
        <v>0</v>
      </c>
      <c r="AG49" s="64"/>
      <c r="AH49" s="65">
        <v>100</v>
      </c>
      <c r="AI49" s="66"/>
      <c r="AJ49" s="67">
        <f t="shared" si="20"/>
        <v>100</v>
      </c>
      <c r="AK49" s="67">
        <f t="shared" si="21"/>
        <v>0</v>
      </c>
      <c r="AL49" s="67">
        <f t="shared" si="22"/>
        <v>8</v>
      </c>
      <c r="AM49" s="67">
        <f t="shared" si="23"/>
        <v>0</v>
      </c>
      <c r="AN49" s="67">
        <f t="shared" si="24"/>
        <v>8</v>
      </c>
      <c r="AO49" s="67">
        <f t="shared" si="25"/>
        <v>0</v>
      </c>
      <c r="AP49" s="67">
        <f t="shared" si="26"/>
        <v>0</v>
      </c>
      <c r="AQ49" s="67">
        <f t="shared" si="27"/>
        <v>2</v>
      </c>
      <c r="AR49" s="67">
        <f t="shared" si="28"/>
        <v>0</v>
      </c>
      <c r="AS49" s="67">
        <f t="shared" si="29"/>
        <v>0</v>
      </c>
      <c r="AT49" s="67">
        <f t="shared" si="30"/>
        <v>0</v>
      </c>
      <c r="AU49" s="67">
        <f t="shared" si="31"/>
        <v>8</v>
      </c>
      <c r="AV49" s="67">
        <f t="shared" si="32"/>
        <v>0</v>
      </c>
      <c r="AW49" s="67">
        <f t="shared" si="43"/>
        <v>0</v>
      </c>
      <c r="AX49" s="68">
        <f t="shared" si="33"/>
        <v>0</v>
      </c>
      <c r="AY49" s="68">
        <f t="shared" si="34"/>
        <v>0</v>
      </c>
      <c r="AZ49" s="69">
        <f t="shared" si="35"/>
        <v>2</v>
      </c>
      <c r="BA49" s="69">
        <f t="shared" si="36"/>
        <v>0</v>
      </c>
      <c r="BB49" s="70">
        <f t="shared" si="37"/>
        <v>0</v>
      </c>
      <c r="BC49" s="70">
        <f t="shared" si="38"/>
        <v>0</v>
      </c>
      <c r="BD49" s="67">
        <f t="shared" si="39"/>
        <v>2</v>
      </c>
      <c r="BE49" s="67">
        <f t="shared" si="40"/>
        <v>0</v>
      </c>
      <c r="BF49" s="59">
        <f t="shared" si="41"/>
        <v>0</v>
      </c>
      <c r="BG49" s="71">
        <f t="shared" si="42"/>
        <v>0</v>
      </c>
      <c r="BH49" s="68">
        <f t="shared" si="47"/>
        <v>0</v>
      </c>
      <c r="BI49" s="69">
        <f t="shared" si="44"/>
        <v>8</v>
      </c>
      <c r="BJ49" s="70">
        <f t="shared" si="45"/>
        <v>0</v>
      </c>
      <c r="BK49" s="72">
        <f t="shared" si="46"/>
        <v>0</v>
      </c>
    </row>
    <row r="50" spans="1:63" ht="13.5" customHeight="1" x14ac:dyDescent="0.3">
      <c r="A50" s="209"/>
      <c r="B50" s="212" t="s">
        <v>51</v>
      </c>
      <c r="C50" s="212" t="s">
        <v>52</v>
      </c>
      <c r="D50" s="212" t="s">
        <v>93</v>
      </c>
      <c r="E50" s="216">
        <v>4</v>
      </c>
      <c r="F50" s="58">
        <v>0</v>
      </c>
      <c r="G50" s="58">
        <v>10</v>
      </c>
      <c r="H50" s="58">
        <v>25</v>
      </c>
      <c r="I50" s="58">
        <v>25</v>
      </c>
      <c r="J50" s="58">
        <v>50</v>
      </c>
      <c r="K50" s="58">
        <v>80</v>
      </c>
      <c r="L50" s="58">
        <v>30</v>
      </c>
      <c r="M50" s="59">
        <f t="shared" si="0"/>
        <v>1</v>
      </c>
      <c r="N50" s="59">
        <f t="shared" si="1"/>
        <v>0</v>
      </c>
      <c r="O50" s="59">
        <f t="shared" si="2"/>
        <v>1</v>
      </c>
      <c r="P50" s="59">
        <f t="shared" si="3"/>
        <v>0</v>
      </c>
      <c r="Q50" s="60">
        <f t="shared" si="4"/>
        <v>2</v>
      </c>
      <c r="R50" s="60">
        <f t="shared" si="5"/>
        <v>0</v>
      </c>
      <c r="S50" s="58">
        <f t="shared" si="6"/>
        <v>160</v>
      </c>
      <c r="T50" s="58">
        <f t="shared" si="7"/>
        <v>0</v>
      </c>
      <c r="U50" s="59">
        <f t="shared" si="8"/>
        <v>110</v>
      </c>
      <c r="V50" s="59">
        <f t="shared" si="9"/>
        <v>0</v>
      </c>
      <c r="W50" s="61">
        <f t="shared" si="10"/>
        <v>5</v>
      </c>
      <c r="X50" s="61">
        <f t="shared" si="11"/>
        <v>0</v>
      </c>
      <c r="Y50" s="62">
        <f t="shared" si="12"/>
        <v>-105</v>
      </c>
      <c r="Z50" s="62">
        <f t="shared" si="13"/>
        <v>0</v>
      </c>
      <c r="AA50" s="61">
        <f t="shared" si="14"/>
        <v>0</v>
      </c>
      <c r="AB50" s="61">
        <f t="shared" si="15"/>
        <v>0</v>
      </c>
      <c r="AC50" s="63">
        <f t="shared" si="16"/>
        <v>0</v>
      </c>
      <c r="AD50" s="63">
        <f t="shared" si="17"/>
        <v>0</v>
      </c>
      <c r="AE50" s="59">
        <f t="shared" si="18"/>
        <v>2</v>
      </c>
      <c r="AF50" s="59">
        <f t="shared" si="19"/>
        <v>0</v>
      </c>
      <c r="AG50" s="64"/>
      <c r="AH50" s="65">
        <v>100</v>
      </c>
      <c r="AI50" s="66"/>
      <c r="AJ50" s="67">
        <f t="shared" si="20"/>
        <v>100</v>
      </c>
      <c r="AK50" s="67">
        <f t="shared" si="21"/>
        <v>0</v>
      </c>
      <c r="AL50" s="67">
        <f t="shared" si="22"/>
        <v>8</v>
      </c>
      <c r="AM50" s="67">
        <f t="shared" si="23"/>
        <v>0</v>
      </c>
      <c r="AN50" s="67">
        <f t="shared" si="24"/>
        <v>8</v>
      </c>
      <c r="AO50" s="67">
        <f t="shared" si="25"/>
        <v>0</v>
      </c>
      <c r="AP50" s="67">
        <f t="shared" si="26"/>
        <v>0</v>
      </c>
      <c r="AQ50" s="67">
        <f t="shared" si="27"/>
        <v>2</v>
      </c>
      <c r="AR50" s="67">
        <f t="shared" si="28"/>
        <v>0</v>
      </c>
      <c r="AS50" s="67">
        <f t="shared" si="29"/>
        <v>0</v>
      </c>
      <c r="AT50" s="67">
        <f t="shared" si="30"/>
        <v>0</v>
      </c>
      <c r="AU50" s="67">
        <f t="shared" si="31"/>
        <v>8</v>
      </c>
      <c r="AV50" s="67">
        <f t="shared" si="32"/>
        <v>0</v>
      </c>
      <c r="AW50" s="67">
        <f t="shared" si="43"/>
        <v>0</v>
      </c>
      <c r="AX50" s="68">
        <f t="shared" si="33"/>
        <v>0</v>
      </c>
      <c r="AY50" s="68">
        <f t="shared" si="34"/>
        <v>0</v>
      </c>
      <c r="AZ50" s="69">
        <f t="shared" si="35"/>
        <v>2</v>
      </c>
      <c r="BA50" s="69">
        <f t="shared" si="36"/>
        <v>0</v>
      </c>
      <c r="BB50" s="70">
        <f t="shared" si="37"/>
        <v>0</v>
      </c>
      <c r="BC50" s="70">
        <f t="shared" si="38"/>
        <v>0</v>
      </c>
      <c r="BD50" s="67">
        <f t="shared" si="39"/>
        <v>2</v>
      </c>
      <c r="BE50" s="67">
        <f t="shared" si="40"/>
        <v>0</v>
      </c>
      <c r="BF50" s="59">
        <f t="shared" si="41"/>
        <v>0</v>
      </c>
      <c r="BG50" s="71">
        <f t="shared" si="42"/>
        <v>0</v>
      </c>
      <c r="BH50" s="68">
        <f t="shared" si="47"/>
        <v>0</v>
      </c>
      <c r="BI50" s="69">
        <f t="shared" si="44"/>
        <v>8</v>
      </c>
      <c r="BJ50" s="70">
        <f t="shared" si="45"/>
        <v>0</v>
      </c>
      <c r="BK50" s="72">
        <f t="shared" si="46"/>
        <v>0</v>
      </c>
    </row>
    <row r="51" spans="1:63" ht="13.5" customHeight="1" x14ac:dyDescent="0.3">
      <c r="A51" s="209"/>
      <c r="B51" s="212" t="s">
        <v>51</v>
      </c>
      <c r="C51" s="212" t="s">
        <v>54</v>
      </c>
      <c r="D51" s="212" t="s">
        <v>94</v>
      </c>
      <c r="E51" s="216">
        <v>6</v>
      </c>
      <c r="F51" s="58">
        <v>0</v>
      </c>
      <c r="G51" s="58">
        <v>10</v>
      </c>
      <c r="H51" s="58">
        <v>25</v>
      </c>
      <c r="I51" s="58">
        <v>25</v>
      </c>
      <c r="J51" s="58">
        <v>50</v>
      </c>
      <c r="K51" s="58">
        <v>80</v>
      </c>
      <c r="L51" s="58">
        <v>30</v>
      </c>
      <c r="M51" s="59">
        <f t="shared" si="0"/>
        <v>1</v>
      </c>
      <c r="N51" s="59">
        <f t="shared" si="1"/>
        <v>0</v>
      </c>
      <c r="O51" s="59">
        <f t="shared" si="2"/>
        <v>1</v>
      </c>
      <c r="P51" s="59">
        <f t="shared" si="3"/>
        <v>0</v>
      </c>
      <c r="Q51" s="60">
        <f t="shared" si="4"/>
        <v>2</v>
      </c>
      <c r="R51" s="60">
        <f t="shared" si="5"/>
        <v>0</v>
      </c>
      <c r="S51" s="58">
        <f t="shared" si="6"/>
        <v>160</v>
      </c>
      <c r="T51" s="58">
        <f t="shared" si="7"/>
        <v>0</v>
      </c>
      <c r="U51" s="59">
        <f t="shared" si="8"/>
        <v>110</v>
      </c>
      <c r="V51" s="59">
        <f t="shared" si="9"/>
        <v>0</v>
      </c>
      <c r="W51" s="61">
        <f t="shared" si="10"/>
        <v>5</v>
      </c>
      <c r="X51" s="61">
        <f t="shared" si="11"/>
        <v>0</v>
      </c>
      <c r="Y51" s="62">
        <f t="shared" si="12"/>
        <v>-105</v>
      </c>
      <c r="Z51" s="62">
        <f t="shared" si="13"/>
        <v>0</v>
      </c>
      <c r="AA51" s="61">
        <f t="shared" si="14"/>
        <v>0</v>
      </c>
      <c r="AB51" s="61">
        <f t="shared" si="15"/>
        <v>0</v>
      </c>
      <c r="AC51" s="63">
        <f t="shared" si="16"/>
        <v>0</v>
      </c>
      <c r="AD51" s="63">
        <f t="shared" si="17"/>
        <v>0</v>
      </c>
      <c r="AE51" s="59">
        <f t="shared" si="18"/>
        <v>2</v>
      </c>
      <c r="AF51" s="59">
        <f t="shared" si="19"/>
        <v>0</v>
      </c>
      <c r="AG51" s="64"/>
      <c r="AH51" s="65">
        <v>100</v>
      </c>
      <c r="AI51" s="66"/>
      <c r="AJ51" s="67">
        <f t="shared" si="20"/>
        <v>100</v>
      </c>
      <c r="AK51" s="67">
        <f t="shared" si="21"/>
        <v>0</v>
      </c>
      <c r="AL51" s="67">
        <f t="shared" si="22"/>
        <v>12</v>
      </c>
      <c r="AM51" s="67">
        <f t="shared" si="23"/>
        <v>0</v>
      </c>
      <c r="AN51" s="67">
        <f t="shared" si="24"/>
        <v>12</v>
      </c>
      <c r="AO51" s="67">
        <f t="shared" si="25"/>
        <v>0</v>
      </c>
      <c r="AP51" s="67">
        <f t="shared" si="26"/>
        <v>0</v>
      </c>
      <c r="AQ51" s="67">
        <f t="shared" si="27"/>
        <v>2</v>
      </c>
      <c r="AR51" s="67">
        <f t="shared" si="28"/>
        <v>0</v>
      </c>
      <c r="AS51" s="67">
        <f t="shared" si="29"/>
        <v>0</v>
      </c>
      <c r="AT51" s="67">
        <f t="shared" si="30"/>
        <v>0</v>
      </c>
      <c r="AU51" s="67">
        <f t="shared" si="31"/>
        <v>12</v>
      </c>
      <c r="AV51" s="67">
        <f t="shared" si="32"/>
        <v>0</v>
      </c>
      <c r="AW51" s="67">
        <f t="shared" si="43"/>
        <v>0</v>
      </c>
      <c r="AX51" s="68">
        <f t="shared" si="33"/>
        <v>0</v>
      </c>
      <c r="AY51" s="68">
        <f t="shared" si="34"/>
        <v>0</v>
      </c>
      <c r="AZ51" s="69">
        <f t="shared" si="35"/>
        <v>2</v>
      </c>
      <c r="BA51" s="69">
        <f t="shared" si="36"/>
        <v>0</v>
      </c>
      <c r="BB51" s="70">
        <f t="shared" si="37"/>
        <v>0</v>
      </c>
      <c r="BC51" s="70">
        <f t="shared" si="38"/>
        <v>0</v>
      </c>
      <c r="BD51" s="67">
        <f t="shared" si="39"/>
        <v>2</v>
      </c>
      <c r="BE51" s="67">
        <f t="shared" si="40"/>
        <v>0</v>
      </c>
      <c r="BF51" s="59">
        <f t="shared" si="41"/>
        <v>0</v>
      </c>
      <c r="BG51" s="71">
        <f t="shared" si="42"/>
        <v>0</v>
      </c>
      <c r="BH51" s="68">
        <f t="shared" si="47"/>
        <v>0</v>
      </c>
      <c r="BI51" s="69">
        <f t="shared" si="44"/>
        <v>12</v>
      </c>
      <c r="BJ51" s="70">
        <f t="shared" si="45"/>
        <v>0</v>
      </c>
      <c r="BK51" s="72">
        <f t="shared" si="46"/>
        <v>0</v>
      </c>
    </row>
    <row r="52" spans="1:63" ht="13.5" customHeight="1" x14ac:dyDescent="0.3">
      <c r="A52" s="209"/>
      <c r="B52" s="212" t="s">
        <v>51</v>
      </c>
      <c r="C52" s="212" t="s">
        <v>68</v>
      </c>
      <c r="D52" s="212" t="s">
        <v>95</v>
      </c>
      <c r="E52" s="216">
        <v>4</v>
      </c>
      <c r="F52" s="58">
        <v>2</v>
      </c>
      <c r="G52" s="58">
        <v>10</v>
      </c>
      <c r="H52" s="58">
        <v>20</v>
      </c>
      <c r="I52" s="58">
        <v>20</v>
      </c>
      <c r="J52" s="58">
        <v>40</v>
      </c>
      <c r="K52" s="58">
        <v>80</v>
      </c>
      <c r="L52" s="58">
        <v>30</v>
      </c>
      <c r="M52" s="59">
        <f t="shared" si="0"/>
        <v>1</v>
      </c>
      <c r="N52" s="59">
        <f t="shared" si="1"/>
        <v>1</v>
      </c>
      <c r="O52" s="59">
        <f t="shared" si="2"/>
        <v>1</v>
      </c>
      <c r="P52" s="59">
        <f t="shared" si="3"/>
        <v>1</v>
      </c>
      <c r="Q52" s="60">
        <f t="shared" si="4"/>
        <v>2</v>
      </c>
      <c r="R52" s="60">
        <f t="shared" si="5"/>
        <v>2</v>
      </c>
      <c r="S52" s="58">
        <f t="shared" si="6"/>
        <v>160</v>
      </c>
      <c r="T52" s="58">
        <f t="shared" si="7"/>
        <v>60</v>
      </c>
      <c r="U52" s="59">
        <f t="shared" si="8"/>
        <v>120</v>
      </c>
      <c r="V52" s="59">
        <f t="shared" si="9"/>
        <v>20</v>
      </c>
      <c r="W52" s="61">
        <f t="shared" si="10"/>
        <v>4</v>
      </c>
      <c r="X52" s="61">
        <f t="shared" si="11"/>
        <v>4</v>
      </c>
      <c r="Y52" s="62">
        <f t="shared" si="12"/>
        <v>-116</v>
      </c>
      <c r="Z52" s="62">
        <f t="shared" si="13"/>
        <v>-16</v>
      </c>
      <c r="AA52" s="61">
        <f t="shared" si="14"/>
        <v>0</v>
      </c>
      <c r="AB52" s="61">
        <f t="shared" si="15"/>
        <v>0</v>
      </c>
      <c r="AC52" s="63">
        <f t="shared" si="16"/>
        <v>0</v>
      </c>
      <c r="AD52" s="63">
        <f t="shared" si="17"/>
        <v>0</v>
      </c>
      <c r="AE52" s="59">
        <f t="shared" si="18"/>
        <v>2</v>
      </c>
      <c r="AF52" s="59">
        <f t="shared" si="19"/>
        <v>2</v>
      </c>
      <c r="AG52" s="64"/>
      <c r="AH52" s="65">
        <v>100</v>
      </c>
      <c r="AI52" s="66"/>
      <c r="AJ52" s="67">
        <f t="shared" si="20"/>
        <v>100</v>
      </c>
      <c r="AK52" s="67">
        <f t="shared" si="21"/>
        <v>0</v>
      </c>
      <c r="AL52" s="67">
        <f t="shared" si="22"/>
        <v>12</v>
      </c>
      <c r="AM52" s="67">
        <f t="shared" si="23"/>
        <v>0</v>
      </c>
      <c r="AN52" s="67">
        <f t="shared" si="24"/>
        <v>12</v>
      </c>
      <c r="AO52" s="67">
        <f t="shared" si="25"/>
        <v>0</v>
      </c>
      <c r="AP52" s="67">
        <f t="shared" si="26"/>
        <v>0</v>
      </c>
      <c r="AQ52" s="67">
        <f t="shared" si="27"/>
        <v>2</v>
      </c>
      <c r="AR52" s="67">
        <f t="shared" si="28"/>
        <v>2</v>
      </c>
      <c r="AS52" s="67">
        <f t="shared" si="29"/>
        <v>0</v>
      </c>
      <c r="AT52" s="67">
        <f t="shared" si="30"/>
        <v>0</v>
      </c>
      <c r="AU52" s="67">
        <f t="shared" si="31"/>
        <v>8</v>
      </c>
      <c r="AV52" s="67">
        <f t="shared" si="32"/>
        <v>4</v>
      </c>
      <c r="AW52" s="67">
        <f t="shared" si="43"/>
        <v>0</v>
      </c>
      <c r="AX52" s="68">
        <f t="shared" si="33"/>
        <v>0</v>
      </c>
      <c r="AY52" s="68">
        <f t="shared" si="34"/>
        <v>0</v>
      </c>
      <c r="AZ52" s="69">
        <f t="shared" si="35"/>
        <v>2</v>
      </c>
      <c r="BA52" s="69">
        <f t="shared" si="36"/>
        <v>2</v>
      </c>
      <c r="BB52" s="70">
        <f t="shared" si="37"/>
        <v>0</v>
      </c>
      <c r="BC52" s="70">
        <f t="shared" si="38"/>
        <v>0</v>
      </c>
      <c r="BD52" s="67">
        <f t="shared" si="39"/>
        <v>2</v>
      </c>
      <c r="BE52" s="67">
        <f t="shared" si="40"/>
        <v>2</v>
      </c>
      <c r="BF52" s="59">
        <f t="shared" si="41"/>
        <v>0</v>
      </c>
      <c r="BG52" s="71">
        <f t="shared" si="42"/>
        <v>0</v>
      </c>
      <c r="BH52" s="68">
        <f t="shared" si="47"/>
        <v>0</v>
      </c>
      <c r="BI52" s="69">
        <f t="shared" si="44"/>
        <v>12</v>
      </c>
      <c r="BJ52" s="70">
        <f t="shared" si="45"/>
        <v>0</v>
      </c>
      <c r="BK52" s="72">
        <f t="shared" si="46"/>
        <v>0</v>
      </c>
    </row>
    <row r="53" spans="1:63" ht="13.5" customHeight="1" x14ac:dyDescent="0.3">
      <c r="A53" s="209"/>
      <c r="B53" s="212" t="s">
        <v>51</v>
      </c>
      <c r="C53" s="212" t="s">
        <v>54</v>
      </c>
      <c r="D53" s="212" t="s">
        <v>96</v>
      </c>
      <c r="E53" s="216">
        <v>4</v>
      </c>
      <c r="F53" s="58">
        <v>2</v>
      </c>
      <c r="G53" s="58">
        <v>10</v>
      </c>
      <c r="H53" s="58">
        <v>25</v>
      </c>
      <c r="I53" s="58">
        <v>25</v>
      </c>
      <c r="J53" s="58">
        <v>50</v>
      </c>
      <c r="K53" s="58">
        <v>80</v>
      </c>
      <c r="L53" s="58">
        <v>30</v>
      </c>
      <c r="M53" s="59">
        <f t="shared" si="0"/>
        <v>1</v>
      </c>
      <c r="N53" s="59">
        <f t="shared" si="1"/>
        <v>1</v>
      </c>
      <c r="O53" s="59">
        <f t="shared" si="2"/>
        <v>1</v>
      </c>
      <c r="P53" s="59">
        <f t="shared" si="3"/>
        <v>1</v>
      </c>
      <c r="Q53" s="60">
        <f t="shared" si="4"/>
        <v>2</v>
      </c>
      <c r="R53" s="60">
        <f t="shared" si="5"/>
        <v>2</v>
      </c>
      <c r="S53" s="58">
        <f t="shared" si="6"/>
        <v>160</v>
      </c>
      <c r="T53" s="58">
        <f t="shared" si="7"/>
        <v>60</v>
      </c>
      <c r="U53" s="59">
        <f t="shared" si="8"/>
        <v>110</v>
      </c>
      <c r="V53" s="59">
        <f t="shared" si="9"/>
        <v>10</v>
      </c>
      <c r="W53" s="61">
        <f t="shared" si="10"/>
        <v>5</v>
      </c>
      <c r="X53" s="61">
        <f t="shared" si="11"/>
        <v>5</v>
      </c>
      <c r="Y53" s="62">
        <f t="shared" si="12"/>
        <v>-105</v>
      </c>
      <c r="Z53" s="62">
        <f t="shared" si="13"/>
        <v>-5</v>
      </c>
      <c r="AA53" s="61">
        <f t="shared" si="14"/>
        <v>0</v>
      </c>
      <c r="AB53" s="61">
        <f t="shared" si="15"/>
        <v>0</v>
      </c>
      <c r="AC53" s="63">
        <f t="shared" si="16"/>
        <v>0</v>
      </c>
      <c r="AD53" s="63">
        <f t="shared" si="17"/>
        <v>0</v>
      </c>
      <c r="AE53" s="59">
        <f t="shared" si="18"/>
        <v>2</v>
      </c>
      <c r="AF53" s="59">
        <f t="shared" si="19"/>
        <v>2</v>
      </c>
      <c r="AG53" s="64"/>
      <c r="AH53" s="65">
        <v>100</v>
      </c>
      <c r="AI53" s="66"/>
      <c r="AJ53" s="67">
        <f t="shared" si="20"/>
        <v>100</v>
      </c>
      <c r="AK53" s="67">
        <f t="shared" si="21"/>
        <v>0</v>
      </c>
      <c r="AL53" s="67">
        <f t="shared" si="22"/>
        <v>12</v>
      </c>
      <c r="AM53" s="67">
        <f t="shared" si="23"/>
        <v>0</v>
      </c>
      <c r="AN53" s="67">
        <f t="shared" si="24"/>
        <v>12</v>
      </c>
      <c r="AO53" s="67">
        <f t="shared" si="25"/>
        <v>0</v>
      </c>
      <c r="AP53" s="67">
        <f t="shared" si="26"/>
        <v>0</v>
      </c>
      <c r="AQ53" s="67">
        <f t="shared" si="27"/>
        <v>2</v>
      </c>
      <c r="AR53" s="67">
        <f t="shared" si="28"/>
        <v>2</v>
      </c>
      <c r="AS53" s="67">
        <f t="shared" si="29"/>
        <v>0</v>
      </c>
      <c r="AT53" s="67">
        <f t="shared" si="30"/>
        <v>0</v>
      </c>
      <c r="AU53" s="67">
        <f t="shared" si="31"/>
        <v>8</v>
      </c>
      <c r="AV53" s="67">
        <f t="shared" si="32"/>
        <v>4</v>
      </c>
      <c r="AW53" s="67">
        <f t="shared" si="43"/>
        <v>0</v>
      </c>
      <c r="AX53" s="68">
        <f t="shared" si="33"/>
        <v>0</v>
      </c>
      <c r="AY53" s="68">
        <f t="shared" si="34"/>
        <v>0</v>
      </c>
      <c r="AZ53" s="69">
        <f t="shared" si="35"/>
        <v>2</v>
      </c>
      <c r="BA53" s="69">
        <f t="shared" si="36"/>
        <v>2</v>
      </c>
      <c r="BB53" s="70">
        <f t="shared" si="37"/>
        <v>0</v>
      </c>
      <c r="BC53" s="70">
        <f t="shared" si="38"/>
        <v>0</v>
      </c>
      <c r="BD53" s="67">
        <f t="shared" si="39"/>
        <v>2</v>
      </c>
      <c r="BE53" s="67">
        <f t="shared" si="40"/>
        <v>2</v>
      </c>
      <c r="BF53" s="59">
        <f t="shared" si="41"/>
        <v>0</v>
      </c>
      <c r="BG53" s="71">
        <f t="shared" si="42"/>
        <v>0</v>
      </c>
      <c r="BH53" s="68">
        <f t="shared" si="47"/>
        <v>0</v>
      </c>
      <c r="BI53" s="69">
        <f t="shared" si="44"/>
        <v>12</v>
      </c>
      <c r="BJ53" s="70">
        <f t="shared" si="45"/>
        <v>0</v>
      </c>
      <c r="BK53" s="72">
        <f t="shared" si="46"/>
        <v>0</v>
      </c>
    </row>
    <row r="54" spans="1:63" ht="13.5" customHeight="1" x14ac:dyDescent="0.3">
      <c r="A54" s="209"/>
      <c r="B54" s="212" t="s">
        <v>51</v>
      </c>
      <c r="C54" s="212" t="s">
        <v>78</v>
      </c>
      <c r="D54" s="212" t="s">
        <v>97</v>
      </c>
      <c r="E54" s="216">
        <v>4</v>
      </c>
      <c r="F54" s="58">
        <v>0</v>
      </c>
      <c r="G54" s="58">
        <v>10</v>
      </c>
      <c r="H54" s="58">
        <v>25</v>
      </c>
      <c r="I54" s="58">
        <v>25</v>
      </c>
      <c r="J54" s="58">
        <v>50</v>
      </c>
      <c r="K54" s="58">
        <v>80</v>
      </c>
      <c r="L54" s="58">
        <v>30</v>
      </c>
      <c r="M54" s="59">
        <f t="shared" si="0"/>
        <v>1</v>
      </c>
      <c r="N54" s="59">
        <f t="shared" si="1"/>
        <v>0</v>
      </c>
      <c r="O54" s="59">
        <f t="shared" si="2"/>
        <v>1</v>
      </c>
      <c r="P54" s="59">
        <f t="shared" si="3"/>
        <v>0</v>
      </c>
      <c r="Q54" s="60">
        <f t="shared" si="4"/>
        <v>2</v>
      </c>
      <c r="R54" s="60">
        <f t="shared" si="5"/>
        <v>0</v>
      </c>
      <c r="S54" s="58">
        <f t="shared" si="6"/>
        <v>160</v>
      </c>
      <c r="T54" s="58">
        <f t="shared" si="7"/>
        <v>0</v>
      </c>
      <c r="U54" s="59">
        <f t="shared" si="8"/>
        <v>110</v>
      </c>
      <c r="V54" s="59">
        <f t="shared" si="9"/>
        <v>0</v>
      </c>
      <c r="W54" s="61">
        <f t="shared" si="10"/>
        <v>5</v>
      </c>
      <c r="X54" s="61">
        <f t="shared" si="11"/>
        <v>0</v>
      </c>
      <c r="Y54" s="62">
        <f t="shared" si="12"/>
        <v>-105</v>
      </c>
      <c r="Z54" s="62">
        <f t="shared" si="13"/>
        <v>0</v>
      </c>
      <c r="AA54" s="61">
        <f t="shared" si="14"/>
        <v>0</v>
      </c>
      <c r="AB54" s="61">
        <f t="shared" si="15"/>
        <v>0</v>
      </c>
      <c r="AC54" s="63">
        <f t="shared" si="16"/>
        <v>0</v>
      </c>
      <c r="AD54" s="63">
        <f t="shared" si="17"/>
        <v>0</v>
      </c>
      <c r="AE54" s="59">
        <f t="shared" si="18"/>
        <v>2</v>
      </c>
      <c r="AF54" s="59">
        <f t="shared" si="19"/>
        <v>0</v>
      </c>
      <c r="AG54" s="64"/>
      <c r="AH54" s="65">
        <v>100</v>
      </c>
      <c r="AI54" s="66"/>
      <c r="AJ54" s="67">
        <f t="shared" si="20"/>
        <v>100</v>
      </c>
      <c r="AK54" s="67">
        <f t="shared" si="21"/>
        <v>0</v>
      </c>
      <c r="AL54" s="67">
        <f t="shared" si="22"/>
        <v>8</v>
      </c>
      <c r="AM54" s="67">
        <f t="shared" si="23"/>
        <v>0</v>
      </c>
      <c r="AN54" s="67">
        <f t="shared" si="24"/>
        <v>8</v>
      </c>
      <c r="AO54" s="67">
        <f t="shared" si="25"/>
        <v>0</v>
      </c>
      <c r="AP54" s="67">
        <f t="shared" si="26"/>
        <v>0</v>
      </c>
      <c r="AQ54" s="67">
        <f t="shared" si="27"/>
        <v>2</v>
      </c>
      <c r="AR54" s="67">
        <f t="shared" si="28"/>
        <v>0</v>
      </c>
      <c r="AS54" s="67">
        <f t="shared" si="29"/>
        <v>0</v>
      </c>
      <c r="AT54" s="67">
        <f t="shared" si="30"/>
        <v>0</v>
      </c>
      <c r="AU54" s="67">
        <f t="shared" si="31"/>
        <v>8</v>
      </c>
      <c r="AV54" s="67">
        <f t="shared" si="32"/>
        <v>0</v>
      </c>
      <c r="AW54" s="67">
        <f t="shared" si="43"/>
        <v>0</v>
      </c>
      <c r="AX54" s="68">
        <f t="shared" si="33"/>
        <v>0</v>
      </c>
      <c r="AY54" s="68">
        <f t="shared" si="34"/>
        <v>0</v>
      </c>
      <c r="AZ54" s="69">
        <f t="shared" si="35"/>
        <v>2</v>
      </c>
      <c r="BA54" s="69">
        <f t="shared" si="36"/>
        <v>0</v>
      </c>
      <c r="BB54" s="70">
        <f t="shared" si="37"/>
        <v>0</v>
      </c>
      <c r="BC54" s="70">
        <f t="shared" si="38"/>
        <v>0</v>
      </c>
      <c r="BD54" s="67">
        <f t="shared" si="39"/>
        <v>2</v>
      </c>
      <c r="BE54" s="67">
        <f t="shared" si="40"/>
        <v>0</v>
      </c>
      <c r="BF54" s="59">
        <f t="shared" si="41"/>
        <v>0</v>
      </c>
      <c r="BG54" s="71">
        <f t="shared" si="42"/>
        <v>0</v>
      </c>
      <c r="BH54" s="68">
        <f t="shared" si="47"/>
        <v>0</v>
      </c>
      <c r="BI54" s="69">
        <f t="shared" si="44"/>
        <v>8</v>
      </c>
      <c r="BJ54" s="70">
        <f t="shared" si="45"/>
        <v>0</v>
      </c>
      <c r="BK54" s="72">
        <f t="shared" si="46"/>
        <v>0</v>
      </c>
    </row>
    <row r="55" spans="1:63" ht="13.5" customHeight="1" x14ac:dyDescent="0.3">
      <c r="A55" s="209"/>
      <c r="B55" s="212" t="s">
        <v>51</v>
      </c>
      <c r="C55" s="212" t="s">
        <v>84</v>
      </c>
      <c r="D55" s="212" t="s">
        <v>98</v>
      </c>
      <c r="E55" s="216">
        <v>4</v>
      </c>
      <c r="F55" s="58">
        <v>0</v>
      </c>
      <c r="G55" s="58">
        <v>10</v>
      </c>
      <c r="H55" s="58">
        <v>25</v>
      </c>
      <c r="I55" s="58">
        <v>25</v>
      </c>
      <c r="J55" s="58">
        <v>50</v>
      </c>
      <c r="K55" s="58">
        <v>80</v>
      </c>
      <c r="L55" s="58">
        <v>30</v>
      </c>
      <c r="M55" s="59">
        <f t="shared" si="0"/>
        <v>1</v>
      </c>
      <c r="N55" s="59">
        <f t="shared" si="1"/>
        <v>0</v>
      </c>
      <c r="O55" s="59">
        <f t="shared" si="2"/>
        <v>1</v>
      </c>
      <c r="P55" s="59">
        <f t="shared" si="3"/>
        <v>0</v>
      </c>
      <c r="Q55" s="60">
        <f t="shared" si="4"/>
        <v>2</v>
      </c>
      <c r="R55" s="60">
        <f t="shared" si="5"/>
        <v>0</v>
      </c>
      <c r="S55" s="58">
        <f t="shared" si="6"/>
        <v>160</v>
      </c>
      <c r="T55" s="58">
        <f t="shared" si="7"/>
        <v>0</v>
      </c>
      <c r="U55" s="59">
        <f t="shared" si="8"/>
        <v>110</v>
      </c>
      <c r="V55" s="59">
        <f t="shared" si="9"/>
        <v>0</v>
      </c>
      <c r="W55" s="61">
        <f t="shared" si="10"/>
        <v>5</v>
      </c>
      <c r="X55" s="61">
        <f t="shared" si="11"/>
        <v>0</v>
      </c>
      <c r="Y55" s="62">
        <f t="shared" si="12"/>
        <v>-105</v>
      </c>
      <c r="Z55" s="62">
        <f t="shared" si="13"/>
        <v>0</v>
      </c>
      <c r="AA55" s="61">
        <f t="shared" si="14"/>
        <v>0</v>
      </c>
      <c r="AB55" s="61">
        <f t="shared" si="15"/>
        <v>0</v>
      </c>
      <c r="AC55" s="63">
        <f t="shared" si="16"/>
        <v>0</v>
      </c>
      <c r="AD55" s="63">
        <f t="shared" si="17"/>
        <v>0</v>
      </c>
      <c r="AE55" s="59">
        <f t="shared" si="18"/>
        <v>2</v>
      </c>
      <c r="AF55" s="59">
        <f t="shared" si="19"/>
        <v>0</v>
      </c>
      <c r="AG55" s="64"/>
      <c r="AH55" s="65">
        <v>100</v>
      </c>
      <c r="AI55" s="66"/>
      <c r="AJ55" s="67">
        <f t="shared" si="20"/>
        <v>100</v>
      </c>
      <c r="AK55" s="67">
        <f t="shared" si="21"/>
        <v>0</v>
      </c>
      <c r="AL55" s="67">
        <f t="shared" si="22"/>
        <v>8</v>
      </c>
      <c r="AM55" s="67">
        <f t="shared" si="23"/>
        <v>0</v>
      </c>
      <c r="AN55" s="67">
        <f t="shared" si="24"/>
        <v>8</v>
      </c>
      <c r="AO55" s="67">
        <f t="shared" si="25"/>
        <v>0</v>
      </c>
      <c r="AP55" s="67">
        <f t="shared" si="26"/>
        <v>0</v>
      </c>
      <c r="AQ55" s="67">
        <f t="shared" si="27"/>
        <v>2</v>
      </c>
      <c r="AR55" s="67">
        <f t="shared" si="28"/>
        <v>0</v>
      </c>
      <c r="AS55" s="67">
        <f t="shared" si="29"/>
        <v>0</v>
      </c>
      <c r="AT55" s="67">
        <f t="shared" si="30"/>
        <v>0</v>
      </c>
      <c r="AU55" s="67">
        <f t="shared" si="31"/>
        <v>8</v>
      </c>
      <c r="AV55" s="67">
        <f t="shared" si="32"/>
        <v>0</v>
      </c>
      <c r="AW55" s="67">
        <f t="shared" si="43"/>
        <v>0</v>
      </c>
      <c r="AX55" s="68">
        <f t="shared" si="33"/>
        <v>0</v>
      </c>
      <c r="AY55" s="68">
        <f t="shared" si="34"/>
        <v>0</v>
      </c>
      <c r="AZ55" s="69">
        <f t="shared" si="35"/>
        <v>2</v>
      </c>
      <c r="BA55" s="69">
        <f t="shared" si="36"/>
        <v>0</v>
      </c>
      <c r="BB55" s="70">
        <f t="shared" si="37"/>
        <v>0</v>
      </c>
      <c r="BC55" s="70">
        <f t="shared" si="38"/>
        <v>0</v>
      </c>
      <c r="BD55" s="67">
        <f t="shared" si="39"/>
        <v>2</v>
      </c>
      <c r="BE55" s="67">
        <f t="shared" si="40"/>
        <v>0</v>
      </c>
      <c r="BF55" s="59">
        <f t="shared" si="41"/>
        <v>0</v>
      </c>
      <c r="BG55" s="71">
        <f t="shared" si="42"/>
        <v>0</v>
      </c>
      <c r="BH55" s="68">
        <f t="shared" si="47"/>
        <v>0</v>
      </c>
      <c r="BI55" s="69">
        <f t="shared" si="44"/>
        <v>8</v>
      </c>
      <c r="BJ55" s="70">
        <f t="shared" si="45"/>
        <v>0</v>
      </c>
      <c r="BK55" s="72">
        <f t="shared" si="46"/>
        <v>0</v>
      </c>
    </row>
    <row r="56" spans="1:63" ht="13.5" customHeight="1" x14ac:dyDescent="0.3">
      <c r="A56" s="209"/>
      <c r="B56" s="212" t="s">
        <v>51</v>
      </c>
      <c r="C56" s="212" t="s">
        <v>84</v>
      </c>
      <c r="D56" s="212" t="s">
        <v>99</v>
      </c>
      <c r="E56" s="216">
        <v>4</v>
      </c>
      <c r="F56" s="58">
        <v>0</v>
      </c>
      <c r="G56" s="58">
        <v>10</v>
      </c>
      <c r="H56" s="58">
        <v>25</v>
      </c>
      <c r="I56" s="58">
        <v>25</v>
      </c>
      <c r="J56" s="58">
        <v>50</v>
      </c>
      <c r="K56" s="58">
        <v>80</v>
      </c>
      <c r="L56" s="58">
        <v>30</v>
      </c>
      <c r="M56" s="59">
        <f t="shared" si="0"/>
        <v>1</v>
      </c>
      <c r="N56" s="59">
        <f t="shared" si="1"/>
        <v>0</v>
      </c>
      <c r="O56" s="59">
        <f t="shared" si="2"/>
        <v>1</v>
      </c>
      <c r="P56" s="59">
        <f t="shared" si="3"/>
        <v>0</v>
      </c>
      <c r="Q56" s="60">
        <f t="shared" si="4"/>
        <v>2</v>
      </c>
      <c r="R56" s="60">
        <f t="shared" si="5"/>
        <v>0</v>
      </c>
      <c r="S56" s="58">
        <f t="shared" si="6"/>
        <v>160</v>
      </c>
      <c r="T56" s="58">
        <f t="shared" si="7"/>
        <v>0</v>
      </c>
      <c r="U56" s="59">
        <f t="shared" si="8"/>
        <v>110</v>
      </c>
      <c r="V56" s="59">
        <f t="shared" si="9"/>
        <v>0</v>
      </c>
      <c r="W56" s="61">
        <f t="shared" si="10"/>
        <v>5</v>
      </c>
      <c r="X56" s="61">
        <f t="shared" si="11"/>
        <v>0</v>
      </c>
      <c r="Y56" s="62">
        <f t="shared" si="12"/>
        <v>-105</v>
      </c>
      <c r="Z56" s="62">
        <f t="shared" si="13"/>
        <v>0</v>
      </c>
      <c r="AA56" s="61">
        <f t="shared" si="14"/>
        <v>0</v>
      </c>
      <c r="AB56" s="61">
        <f t="shared" si="15"/>
        <v>0</v>
      </c>
      <c r="AC56" s="63">
        <f t="shared" si="16"/>
        <v>0</v>
      </c>
      <c r="AD56" s="63">
        <f t="shared" si="17"/>
        <v>0</v>
      </c>
      <c r="AE56" s="59">
        <f t="shared" si="18"/>
        <v>2</v>
      </c>
      <c r="AF56" s="59">
        <f t="shared" si="19"/>
        <v>0</v>
      </c>
      <c r="AG56" s="64"/>
      <c r="AH56" s="65">
        <v>100</v>
      </c>
      <c r="AI56" s="66"/>
      <c r="AJ56" s="67">
        <f t="shared" si="20"/>
        <v>100</v>
      </c>
      <c r="AK56" s="67">
        <f t="shared" si="21"/>
        <v>0</v>
      </c>
      <c r="AL56" s="67">
        <f t="shared" si="22"/>
        <v>8</v>
      </c>
      <c r="AM56" s="67">
        <f t="shared" si="23"/>
        <v>0</v>
      </c>
      <c r="AN56" s="67">
        <f t="shared" si="24"/>
        <v>8</v>
      </c>
      <c r="AO56" s="67">
        <f t="shared" si="25"/>
        <v>0</v>
      </c>
      <c r="AP56" s="67">
        <f t="shared" si="26"/>
        <v>0</v>
      </c>
      <c r="AQ56" s="67">
        <f t="shared" si="27"/>
        <v>2</v>
      </c>
      <c r="AR56" s="67">
        <f t="shared" si="28"/>
        <v>0</v>
      </c>
      <c r="AS56" s="67">
        <f t="shared" si="29"/>
        <v>0</v>
      </c>
      <c r="AT56" s="67">
        <f t="shared" si="30"/>
        <v>0</v>
      </c>
      <c r="AU56" s="67">
        <f t="shared" si="31"/>
        <v>8</v>
      </c>
      <c r="AV56" s="67">
        <f t="shared" si="32"/>
        <v>0</v>
      </c>
      <c r="AW56" s="67">
        <f t="shared" si="43"/>
        <v>0</v>
      </c>
      <c r="AX56" s="68">
        <f t="shared" si="33"/>
        <v>0</v>
      </c>
      <c r="AY56" s="68">
        <f t="shared" si="34"/>
        <v>0</v>
      </c>
      <c r="AZ56" s="69">
        <f t="shared" si="35"/>
        <v>2</v>
      </c>
      <c r="BA56" s="69">
        <f t="shared" si="36"/>
        <v>0</v>
      </c>
      <c r="BB56" s="70">
        <f t="shared" si="37"/>
        <v>0</v>
      </c>
      <c r="BC56" s="70">
        <f t="shared" si="38"/>
        <v>0</v>
      </c>
      <c r="BD56" s="67">
        <f t="shared" si="39"/>
        <v>2</v>
      </c>
      <c r="BE56" s="67">
        <f t="shared" si="40"/>
        <v>0</v>
      </c>
      <c r="BF56" s="59">
        <f t="shared" si="41"/>
        <v>0</v>
      </c>
      <c r="BG56" s="71">
        <f t="shared" si="42"/>
        <v>0</v>
      </c>
      <c r="BH56" s="68">
        <f t="shared" si="47"/>
        <v>0</v>
      </c>
      <c r="BI56" s="69">
        <f t="shared" si="44"/>
        <v>8</v>
      </c>
      <c r="BJ56" s="70">
        <f t="shared" si="45"/>
        <v>0</v>
      </c>
      <c r="BK56" s="72">
        <f t="shared" si="46"/>
        <v>0</v>
      </c>
    </row>
    <row r="57" spans="1:63" ht="13.5" customHeight="1" x14ac:dyDescent="0.3">
      <c r="A57" s="209"/>
      <c r="B57" s="212" t="s">
        <v>100</v>
      </c>
      <c r="C57" s="212" t="s">
        <v>61</v>
      </c>
      <c r="D57" s="212" t="s">
        <v>101</v>
      </c>
      <c r="E57" s="216">
        <v>3</v>
      </c>
      <c r="F57" s="58">
        <v>0</v>
      </c>
      <c r="G57" s="58">
        <v>40</v>
      </c>
      <c r="H57" s="78">
        <v>66</v>
      </c>
      <c r="I57" s="78">
        <v>67</v>
      </c>
      <c r="J57" s="78">
        <v>133</v>
      </c>
      <c r="K57" s="58">
        <v>80</v>
      </c>
      <c r="L57" s="58">
        <v>30</v>
      </c>
      <c r="M57" s="59">
        <f t="shared" si="0"/>
        <v>1</v>
      </c>
      <c r="N57" s="59">
        <f t="shared" si="1"/>
        <v>0</v>
      </c>
      <c r="O57" s="59">
        <f t="shared" si="2"/>
        <v>1</v>
      </c>
      <c r="P57" s="59">
        <f t="shared" si="3"/>
        <v>0</v>
      </c>
      <c r="Q57" s="60">
        <f t="shared" si="4"/>
        <v>2</v>
      </c>
      <c r="R57" s="60">
        <f t="shared" si="5"/>
        <v>0</v>
      </c>
      <c r="S57" s="58">
        <f t="shared" si="6"/>
        <v>160</v>
      </c>
      <c r="T57" s="58">
        <f t="shared" si="7"/>
        <v>0</v>
      </c>
      <c r="U57" s="59">
        <f t="shared" si="8"/>
        <v>27</v>
      </c>
      <c r="V57" s="59">
        <f t="shared" si="9"/>
        <v>0</v>
      </c>
      <c r="W57" s="61">
        <f t="shared" si="10"/>
        <v>53.2</v>
      </c>
      <c r="X57" s="61">
        <f t="shared" si="11"/>
        <v>0</v>
      </c>
      <c r="Y57" s="62">
        <f t="shared" si="12"/>
        <v>26.200000000000003</v>
      </c>
      <c r="Z57" s="62">
        <f t="shared" si="13"/>
        <v>0</v>
      </c>
      <c r="AA57" s="61">
        <f t="shared" si="14"/>
        <v>1</v>
      </c>
      <c r="AB57" s="61">
        <f t="shared" si="15"/>
        <v>0</v>
      </c>
      <c r="AC57" s="63">
        <f t="shared" si="16"/>
        <v>0.46250000000000002</v>
      </c>
      <c r="AD57" s="63">
        <f t="shared" si="17"/>
        <v>0</v>
      </c>
      <c r="AE57" s="59">
        <f t="shared" si="18"/>
        <v>3</v>
      </c>
      <c r="AF57" s="59">
        <f t="shared" si="19"/>
        <v>0</v>
      </c>
      <c r="AG57" s="64">
        <v>0</v>
      </c>
      <c r="AH57" s="65">
        <v>100</v>
      </c>
      <c r="AI57" s="66">
        <v>0</v>
      </c>
      <c r="AJ57" s="67">
        <f t="shared" si="20"/>
        <v>100</v>
      </c>
      <c r="AK57" s="67">
        <f t="shared" si="21"/>
        <v>0</v>
      </c>
      <c r="AL57" s="67">
        <f t="shared" si="22"/>
        <v>9</v>
      </c>
      <c r="AM57" s="67">
        <f t="shared" si="23"/>
        <v>0</v>
      </c>
      <c r="AN57" s="67">
        <f t="shared" si="24"/>
        <v>9</v>
      </c>
      <c r="AO57" s="67">
        <f t="shared" si="25"/>
        <v>0</v>
      </c>
      <c r="AP57" s="67">
        <f t="shared" si="26"/>
        <v>0</v>
      </c>
      <c r="AQ57" s="67">
        <f t="shared" si="27"/>
        <v>3</v>
      </c>
      <c r="AR57" s="67">
        <f t="shared" si="28"/>
        <v>0</v>
      </c>
      <c r="AS57" s="67">
        <f t="shared" si="29"/>
        <v>0</v>
      </c>
      <c r="AT57" s="67">
        <f t="shared" si="30"/>
        <v>0</v>
      </c>
      <c r="AU57" s="67">
        <f t="shared" si="31"/>
        <v>9</v>
      </c>
      <c r="AV57" s="67">
        <f t="shared" si="32"/>
        <v>0</v>
      </c>
      <c r="AW57" s="67">
        <f t="shared" si="43"/>
        <v>0</v>
      </c>
      <c r="AX57" s="68">
        <f t="shared" si="33"/>
        <v>0</v>
      </c>
      <c r="AY57" s="68">
        <f t="shared" si="34"/>
        <v>0</v>
      </c>
      <c r="AZ57" s="69">
        <f t="shared" si="35"/>
        <v>3</v>
      </c>
      <c r="BA57" s="69">
        <f t="shared" si="36"/>
        <v>0</v>
      </c>
      <c r="BB57" s="70">
        <f t="shared" si="37"/>
        <v>0</v>
      </c>
      <c r="BC57" s="70">
        <f t="shared" si="38"/>
        <v>0</v>
      </c>
      <c r="BD57" s="67">
        <f t="shared" si="39"/>
        <v>3</v>
      </c>
      <c r="BE57" s="67">
        <f t="shared" si="40"/>
        <v>0</v>
      </c>
      <c r="BF57" s="59">
        <f t="shared" si="41"/>
        <v>0</v>
      </c>
      <c r="BG57" s="71">
        <f t="shared" si="42"/>
        <v>0</v>
      </c>
      <c r="BH57" s="68">
        <f t="shared" si="47"/>
        <v>0</v>
      </c>
      <c r="BI57" s="69">
        <f t="shared" si="44"/>
        <v>9</v>
      </c>
      <c r="BJ57" s="70">
        <f t="shared" si="45"/>
        <v>0</v>
      </c>
      <c r="BK57" s="72">
        <f t="shared" si="46"/>
        <v>0</v>
      </c>
    </row>
    <row r="58" spans="1:63" ht="13.5" customHeight="1" x14ac:dyDescent="0.3">
      <c r="A58" s="209"/>
      <c r="B58" s="212" t="s">
        <v>51</v>
      </c>
      <c r="C58" s="212" t="s">
        <v>58</v>
      </c>
      <c r="D58" s="212" t="s">
        <v>101</v>
      </c>
      <c r="E58" s="216">
        <v>3</v>
      </c>
      <c r="F58" s="58">
        <v>0</v>
      </c>
      <c r="G58" s="58">
        <v>40</v>
      </c>
      <c r="H58" s="58">
        <v>562</v>
      </c>
      <c r="I58" s="58">
        <v>563</v>
      </c>
      <c r="J58" s="58">
        <v>1125</v>
      </c>
      <c r="K58" s="58">
        <v>81</v>
      </c>
      <c r="L58" s="58">
        <v>30</v>
      </c>
      <c r="M58" s="59">
        <f t="shared" si="0"/>
        <v>7</v>
      </c>
      <c r="N58" s="59">
        <f t="shared" si="1"/>
        <v>0</v>
      </c>
      <c r="O58" s="59">
        <f t="shared" si="2"/>
        <v>7</v>
      </c>
      <c r="P58" s="59">
        <f t="shared" si="3"/>
        <v>0</v>
      </c>
      <c r="Q58" s="60">
        <f t="shared" si="4"/>
        <v>14</v>
      </c>
      <c r="R58" s="60">
        <f t="shared" si="5"/>
        <v>0</v>
      </c>
      <c r="S58" s="58">
        <f t="shared" si="6"/>
        <v>1134</v>
      </c>
      <c r="T58" s="58">
        <f t="shared" si="7"/>
        <v>0</v>
      </c>
      <c r="U58" s="59">
        <f t="shared" si="8"/>
        <v>9</v>
      </c>
      <c r="V58" s="59">
        <f t="shared" si="9"/>
        <v>0</v>
      </c>
      <c r="W58" s="61">
        <f t="shared" si="10"/>
        <v>450</v>
      </c>
      <c r="X58" s="61">
        <f t="shared" si="11"/>
        <v>0</v>
      </c>
      <c r="Y58" s="62">
        <f t="shared" si="12"/>
        <v>441</v>
      </c>
      <c r="Z58" s="62">
        <f t="shared" si="13"/>
        <v>0</v>
      </c>
      <c r="AA58" s="61">
        <f t="shared" si="14"/>
        <v>6</v>
      </c>
      <c r="AB58" s="61">
        <f t="shared" si="15"/>
        <v>0</v>
      </c>
      <c r="AC58" s="63">
        <f t="shared" si="16"/>
        <v>5.4888888888888889</v>
      </c>
      <c r="AD58" s="63">
        <f t="shared" si="17"/>
        <v>0</v>
      </c>
      <c r="AE58" s="59">
        <f t="shared" si="18"/>
        <v>20</v>
      </c>
      <c r="AF58" s="59">
        <f t="shared" si="19"/>
        <v>0</v>
      </c>
      <c r="AG58" s="64">
        <v>0</v>
      </c>
      <c r="AH58" s="65">
        <v>100</v>
      </c>
      <c r="AI58" s="66">
        <v>0</v>
      </c>
      <c r="AJ58" s="67">
        <f t="shared" si="20"/>
        <v>100</v>
      </c>
      <c r="AK58" s="67">
        <f t="shared" si="21"/>
        <v>0</v>
      </c>
      <c r="AL58" s="67">
        <f t="shared" si="22"/>
        <v>60</v>
      </c>
      <c r="AM58" s="67">
        <f t="shared" si="23"/>
        <v>0</v>
      </c>
      <c r="AN58" s="67">
        <f t="shared" si="24"/>
        <v>60</v>
      </c>
      <c r="AO58" s="67">
        <f t="shared" si="25"/>
        <v>0</v>
      </c>
      <c r="AP58" s="67">
        <f t="shared" si="26"/>
        <v>0</v>
      </c>
      <c r="AQ58" s="67">
        <f t="shared" si="27"/>
        <v>20</v>
      </c>
      <c r="AR58" s="67">
        <f t="shared" si="28"/>
        <v>0</v>
      </c>
      <c r="AS58" s="67">
        <f t="shared" si="29"/>
        <v>0</v>
      </c>
      <c r="AT58" s="67">
        <f t="shared" si="30"/>
        <v>0</v>
      </c>
      <c r="AU58" s="67">
        <f t="shared" si="31"/>
        <v>60</v>
      </c>
      <c r="AV58" s="67">
        <f t="shared" si="32"/>
        <v>0</v>
      </c>
      <c r="AW58" s="67">
        <f t="shared" si="43"/>
        <v>0</v>
      </c>
      <c r="AX58" s="68">
        <f t="shared" si="33"/>
        <v>0</v>
      </c>
      <c r="AY58" s="68">
        <f t="shared" si="34"/>
        <v>0</v>
      </c>
      <c r="AZ58" s="69">
        <f t="shared" si="35"/>
        <v>20</v>
      </c>
      <c r="BA58" s="69">
        <f t="shared" si="36"/>
        <v>0</v>
      </c>
      <c r="BB58" s="70">
        <f t="shared" si="37"/>
        <v>0</v>
      </c>
      <c r="BC58" s="70">
        <f t="shared" si="38"/>
        <v>0</v>
      </c>
      <c r="BD58" s="67">
        <f t="shared" si="39"/>
        <v>20</v>
      </c>
      <c r="BE58" s="67">
        <f t="shared" si="40"/>
        <v>0</v>
      </c>
      <c r="BF58" s="59">
        <f t="shared" si="41"/>
        <v>0</v>
      </c>
      <c r="BG58" s="71">
        <f t="shared" si="42"/>
        <v>0</v>
      </c>
      <c r="BH58" s="68">
        <f t="shared" si="47"/>
        <v>0</v>
      </c>
      <c r="BI58" s="69">
        <f t="shared" si="44"/>
        <v>60</v>
      </c>
      <c r="BJ58" s="70">
        <f t="shared" si="45"/>
        <v>0</v>
      </c>
      <c r="BK58" s="72">
        <f t="shared" si="46"/>
        <v>0</v>
      </c>
    </row>
    <row r="59" spans="1:63" ht="13.5" customHeight="1" x14ac:dyDescent="0.3">
      <c r="A59" s="209"/>
      <c r="B59" s="212" t="s">
        <v>51</v>
      </c>
      <c r="C59" s="212" t="s">
        <v>60</v>
      </c>
      <c r="D59" s="212" t="s">
        <v>101</v>
      </c>
      <c r="E59" s="216">
        <v>3</v>
      </c>
      <c r="F59" s="58">
        <v>0</v>
      </c>
      <c r="G59" s="58">
        <v>40</v>
      </c>
      <c r="H59" s="58">
        <v>217</v>
      </c>
      <c r="I59" s="58">
        <v>218</v>
      </c>
      <c r="J59" s="58">
        <v>435</v>
      </c>
      <c r="K59" s="58">
        <v>80</v>
      </c>
      <c r="L59" s="58">
        <v>30</v>
      </c>
      <c r="M59" s="59">
        <f t="shared" si="0"/>
        <v>3</v>
      </c>
      <c r="N59" s="59">
        <f t="shared" si="1"/>
        <v>0</v>
      </c>
      <c r="O59" s="59">
        <f t="shared" si="2"/>
        <v>3</v>
      </c>
      <c r="P59" s="59">
        <f t="shared" si="3"/>
        <v>0</v>
      </c>
      <c r="Q59" s="60">
        <f t="shared" si="4"/>
        <v>6</v>
      </c>
      <c r="R59" s="60">
        <f t="shared" si="5"/>
        <v>0</v>
      </c>
      <c r="S59" s="58">
        <f t="shared" si="6"/>
        <v>480</v>
      </c>
      <c r="T59" s="58">
        <f t="shared" si="7"/>
        <v>0</v>
      </c>
      <c r="U59" s="59">
        <f t="shared" si="8"/>
        <v>45</v>
      </c>
      <c r="V59" s="59">
        <f t="shared" si="9"/>
        <v>0</v>
      </c>
      <c r="W59" s="61">
        <f t="shared" si="10"/>
        <v>174</v>
      </c>
      <c r="X59" s="61">
        <f t="shared" si="11"/>
        <v>0</v>
      </c>
      <c r="Y59" s="62">
        <f t="shared" si="12"/>
        <v>129</v>
      </c>
      <c r="Z59" s="62">
        <f t="shared" si="13"/>
        <v>0</v>
      </c>
      <c r="AA59" s="61">
        <f t="shared" si="14"/>
        <v>2</v>
      </c>
      <c r="AB59" s="61">
        <f t="shared" si="15"/>
        <v>0</v>
      </c>
      <c r="AC59" s="63">
        <f t="shared" si="16"/>
        <v>1.8374999999999999</v>
      </c>
      <c r="AD59" s="63">
        <f t="shared" si="17"/>
        <v>0</v>
      </c>
      <c r="AE59" s="59">
        <f t="shared" si="18"/>
        <v>8</v>
      </c>
      <c r="AF59" s="59">
        <f t="shared" si="19"/>
        <v>0</v>
      </c>
      <c r="AG59" s="64">
        <v>0</v>
      </c>
      <c r="AH59" s="65">
        <v>100</v>
      </c>
      <c r="AI59" s="66">
        <v>0</v>
      </c>
      <c r="AJ59" s="67">
        <f t="shared" si="20"/>
        <v>100</v>
      </c>
      <c r="AK59" s="67">
        <f t="shared" si="21"/>
        <v>0</v>
      </c>
      <c r="AL59" s="67">
        <f t="shared" si="22"/>
        <v>24</v>
      </c>
      <c r="AM59" s="67">
        <f t="shared" si="23"/>
        <v>0</v>
      </c>
      <c r="AN59" s="67">
        <f t="shared" si="24"/>
        <v>24</v>
      </c>
      <c r="AO59" s="67">
        <f t="shared" si="25"/>
        <v>0</v>
      </c>
      <c r="AP59" s="67">
        <f t="shared" si="26"/>
        <v>0</v>
      </c>
      <c r="AQ59" s="67">
        <f t="shared" si="27"/>
        <v>8</v>
      </c>
      <c r="AR59" s="67">
        <f t="shared" si="28"/>
        <v>0</v>
      </c>
      <c r="AS59" s="67">
        <f t="shared" si="29"/>
        <v>0</v>
      </c>
      <c r="AT59" s="67">
        <f t="shared" si="30"/>
        <v>0</v>
      </c>
      <c r="AU59" s="67">
        <f t="shared" si="31"/>
        <v>24</v>
      </c>
      <c r="AV59" s="67">
        <f t="shared" si="32"/>
        <v>0</v>
      </c>
      <c r="AW59" s="67">
        <f t="shared" si="43"/>
        <v>0</v>
      </c>
      <c r="AX59" s="68">
        <f t="shared" si="33"/>
        <v>0</v>
      </c>
      <c r="AY59" s="68">
        <f t="shared" si="34"/>
        <v>0</v>
      </c>
      <c r="AZ59" s="69">
        <f t="shared" si="35"/>
        <v>8</v>
      </c>
      <c r="BA59" s="69">
        <f t="shared" si="36"/>
        <v>0</v>
      </c>
      <c r="BB59" s="70">
        <f t="shared" si="37"/>
        <v>0</v>
      </c>
      <c r="BC59" s="70">
        <f t="shared" si="38"/>
        <v>0</v>
      </c>
      <c r="BD59" s="67">
        <f t="shared" si="39"/>
        <v>8</v>
      </c>
      <c r="BE59" s="67">
        <f t="shared" si="40"/>
        <v>0</v>
      </c>
      <c r="BF59" s="59">
        <f t="shared" si="41"/>
        <v>0</v>
      </c>
      <c r="BG59" s="71">
        <f t="shared" si="42"/>
        <v>0</v>
      </c>
      <c r="BH59" s="68">
        <f t="shared" si="47"/>
        <v>0</v>
      </c>
      <c r="BI59" s="69">
        <f t="shared" si="44"/>
        <v>24</v>
      </c>
      <c r="BJ59" s="70">
        <f t="shared" si="45"/>
        <v>0</v>
      </c>
      <c r="BK59" s="72">
        <f t="shared" si="46"/>
        <v>0</v>
      </c>
    </row>
    <row r="60" spans="1:63" ht="13.5" customHeight="1" x14ac:dyDescent="0.3">
      <c r="A60" s="209"/>
      <c r="B60" s="212" t="s">
        <v>51</v>
      </c>
      <c r="C60" s="212" t="s">
        <v>54</v>
      </c>
      <c r="D60" s="212" t="s">
        <v>102</v>
      </c>
      <c r="E60" s="216">
        <v>2</v>
      </c>
      <c r="F60" s="58">
        <v>4</v>
      </c>
      <c r="G60" s="58">
        <v>10</v>
      </c>
      <c r="H60" s="58">
        <v>25</v>
      </c>
      <c r="I60" s="58">
        <v>25</v>
      </c>
      <c r="J60" s="58">
        <v>50</v>
      </c>
      <c r="K60" s="58">
        <v>80</v>
      </c>
      <c r="L60" s="58">
        <v>30</v>
      </c>
      <c r="M60" s="59">
        <f t="shared" si="0"/>
        <v>1</v>
      </c>
      <c r="N60" s="59">
        <f t="shared" si="1"/>
        <v>1</v>
      </c>
      <c r="O60" s="59">
        <f t="shared" si="2"/>
        <v>1</v>
      </c>
      <c r="P60" s="59">
        <f t="shared" si="3"/>
        <v>1</v>
      </c>
      <c r="Q60" s="60">
        <f t="shared" si="4"/>
        <v>2</v>
      </c>
      <c r="R60" s="60">
        <f t="shared" si="5"/>
        <v>2</v>
      </c>
      <c r="S60" s="58">
        <f t="shared" si="6"/>
        <v>160</v>
      </c>
      <c r="T60" s="58">
        <f t="shared" si="7"/>
        <v>60</v>
      </c>
      <c r="U60" s="59">
        <f t="shared" si="8"/>
        <v>110</v>
      </c>
      <c r="V60" s="59">
        <f t="shared" si="9"/>
        <v>10</v>
      </c>
      <c r="W60" s="61">
        <f t="shared" si="10"/>
        <v>5</v>
      </c>
      <c r="X60" s="61">
        <f t="shared" si="11"/>
        <v>5</v>
      </c>
      <c r="Y60" s="62">
        <f t="shared" si="12"/>
        <v>-105</v>
      </c>
      <c r="Z60" s="62">
        <f t="shared" si="13"/>
        <v>-5</v>
      </c>
      <c r="AA60" s="61">
        <f t="shared" si="14"/>
        <v>0</v>
      </c>
      <c r="AB60" s="61">
        <f t="shared" si="15"/>
        <v>0</v>
      </c>
      <c r="AC60" s="63">
        <f t="shared" si="16"/>
        <v>0</v>
      </c>
      <c r="AD60" s="63">
        <f t="shared" si="17"/>
        <v>0</v>
      </c>
      <c r="AE60" s="59">
        <f t="shared" si="18"/>
        <v>2</v>
      </c>
      <c r="AF60" s="59">
        <f t="shared" si="19"/>
        <v>2</v>
      </c>
      <c r="AG60" s="64"/>
      <c r="AH60" s="65">
        <v>100</v>
      </c>
      <c r="AI60" s="66"/>
      <c r="AJ60" s="67">
        <f t="shared" si="20"/>
        <v>100</v>
      </c>
      <c r="AK60" s="67">
        <f t="shared" si="21"/>
        <v>0</v>
      </c>
      <c r="AL60" s="67">
        <f t="shared" si="22"/>
        <v>12</v>
      </c>
      <c r="AM60" s="67">
        <f t="shared" si="23"/>
        <v>0</v>
      </c>
      <c r="AN60" s="67">
        <f t="shared" si="24"/>
        <v>12</v>
      </c>
      <c r="AO60" s="67">
        <f t="shared" si="25"/>
        <v>0</v>
      </c>
      <c r="AP60" s="67">
        <f t="shared" si="26"/>
        <v>0</v>
      </c>
      <c r="AQ60" s="67">
        <f t="shared" si="27"/>
        <v>2</v>
      </c>
      <c r="AR60" s="67">
        <f t="shared" si="28"/>
        <v>2</v>
      </c>
      <c r="AS60" s="67">
        <f t="shared" si="29"/>
        <v>0</v>
      </c>
      <c r="AT60" s="67">
        <f t="shared" si="30"/>
        <v>0</v>
      </c>
      <c r="AU60" s="67">
        <f t="shared" si="31"/>
        <v>4</v>
      </c>
      <c r="AV60" s="67">
        <f t="shared" si="32"/>
        <v>8</v>
      </c>
      <c r="AW60" s="67">
        <f t="shared" si="43"/>
        <v>0</v>
      </c>
      <c r="AX60" s="68">
        <f t="shared" si="33"/>
        <v>0</v>
      </c>
      <c r="AY60" s="68">
        <f t="shared" si="34"/>
        <v>0</v>
      </c>
      <c r="AZ60" s="69">
        <f t="shared" si="35"/>
        <v>2</v>
      </c>
      <c r="BA60" s="69">
        <f t="shared" si="36"/>
        <v>2</v>
      </c>
      <c r="BB60" s="70">
        <f t="shared" si="37"/>
        <v>0</v>
      </c>
      <c r="BC60" s="70">
        <f t="shared" si="38"/>
        <v>0</v>
      </c>
      <c r="BD60" s="67">
        <f t="shared" si="39"/>
        <v>2</v>
      </c>
      <c r="BE60" s="67">
        <f t="shared" si="40"/>
        <v>2</v>
      </c>
      <c r="BF60" s="59">
        <f t="shared" si="41"/>
        <v>0</v>
      </c>
      <c r="BG60" s="71">
        <f t="shared" si="42"/>
        <v>0</v>
      </c>
      <c r="BH60" s="68">
        <f t="shared" si="47"/>
        <v>0</v>
      </c>
      <c r="BI60" s="69">
        <f t="shared" si="44"/>
        <v>12</v>
      </c>
      <c r="BJ60" s="70">
        <f t="shared" si="45"/>
        <v>0</v>
      </c>
      <c r="BK60" s="72">
        <f t="shared" si="46"/>
        <v>0</v>
      </c>
    </row>
    <row r="61" spans="1:63" ht="13.5" customHeight="1" x14ac:dyDescent="0.3">
      <c r="A61" s="209"/>
      <c r="B61" s="212" t="s">
        <v>51</v>
      </c>
      <c r="C61" s="212" t="s">
        <v>78</v>
      </c>
      <c r="D61" s="212" t="s">
        <v>103</v>
      </c>
      <c r="E61" s="216">
        <v>4</v>
      </c>
      <c r="F61" s="58">
        <v>0</v>
      </c>
      <c r="G61" s="58">
        <v>10</v>
      </c>
      <c r="H61" s="58">
        <v>25</v>
      </c>
      <c r="I61" s="58">
        <v>25</v>
      </c>
      <c r="J61" s="58">
        <v>50</v>
      </c>
      <c r="K61" s="58">
        <v>80</v>
      </c>
      <c r="L61" s="58">
        <v>30</v>
      </c>
      <c r="M61" s="59">
        <f t="shared" si="0"/>
        <v>1</v>
      </c>
      <c r="N61" s="59">
        <f t="shared" si="1"/>
        <v>0</v>
      </c>
      <c r="O61" s="59">
        <f t="shared" si="2"/>
        <v>1</v>
      </c>
      <c r="P61" s="59">
        <f t="shared" si="3"/>
        <v>0</v>
      </c>
      <c r="Q61" s="60">
        <f t="shared" si="4"/>
        <v>2</v>
      </c>
      <c r="R61" s="60">
        <f t="shared" si="5"/>
        <v>0</v>
      </c>
      <c r="S61" s="58">
        <f t="shared" si="6"/>
        <v>160</v>
      </c>
      <c r="T61" s="58">
        <f t="shared" si="7"/>
        <v>0</v>
      </c>
      <c r="U61" s="59">
        <f t="shared" si="8"/>
        <v>110</v>
      </c>
      <c r="V61" s="59">
        <f t="shared" si="9"/>
        <v>0</v>
      </c>
      <c r="W61" s="61">
        <f t="shared" si="10"/>
        <v>5</v>
      </c>
      <c r="X61" s="61">
        <f t="shared" si="11"/>
        <v>0</v>
      </c>
      <c r="Y61" s="62">
        <f t="shared" si="12"/>
        <v>-105</v>
      </c>
      <c r="Z61" s="62">
        <f t="shared" si="13"/>
        <v>0</v>
      </c>
      <c r="AA61" s="61">
        <f t="shared" si="14"/>
        <v>0</v>
      </c>
      <c r="AB61" s="61">
        <f t="shared" si="15"/>
        <v>0</v>
      </c>
      <c r="AC61" s="63">
        <f t="shared" si="16"/>
        <v>0</v>
      </c>
      <c r="AD61" s="63">
        <f t="shared" si="17"/>
        <v>0</v>
      </c>
      <c r="AE61" s="59">
        <f t="shared" si="18"/>
        <v>2</v>
      </c>
      <c r="AF61" s="59">
        <f t="shared" si="19"/>
        <v>0</v>
      </c>
      <c r="AG61" s="64"/>
      <c r="AH61" s="65">
        <v>100</v>
      </c>
      <c r="AI61" s="66"/>
      <c r="AJ61" s="67">
        <f t="shared" si="20"/>
        <v>100</v>
      </c>
      <c r="AK61" s="67">
        <f t="shared" si="21"/>
        <v>0</v>
      </c>
      <c r="AL61" s="67">
        <f t="shared" si="22"/>
        <v>8</v>
      </c>
      <c r="AM61" s="67">
        <f t="shared" si="23"/>
        <v>0</v>
      </c>
      <c r="AN61" s="67">
        <f t="shared" si="24"/>
        <v>8</v>
      </c>
      <c r="AO61" s="67">
        <f t="shared" si="25"/>
        <v>0</v>
      </c>
      <c r="AP61" s="67">
        <f t="shared" si="26"/>
        <v>0</v>
      </c>
      <c r="AQ61" s="67">
        <f t="shared" si="27"/>
        <v>2</v>
      </c>
      <c r="AR61" s="67">
        <f t="shared" si="28"/>
        <v>0</v>
      </c>
      <c r="AS61" s="67">
        <f t="shared" si="29"/>
        <v>0</v>
      </c>
      <c r="AT61" s="67">
        <f t="shared" si="30"/>
        <v>0</v>
      </c>
      <c r="AU61" s="67">
        <f t="shared" si="31"/>
        <v>8</v>
      </c>
      <c r="AV61" s="67">
        <f t="shared" si="32"/>
        <v>0</v>
      </c>
      <c r="AW61" s="67">
        <f t="shared" si="43"/>
        <v>0</v>
      </c>
      <c r="AX61" s="68">
        <f t="shared" si="33"/>
        <v>0</v>
      </c>
      <c r="AY61" s="68">
        <f t="shared" si="34"/>
        <v>0</v>
      </c>
      <c r="AZ61" s="69">
        <f t="shared" si="35"/>
        <v>2</v>
      </c>
      <c r="BA61" s="69">
        <f t="shared" si="36"/>
        <v>0</v>
      </c>
      <c r="BB61" s="70">
        <f t="shared" si="37"/>
        <v>0</v>
      </c>
      <c r="BC61" s="70">
        <f t="shared" si="38"/>
        <v>0</v>
      </c>
      <c r="BD61" s="67">
        <f t="shared" si="39"/>
        <v>2</v>
      </c>
      <c r="BE61" s="67">
        <f t="shared" si="40"/>
        <v>0</v>
      </c>
      <c r="BF61" s="59">
        <f t="shared" si="41"/>
        <v>0</v>
      </c>
      <c r="BG61" s="71">
        <f t="shared" si="42"/>
        <v>0</v>
      </c>
      <c r="BH61" s="68">
        <f t="shared" si="47"/>
        <v>0</v>
      </c>
      <c r="BI61" s="69">
        <f t="shared" si="44"/>
        <v>8</v>
      </c>
      <c r="BJ61" s="70">
        <f t="shared" si="45"/>
        <v>0</v>
      </c>
      <c r="BK61" s="72">
        <f t="shared" si="46"/>
        <v>0</v>
      </c>
    </row>
    <row r="62" spans="1:63" ht="13.5" customHeight="1" x14ac:dyDescent="0.3">
      <c r="A62" s="209"/>
      <c r="B62" s="212" t="s">
        <v>51</v>
      </c>
      <c r="C62" s="212" t="s">
        <v>84</v>
      </c>
      <c r="D62" s="212" t="s">
        <v>104</v>
      </c>
      <c r="E62" s="216">
        <v>4</v>
      </c>
      <c r="F62" s="58">
        <v>0</v>
      </c>
      <c r="G62" s="58">
        <v>10</v>
      </c>
      <c r="H62" s="58">
        <v>25</v>
      </c>
      <c r="I62" s="58">
        <v>25</v>
      </c>
      <c r="J62" s="58">
        <v>50</v>
      </c>
      <c r="K62" s="58">
        <v>80</v>
      </c>
      <c r="L62" s="58">
        <v>30</v>
      </c>
      <c r="M62" s="59">
        <f t="shared" si="0"/>
        <v>1</v>
      </c>
      <c r="N62" s="59">
        <f t="shared" si="1"/>
        <v>0</v>
      </c>
      <c r="O62" s="59">
        <f t="shared" si="2"/>
        <v>1</v>
      </c>
      <c r="P62" s="59">
        <f t="shared" si="3"/>
        <v>0</v>
      </c>
      <c r="Q62" s="60">
        <f t="shared" si="4"/>
        <v>2</v>
      </c>
      <c r="R62" s="60">
        <f t="shared" si="5"/>
        <v>0</v>
      </c>
      <c r="S62" s="58">
        <f t="shared" si="6"/>
        <v>160</v>
      </c>
      <c r="T62" s="58">
        <f t="shared" si="7"/>
        <v>0</v>
      </c>
      <c r="U62" s="59">
        <f t="shared" si="8"/>
        <v>110</v>
      </c>
      <c r="V62" s="59">
        <f t="shared" si="9"/>
        <v>0</v>
      </c>
      <c r="W62" s="61">
        <f t="shared" si="10"/>
        <v>5</v>
      </c>
      <c r="X62" s="61">
        <f t="shared" si="11"/>
        <v>0</v>
      </c>
      <c r="Y62" s="62">
        <f t="shared" si="12"/>
        <v>-105</v>
      </c>
      <c r="Z62" s="62">
        <f t="shared" si="13"/>
        <v>0</v>
      </c>
      <c r="AA62" s="61">
        <f t="shared" si="14"/>
        <v>0</v>
      </c>
      <c r="AB62" s="61">
        <f t="shared" si="15"/>
        <v>0</v>
      </c>
      <c r="AC62" s="63">
        <f t="shared" si="16"/>
        <v>0</v>
      </c>
      <c r="AD62" s="63">
        <f t="shared" si="17"/>
        <v>0</v>
      </c>
      <c r="AE62" s="59">
        <f t="shared" si="18"/>
        <v>2</v>
      </c>
      <c r="AF62" s="59">
        <f t="shared" si="19"/>
        <v>0</v>
      </c>
      <c r="AG62" s="64"/>
      <c r="AH62" s="65">
        <v>100</v>
      </c>
      <c r="AI62" s="66"/>
      <c r="AJ62" s="67">
        <f t="shared" si="20"/>
        <v>100</v>
      </c>
      <c r="AK62" s="67">
        <f t="shared" si="21"/>
        <v>0</v>
      </c>
      <c r="AL62" s="67">
        <f t="shared" si="22"/>
        <v>8</v>
      </c>
      <c r="AM62" s="67">
        <f t="shared" si="23"/>
        <v>0</v>
      </c>
      <c r="AN62" s="67">
        <f t="shared" si="24"/>
        <v>8</v>
      </c>
      <c r="AO62" s="67">
        <f t="shared" si="25"/>
        <v>0</v>
      </c>
      <c r="AP62" s="67">
        <f t="shared" si="26"/>
        <v>0</v>
      </c>
      <c r="AQ62" s="67">
        <f t="shared" si="27"/>
        <v>2</v>
      </c>
      <c r="AR62" s="67">
        <f t="shared" si="28"/>
        <v>0</v>
      </c>
      <c r="AS62" s="67">
        <f t="shared" si="29"/>
        <v>0</v>
      </c>
      <c r="AT62" s="67">
        <f t="shared" si="30"/>
        <v>0</v>
      </c>
      <c r="AU62" s="67">
        <f t="shared" si="31"/>
        <v>8</v>
      </c>
      <c r="AV62" s="67">
        <f t="shared" si="32"/>
        <v>0</v>
      </c>
      <c r="AW62" s="67">
        <f t="shared" si="43"/>
        <v>0</v>
      </c>
      <c r="AX62" s="68">
        <f t="shared" si="33"/>
        <v>0</v>
      </c>
      <c r="AY62" s="68">
        <f t="shared" si="34"/>
        <v>0</v>
      </c>
      <c r="AZ62" s="69">
        <f t="shared" si="35"/>
        <v>2</v>
      </c>
      <c r="BA62" s="69">
        <f t="shared" si="36"/>
        <v>0</v>
      </c>
      <c r="BB62" s="70">
        <f t="shared" si="37"/>
        <v>0</v>
      </c>
      <c r="BC62" s="70">
        <f t="shared" si="38"/>
        <v>0</v>
      </c>
      <c r="BD62" s="67">
        <f t="shared" si="39"/>
        <v>2</v>
      </c>
      <c r="BE62" s="67">
        <f t="shared" si="40"/>
        <v>0</v>
      </c>
      <c r="BF62" s="59">
        <f t="shared" si="41"/>
        <v>0</v>
      </c>
      <c r="BG62" s="71">
        <f t="shared" si="42"/>
        <v>0</v>
      </c>
      <c r="BH62" s="68">
        <f t="shared" si="47"/>
        <v>0</v>
      </c>
      <c r="BI62" s="69">
        <f t="shared" si="44"/>
        <v>8</v>
      </c>
      <c r="BJ62" s="70">
        <f t="shared" si="45"/>
        <v>0</v>
      </c>
      <c r="BK62" s="72">
        <f t="shared" si="46"/>
        <v>0</v>
      </c>
    </row>
    <row r="63" spans="1:63" ht="13.5" customHeight="1" x14ac:dyDescent="0.3">
      <c r="A63" s="209"/>
      <c r="B63" s="212" t="s">
        <v>51</v>
      </c>
      <c r="C63" s="212" t="s">
        <v>61</v>
      </c>
      <c r="D63" s="212" t="s">
        <v>105</v>
      </c>
      <c r="E63" s="216">
        <v>4</v>
      </c>
      <c r="F63" s="58">
        <v>0</v>
      </c>
      <c r="G63" s="58">
        <v>30</v>
      </c>
      <c r="H63" s="58">
        <v>200</v>
      </c>
      <c r="I63" s="58">
        <v>200</v>
      </c>
      <c r="J63" s="58">
        <v>400</v>
      </c>
      <c r="K63" s="58">
        <v>80</v>
      </c>
      <c r="L63" s="58">
        <v>30</v>
      </c>
      <c r="M63" s="59">
        <f t="shared" si="0"/>
        <v>3</v>
      </c>
      <c r="N63" s="59">
        <f t="shared" si="1"/>
        <v>0</v>
      </c>
      <c r="O63" s="59">
        <f t="shared" si="2"/>
        <v>3</v>
      </c>
      <c r="P63" s="59">
        <f t="shared" si="3"/>
        <v>0</v>
      </c>
      <c r="Q63" s="60">
        <f t="shared" si="4"/>
        <v>6</v>
      </c>
      <c r="R63" s="60">
        <f t="shared" si="5"/>
        <v>0</v>
      </c>
      <c r="S63" s="58">
        <f t="shared" si="6"/>
        <v>480</v>
      </c>
      <c r="T63" s="58">
        <f t="shared" si="7"/>
        <v>0</v>
      </c>
      <c r="U63" s="59">
        <f t="shared" si="8"/>
        <v>80</v>
      </c>
      <c r="V63" s="59">
        <f t="shared" si="9"/>
        <v>0</v>
      </c>
      <c r="W63" s="61">
        <f t="shared" si="10"/>
        <v>120</v>
      </c>
      <c r="X63" s="61">
        <f t="shared" si="11"/>
        <v>0</v>
      </c>
      <c r="Y63" s="62">
        <f t="shared" si="12"/>
        <v>40</v>
      </c>
      <c r="Z63" s="62">
        <f t="shared" si="13"/>
        <v>0</v>
      </c>
      <c r="AA63" s="61">
        <f t="shared" si="14"/>
        <v>1</v>
      </c>
      <c r="AB63" s="61">
        <f t="shared" si="15"/>
        <v>0</v>
      </c>
      <c r="AC63" s="63">
        <f t="shared" si="16"/>
        <v>0.8</v>
      </c>
      <c r="AD63" s="63">
        <f t="shared" si="17"/>
        <v>0</v>
      </c>
      <c r="AE63" s="59">
        <f t="shared" si="18"/>
        <v>7</v>
      </c>
      <c r="AF63" s="59">
        <f t="shared" si="19"/>
        <v>0</v>
      </c>
      <c r="AG63" s="64">
        <v>0</v>
      </c>
      <c r="AH63" s="65">
        <v>100</v>
      </c>
      <c r="AI63" s="66">
        <v>0</v>
      </c>
      <c r="AJ63" s="67">
        <f t="shared" si="20"/>
        <v>100</v>
      </c>
      <c r="AK63" s="67">
        <f t="shared" si="21"/>
        <v>0</v>
      </c>
      <c r="AL63" s="67">
        <f t="shared" si="22"/>
        <v>28</v>
      </c>
      <c r="AM63" s="67">
        <f t="shared" si="23"/>
        <v>0</v>
      </c>
      <c r="AN63" s="67">
        <f t="shared" si="24"/>
        <v>28</v>
      </c>
      <c r="AO63" s="67">
        <f t="shared" si="25"/>
        <v>0</v>
      </c>
      <c r="AP63" s="67">
        <f t="shared" si="26"/>
        <v>0</v>
      </c>
      <c r="AQ63" s="67">
        <f t="shared" si="27"/>
        <v>7</v>
      </c>
      <c r="AR63" s="67">
        <f t="shared" si="28"/>
        <v>0</v>
      </c>
      <c r="AS63" s="67">
        <f t="shared" si="29"/>
        <v>0</v>
      </c>
      <c r="AT63" s="67">
        <f t="shared" si="30"/>
        <v>0</v>
      </c>
      <c r="AU63" s="67">
        <f t="shared" si="31"/>
        <v>28</v>
      </c>
      <c r="AV63" s="67">
        <f t="shared" si="32"/>
        <v>0</v>
      </c>
      <c r="AW63" s="67">
        <f t="shared" si="43"/>
        <v>0</v>
      </c>
      <c r="AX63" s="68">
        <f t="shared" si="33"/>
        <v>0</v>
      </c>
      <c r="AY63" s="68">
        <f t="shared" si="34"/>
        <v>0</v>
      </c>
      <c r="AZ63" s="69">
        <f t="shared" si="35"/>
        <v>7</v>
      </c>
      <c r="BA63" s="69">
        <f t="shared" si="36"/>
        <v>0</v>
      </c>
      <c r="BB63" s="70">
        <f t="shared" si="37"/>
        <v>0</v>
      </c>
      <c r="BC63" s="70">
        <f t="shared" si="38"/>
        <v>0</v>
      </c>
      <c r="BD63" s="67">
        <f t="shared" si="39"/>
        <v>7</v>
      </c>
      <c r="BE63" s="67">
        <f t="shared" si="40"/>
        <v>0</v>
      </c>
      <c r="BF63" s="59">
        <f t="shared" si="41"/>
        <v>0</v>
      </c>
      <c r="BG63" s="71">
        <f t="shared" si="42"/>
        <v>0</v>
      </c>
      <c r="BH63" s="68">
        <f t="shared" si="47"/>
        <v>0</v>
      </c>
      <c r="BI63" s="69">
        <f t="shared" si="44"/>
        <v>28</v>
      </c>
      <c r="BJ63" s="70">
        <f t="shared" si="45"/>
        <v>0</v>
      </c>
      <c r="BK63" s="72">
        <f t="shared" si="46"/>
        <v>0</v>
      </c>
    </row>
    <row r="64" spans="1:63" ht="13.5" customHeight="1" x14ac:dyDescent="0.3">
      <c r="A64" s="209"/>
      <c r="B64" s="212" t="s">
        <v>51</v>
      </c>
      <c r="C64" s="212" t="s">
        <v>84</v>
      </c>
      <c r="D64" s="212" t="s">
        <v>106</v>
      </c>
      <c r="E64" s="216">
        <v>4</v>
      </c>
      <c r="F64" s="58">
        <v>0</v>
      </c>
      <c r="G64" s="58">
        <v>10</v>
      </c>
      <c r="H64" s="58">
        <v>25</v>
      </c>
      <c r="I64" s="58">
        <v>25</v>
      </c>
      <c r="J64" s="58">
        <v>50</v>
      </c>
      <c r="K64" s="58">
        <v>80</v>
      </c>
      <c r="L64" s="58">
        <v>30</v>
      </c>
      <c r="M64" s="59">
        <f t="shared" si="0"/>
        <v>1</v>
      </c>
      <c r="N64" s="59">
        <f t="shared" si="1"/>
        <v>0</v>
      </c>
      <c r="O64" s="59">
        <f t="shared" si="2"/>
        <v>1</v>
      </c>
      <c r="P64" s="59">
        <f t="shared" si="3"/>
        <v>0</v>
      </c>
      <c r="Q64" s="60">
        <f t="shared" si="4"/>
        <v>2</v>
      </c>
      <c r="R64" s="60">
        <f t="shared" si="5"/>
        <v>0</v>
      </c>
      <c r="S64" s="58">
        <f t="shared" si="6"/>
        <v>160</v>
      </c>
      <c r="T64" s="58">
        <f t="shared" si="7"/>
        <v>0</v>
      </c>
      <c r="U64" s="59">
        <f t="shared" si="8"/>
        <v>110</v>
      </c>
      <c r="V64" s="59">
        <f t="shared" si="9"/>
        <v>0</v>
      </c>
      <c r="W64" s="61">
        <f t="shared" si="10"/>
        <v>5</v>
      </c>
      <c r="X64" s="61">
        <f t="shared" si="11"/>
        <v>0</v>
      </c>
      <c r="Y64" s="62">
        <f t="shared" si="12"/>
        <v>-105</v>
      </c>
      <c r="Z64" s="62">
        <f t="shared" si="13"/>
        <v>0</v>
      </c>
      <c r="AA64" s="61">
        <f t="shared" si="14"/>
        <v>0</v>
      </c>
      <c r="AB64" s="61">
        <f t="shared" si="15"/>
        <v>0</v>
      </c>
      <c r="AC64" s="63">
        <f t="shared" si="16"/>
        <v>0</v>
      </c>
      <c r="AD64" s="63">
        <f t="shared" si="17"/>
        <v>0</v>
      </c>
      <c r="AE64" s="59">
        <f t="shared" si="18"/>
        <v>2</v>
      </c>
      <c r="AF64" s="59">
        <f t="shared" si="19"/>
        <v>0</v>
      </c>
      <c r="AG64" s="64"/>
      <c r="AH64" s="65">
        <v>100</v>
      </c>
      <c r="AI64" s="66"/>
      <c r="AJ64" s="67">
        <f t="shared" si="20"/>
        <v>100</v>
      </c>
      <c r="AK64" s="67">
        <f t="shared" si="21"/>
        <v>0</v>
      </c>
      <c r="AL64" s="67">
        <f t="shared" si="22"/>
        <v>8</v>
      </c>
      <c r="AM64" s="67">
        <f t="shared" si="23"/>
        <v>0</v>
      </c>
      <c r="AN64" s="67">
        <f t="shared" si="24"/>
        <v>8</v>
      </c>
      <c r="AO64" s="67">
        <f t="shared" si="25"/>
        <v>0</v>
      </c>
      <c r="AP64" s="67">
        <f t="shared" si="26"/>
        <v>0</v>
      </c>
      <c r="AQ64" s="67">
        <f t="shared" si="27"/>
        <v>2</v>
      </c>
      <c r="AR64" s="67">
        <f t="shared" si="28"/>
        <v>0</v>
      </c>
      <c r="AS64" s="67">
        <f t="shared" si="29"/>
        <v>0</v>
      </c>
      <c r="AT64" s="67">
        <f t="shared" si="30"/>
        <v>0</v>
      </c>
      <c r="AU64" s="67">
        <f t="shared" si="31"/>
        <v>8</v>
      </c>
      <c r="AV64" s="67">
        <f t="shared" si="32"/>
        <v>0</v>
      </c>
      <c r="AW64" s="67">
        <f t="shared" si="43"/>
        <v>0</v>
      </c>
      <c r="AX64" s="68">
        <f t="shared" si="33"/>
        <v>0</v>
      </c>
      <c r="AY64" s="68">
        <f t="shared" si="34"/>
        <v>0</v>
      </c>
      <c r="AZ64" s="69">
        <f t="shared" si="35"/>
        <v>2</v>
      </c>
      <c r="BA64" s="69">
        <f t="shared" si="36"/>
        <v>0</v>
      </c>
      <c r="BB64" s="70">
        <f t="shared" si="37"/>
        <v>0</v>
      </c>
      <c r="BC64" s="70">
        <f t="shared" si="38"/>
        <v>0</v>
      </c>
      <c r="BD64" s="67">
        <f t="shared" si="39"/>
        <v>2</v>
      </c>
      <c r="BE64" s="67">
        <f t="shared" si="40"/>
        <v>0</v>
      </c>
      <c r="BF64" s="59">
        <f t="shared" si="41"/>
        <v>0</v>
      </c>
      <c r="BG64" s="71">
        <f t="shared" si="42"/>
        <v>0</v>
      </c>
      <c r="BH64" s="68">
        <f t="shared" si="47"/>
        <v>0</v>
      </c>
      <c r="BI64" s="69">
        <f t="shared" si="44"/>
        <v>8</v>
      </c>
      <c r="BJ64" s="70">
        <f t="shared" si="45"/>
        <v>0</v>
      </c>
      <c r="BK64" s="72">
        <f t="shared" si="46"/>
        <v>0</v>
      </c>
    </row>
    <row r="65" spans="1:63" ht="13.5" customHeight="1" x14ac:dyDescent="0.3">
      <c r="A65" s="209"/>
      <c r="B65" s="212" t="s">
        <v>51</v>
      </c>
      <c r="C65" s="212" t="s">
        <v>63</v>
      </c>
      <c r="D65" s="212" t="s">
        <v>107</v>
      </c>
      <c r="E65" s="216">
        <v>4</v>
      </c>
      <c r="F65" s="58">
        <v>0</v>
      </c>
      <c r="G65" s="58">
        <v>10</v>
      </c>
      <c r="H65" s="58">
        <v>25</v>
      </c>
      <c r="I65" s="58">
        <v>25</v>
      </c>
      <c r="J65" s="58">
        <v>50</v>
      </c>
      <c r="K65" s="58">
        <v>80</v>
      </c>
      <c r="L65" s="58">
        <v>30</v>
      </c>
      <c r="M65" s="59">
        <f t="shared" si="0"/>
        <v>1</v>
      </c>
      <c r="N65" s="59">
        <f t="shared" si="1"/>
        <v>0</v>
      </c>
      <c r="O65" s="59">
        <f t="shared" si="2"/>
        <v>1</v>
      </c>
      <c r="P65" s="59">
        <f t="shared" si="3"/>
        <v>0</v>
      </c>
      <c r="Q65" s="60">
        <f t="shared" si="4"/>
        <v>2</v>
      </c>
      <c r="R65" s="60">
        <f t="shared" si="5"/>
        <v>0</v>
      </c>
      <c r="S65" s="58">
        <f t="shared" si="6"/>
        <v>160</v>
      </c>
      <c r="T65" s="58">
        <f t="shared" si="7"/>
        <v>0</v>
      </c>
      <c r="U65" s="59">
        <f t="shared" si="8"/>
        <v>110</v>
      </c>
      <c r="V65" s="59">
        <f t="shared" si="9"/>
        <v>0</v>
      </c>
      <c r="W65" s="61">
        <f t="shared" si="10"/>
        <v>5</v>
      </c>
      <c r="X65" s="61">
        <f t="shared" si="11"/>
        <v>0</v>
      </c>
      <c r="Y65" s="62">
        <f t="shared" si="12"/>
        <v>-105</v>
      </c>
      <c r="Z65" s="62">
        <f t="shared" si="13"/>
        <v>0</v>
      </c>
      <c r="AA65" s="61">
        <f t="shared" si="14"/>
        <v>0</v>
      </c>
      <c r="AB65" s="61">
        <f t="shared" si="15"/>
        <v>0</v>
      </c>
      <c r="AC65" s="63">
        <f t="shared" si="16"/>
        <v>0</v>
      </c>
      <c r="AD65" s="63">
        <f t="shared" si="17"/>
        <v>0</v>
      </c>
      <c r="AE65" s="59">
        <f t="shared" si="18"/>
        <v>2</v>
      </c>
      <c r="AF65" s="59">
        <f t="shared" si="19"/>
        <v>0</v>
      </c>
      <c r="AG65" s="64"/>
      <c r="AH65" s="65">
        <v>100</v>
      </c>
      <c r="AI65" s="66"/>
      <c r="AJ65" s="67">
        <f t="shared" si="20"/>
        <v>100</v>
      </c>
      <c r="AK65" s="67">
        <f t="shared" si="21"/>
        <v>0</v>
      </c>
      <c r="AL65" s="67">
        <f t="shared" si="22"/>
        <v>8</v>
      </c>
      <c r="AM65" s="67">
        <f t="shared" si="23"/>
        <v>0</v>
      </c>
      <c r="AN65" s="67">
        <f t="shared" si="24"/>
        <v>8</v>
      </c>
      <c r="AO65" s="67">
        <f t="shared" si="25"/>
        <v>0</v>
      </c>
      <c r="AP65" s="67">
        <f t="shared" si="26"/>
        <v>0</v>
      </c>
      <c r="AQ65" s="67">
        <f t="shared" si="27"/>
        <v>2</v>
      </c>
      <c r="AR65" s="67">
        <f t="shared" si="28"/>
        <v>0</v>
      </c>
      <c r="AS65" s="67">
        <f t="shared" si="29"/>
        <v>0</v>
      </c>
      <c r="AT65" s="67">
        <f t="shared" si="30"/>
        <v>0</v>
      </c>
      <c r="AU65" s="67">
        <f t="shared" si="31"/>
        <v>8</v>
      </c>
      <c r="AV65" s="67">
        <f t="shared" si="32"/>
        <v>0</v>
      </c>
      <c r="AW65" s="67">
        <f t="shared" si="43"/>
        <v>0</v>
      </c>
      <c r="AX65" s="68">
        <f t="shared" si="33"/>
        <v>0</v>
      </c>
      <c r="AY65" s="68">
        <f t="shared" si="34"/>
        <v>0</v>
      </c>
      <c r="AZ65" s="69">
        <f t="shared" si="35"/>
        <v>2</v>
      </c>
      <c r="BA65" s="69">
        <f t="shared" si="36"/>
        <v>0</v>
      </c>
      <c r="BB65" s="70">
        <f t="shared" si="37"/>
        <v>0</v>
      </c>
      <c r="BC65" s="70">
        <f t="shared" si="38"/>
        <v>0</v>
      </c>
      <c r="BD65" s="67">
        <f t="shared" si="39"/>
        <v>2</v>
      </c>
      <c r="BE65" s="67">
        <f t="shared" si="40"/>
        <v>0</v>
      </c>
      <c r="BF65" s="59">
        <f t="shared" si="41"/>
        <v>0</v>
      </c>
      <c r="BG65" s="71">
        <f t="shared" si="42"/>
        <v>0</v>
      </c>
      <c r="BH65" s="68">
        <f t="shared" si="47"/>
        <v>0</v>
      </c>
      <c r="BI65" s="69">
        <f t="shared" si="44"/>
        <v>8</v>
      </c>
      <c r="BJ65" s="70">
        <f t="shared" si="45"/>
        <v>0</v>
      </c>
      <c r="BK65" s="72">
        <f t="shared" si="46"/>
        <v>0</v>
      </c>
    </row>
    <row r="66" spans="1:63" ht="13.5" customHeight="1" x14ac:dyDescent="0.3">
      <c r="A66" s="209"/>
      <c r="B66" s="212" t="s">
        <v>51</v>
      </c>
      <c r="C66" s="212" t="s">
        <v>68</v>
      </c>
      <c r="D66" s="212" t="s">
        <v>107</v>
      </c>
      <c r="E66" s="216">
        <v>4</v>
      </c>
      <c r="F66" s="58">
        <v>0</v>
      </c>
      <c r="G66" s="58">
        <v>10</v>
      </c>
      <c r="H66" s="58">
        <v>20</v>
      </c>
      <c r="I66" s="58">
        <v>20</v>
      </c>
      <c r="J66" s="58">
        <v>40</v>
      </c>
      <c r="K66" s="58">
        <v>80</v>
      </c>
      <c r="L66" s="58">
        <v>30</v>
      </c>
      <c r="M66" s="59">
        <f t="shared" si="0"/>
        <v>1</v>
      </c>
      <c r="N66" s="59">
        <f t="shared" si="1"/>
        <v>0</v>
      </c>
      <c r="O66" s="59">
        <f t="shared" si="2"/>
        <v>1</v>
      </c>
      <c r="P66" s="59">
        <f t="shared" si="3"/>
        <v>0</v>
      </c>
      <c r="Q66" s="60">
        <f t="shared" si="4"/>
        <v>2</v>
      </c>
      <c r="R66" s="60">
        <f t="shared" si="5"/>
        <v>0</v>
      </c>
      <c r="S66" s="58">
        <f t="shared" si="6"/>
        <v>160</v>
      </c>
      <c r="T66" s="58">
        <f t="shared" si="7"/>
        <v>0</v>
      </c>
      <c r="U66" s="59">
        <f t="shared" si="8"/>
        <v>120</v>
      </c>
      <c r="V66" s="59">
        <f t="shared" si="9"/>
        <v>0</v>
      </c>
      <c r="W66" s="61">
        <f t="shared" si="10"/>
        <v>4</v>
      </c>
      <c r="X66" s="61">
        <f t="shared" si="11"/>
        <v>0</v>
      </c>
      <c r="Y66" s="62">
        <f t="shared" si="12"/>
        <v>-116</v>
      </c>
      <c r="Z66" s="62">
        <f t="shared" si="13"/>
        <v>0</v>
      </c>
      <c r="AA66" s="61">
        <f t="shared" si="14"/>
        <v>0</v>
      </c>
      <c r="AB66" s="61">
        <f t="shared" si="15"/>
        <v>0</v>
      </c>
      <c r="AC66" s="63">
        <f t="shared" si="16"/>
        <v>0</v>
      </c>
      <c r="AD66" s="63">
        <f t="shared" si="17"/>
        <v>0</v>
      </c>
      <c r="AE66" s="59">
        <f t="shared" si="18"/>
        <v>2</v>
      </c>
      <c r="AF66" s="59">
        <f t="shared" si="19"/>
        <v>0</v>
      </c>
      <c r="AG66" s="64"/>
      <c r="AH66" s="65">
        <v>100</v>
      </c>
      <c r="AI66" s="66"/>
      <c r="AJ66" s="67">
        <f t="shared" si="20"/>
        <v>100</v>
      </c>
      <c r="AK66" s="67">
        <f t="shared" si="21"/>
        <v>0</v>
      </c>
      <c r="AL66" s="67">
        <f t="shared" si="22"/>
        <v>8</v>
      </c>
      <c r="AM66" s="67">
        <f t="shared" si="23"/>
        <v>0</v>
      </c>
      <c r="AN66" s="67">
        <f t="shared" si="24"/>
        <v>8</v>
      </c>
      <c r="AO66" s="67">
        <f t="shared" si="25"/>
        <v>0</v>
      </c>
      <c r="AP66" s="67">
        <f t="shared" si="26"/>
        <v>0</v>
      </c>
      <c r="AQ66" s="67">
        <f t="shared" si="27"/>
        <v>2</v>
      </c>
      <c r="AR66" s="67">
        <f t="shared" si="28"/>
        <v>0</v>
      </c>
      <c r="AS66" s="67">
        <f t="shared" si="29"/>
        <v>0</v>
      </c>
      <c r="AT66" s="67">
        <f t="shared" si="30"/>
        <v>0</v>
      </c>
      <c r="AU66" s="67">
        <f t="shared" si="31"/>
        <v>8</v>
      </c>
      <c r="AV66" s="67">
        <f t="shared" si="32"/>
        <v>0</v>
      </c>
      <c r="AW66" s="67">
        <f t="shared" si="43"/>
        <v>0</v>
      </c>
      <c r="AX66" s="68">
        <f t="shared" si="33"/>
        <v>0</v>
      </c>
      <c r="AY66" s="68">
        <f t="shared" si="34"/>
        <v>0</v>
      </c>
      <c r="AZ66" s="69">
        <f t="shared" si="35"/>
        <v>2</v>
      </c>
      <c r="BA66" s="69">
        <f t="shared" si="36"/>
        <v>0</v>
      </c>
      <c r="BB66" s="70">
        <f t="shared" si="37"/>
        <v>0</v>
      </c>
      <c r="BC66" s="70">
        <f t="shared" si="38"/>
        <v>0</v>
      </c>
      <c r="BD66" s="67">
        <f t="shared" si="39"/>
        <v>2</v>
      </c>
      <c r="BE66" s="67">
        <f t="shared" si="40"/>
        <v>0</v>
      </c>
      <c r="BF66" s="59">
        <f t="shared" si="41"/>
        <v>0</v>
      </c>
      <c r="BG66" s="71">
        <f t="shared" si="42"/>
        <v>0</v>
      </c>
      <c r="BH66" s="68">
        <f t="shared" si="47"/>
        <v>0</v>
      </c>
      <c r="BI66" s="69">
        <f t="shared" si="44"/>
        <v>8</v>
      </c>
      <c r="BJ66" s="70">
        <f t="shared" si="45"/>
        <v>0</v>
      </c>
      <c r="BK66" s="72">
        <f t="shared" si="46"/>
        <v>0</v>
      </c>
    </row>
    <row r="67" spans="1:63" ht="13.5" customHeight="1" x14ac:dyDescent="0.3">
      <c r="A67" s="209"/>
      <c r="B67" s="212" t="s">
        <v>51</v>
      </c>
      <c r="C67" s="212" t="s">
        <v>63</v>
      </c>
      <c r="D67" s="212" t="s">
        <v>108</v>
      </c>
      <c r="E67" s="216">
        <v>2</v>
      </c>
      <c r="F67" s="58">
        <v>2</v>
      </c>
      <c r="G67" s="58">
        <v>10</v>
      </c>
      <c r="H67" s="58">
        <v>25</v>
      </c>
      <c r="I67" s="58">
        <v>25</v>
      </c>
      <c r="J67" s="58">
        <v>50</v>
      </c>
      <c r="K67" s="58">
        <v>80</v>
      </c>
      <c r="L67" s="58">
        <v>30</v>
      </c>
      <c r="M67" s="59">
        <f t="shared" si="0"/>
        <v>1</v>
      </c>
      <c r="N67" s="59">
        <f t="shared" si="1"/>
        <v>1</v>
      </c>
      <c r="O67" s="59">
        <f t="shared" si="2"/>
        <v>1</v>
      </c>
      <c r="P67" s="59">
        <f t="shared" si="3"/>
        <v>1</v>
      </c>
      <c r="Q67" s="60">
        <f t="shared" si="4"/>
        <v>2</v>
      </c>
      <c r="R67" s="60">
        <f t="shared" si="5"/>
        <v>2</v>
      </c>
      <c r="S67" s="58">
        <f t="shared" si="6"/>
        <v>160</v>
      </c>
      <c r="T67" s="58">
        <f t="shared" si="7"/>
        <v>60</v>
      </c>
      <c r="U67" s="59">
        <f t="shared" si="8"/>
        <v>110</v>
      </c>
      <c r="V67" s="59">
        <f t="shared" si="9"/>
        <v>10</v>
      </c>
      <c r="W67" s="61">
        <f t="shared" si="10"/>
        <v>5</v>
      </c>
      <c r="X67" s="61">
        <f t="shared" si="11"/>
        <v>5</v>
      </c>
      <c r="Y67" s="62">
        <f t="shared" si="12"/>
        <v>-105</v>
      </c>
      <c r="Z67" s="62">
        <f t="shared" si="13"/>
        <v>-5</v>
      </c>
      <c r="AA67" s="61">
        <f t="shared" si="14"/>
        <v>0</v>
      </c>
      <c r="AB67" s="61">
        <f t="shared" si="15"/>
        <v>0</v>
      </c>
      <c r="AC67" s="63">
        <f t="shared" si="16"/>
        <v>0</v>
      </c>
      <c r="AD67" s="63">
        <f t="shared" si="17"/>
        <v>0</v>
      </c>
      <c r="AE67" s="59">
        <f t="shared" si="18"/>
        <v>2</v>
      </c>
      <c r="AF67" s="59">
        <f t="shared" si="19"/>
        <v>2</v>
      </c>
      <c r="AG67" s="64"/>
      <c r="AH67" s="65">
        <v>100</v>
      </c>
      <c r="AI67" s="66"/>
      <c r="AJ67" s="67">
        <f t="shared" si="20"/>
        <v>100</v>
      </c>
      <c r="AK67" s="67">
        <f t="shared" si="21"/>
        <v>0</v>
      </c>
      <c r="AL67" s="67">
        <f t="shared" si="22"/>
        <v>8</v>
      </c>
      <c r="AM67" s="67">
        <f t="shared" si="23"/>
        <v>0</v>
      </c>
      <c r="AN67" s="67">
        <f t="shared" si="24"/>
        <v>8</v>
      </c>
      <c r="AO67" s="67">
        <f t="shared" si="25"/>
        <v>0</v>
      </c>
      <c r="AP67" s="67">
        <f t="shared" si="26"/>
        <v>0</v>
      </c>
      <c r="AQ67" s="67">
        <f t="shared" si="27"/>
        <v>2</v>
      </c>
      <c r="AR67" s="67">
        <f t="shared" si="28"/>
        <v>2</v>
      </c>
      <c r="AS67" s="67">
        <f t="shared" si="29"/>
        <v>0</v>
      </c>
      <c r="AT67" s="67">
        <f t="shared" si="30"/>
        <v>0</v>
      </c>
      <c r="AU67" s="67">
        <f t="shared" si="31"/>
        <v>4</v>
      </c>
      <c r="AV67" s="67">
        <f t="shared" si="32"/>
        <v>4</v>
      </c>
      <c r="AW67" s="67">
        <f t="shared" si="43"/>
        <v>0</v>
      </c>
      <c r="AX67" s="68">
        <f t="shared" si="33"/>
        <v>0</v>
      </c>
      <c r="AY67" s="68">
        <f t="shared" si="34"/>
        <v>0</v>
      </c>
      <c r="AZ67" s="69">
        <f t="shared" si="35"/>
        <v>2</v>
      </c>
      <c r="BA67" s="69">
        <f t="shared" si="36"/>
        <v>2</v>
      </c>
      <c r="BB67" s="70">
        <f t="shared" si="37"/>
        <v>0</v>
      </c>
      <c r="BC67" s="70">
        <f t="shared" si="38"/>
        <v>0</v>
      </c>
      <c r="BD67" s="67">
        <f t="shared" si="39"/>
        <v>2</v>
      </c>
      <c r="BE67" s="67">
        <f t="shared" si="40"/>
        <v>2</v>
      </c>
      <c r="BF67" s="59">
        <f t="shared" si="41"/>
        <v>0</v>
      </c>
      <c r="BG67" s="71">
        <f t="shared" si="42"/>
        <v>0</v>
      </c>
      <c r="BH67" s="68">
        <f t="shared" si="47"/>
        <v>0</v>
      </c>
      <c r="BI67" s="69">
        <f t="shared" si="44"/>
        <v>8</v>
      </c>
      <c r="BJ67" s="70">
        <f t="shared" si="45"/>
        <v>0</v>
      </c>
      <c r="BK67" s="72">
        <f t="shared" si="46"/>
        <v>0</v>
      </c>
    </row>
    <row r="68" spans="1:63" ht="13.5" customHeight="1" x14ac:dyDescent="0.3">
      <c r="A68" s="209"/>
      <c r="B68" s="212" t="s">
        <v>51</v>
      </c>
      <c r="C68" s="212" t="s">
        <v>63</v>
      </c>
      <c r="D68" s="212" t="s">
        <v>109</v>
      </c>
      <c r="E68" s="216">
        <v>2</v>
      </c>
      <c r="F68" s="58">
        <v>4</v>
      </c>
      <c r="G68" s="58">
        <v>10</v>
      </c>
      <c r="H68" s="58">
        <v>25</v>
      </c>
      <c r="I68" s="58">
        <v>25</v>
      </c>
      <c r="J68" s="58">
        <v>50</v>
      </c>
      <c r="K68" s="58">
        <v>80</v>
      </c>
      <c r="L68" s="58">
        <v>30</v>
      </c>
      <c r="M68" s="59">
        <f t="shared" si="0"/>
        <v>1</v>
      </c>
      <c r="N68" s="59">
        <f t="shared" si="1"/>
        <v>1</v>
      </c>
      <c r="O68" s="59">
        <f t="shared" si="2"/>
        <v>1</v>
      </c>
      <c r="P68" s="59">
        <f t="shared" si="3"/>
        <v>1</v>
      </c>
      <c r="Q68" s="60">
        <f t="shared" si="4"/>
        <v>2</v>
      </c>
      <c r="R68" s="60">
        <f t="shared" si="5"/>
        <v>2</v>
      </c>
      <c r="S68" s="58">
        <f t="shared" si="6"/>
        <v>160</v>
      </c>
      <c r="T68" s="58">
        <f t="shared" si="7"/>
        <v>60</v>
      </c>
      <c r="U68" s="59">
        <f t="shared" si="8"/>
        <v>110</v>
      </c>
      <c r="V68" s="59">
        <f t="shared" si="9"/>
        <v>10</v>
      </c>
      <c r="W68" s="61">
        <f t="shared" si="10"/>
        <v>5</v>
      </c>
      <c r="X68" s="61">
        <f t="shared" si="11"/>
        <v>5</v>
      </c>
      <c r="Y68" s="62">
        <f t="shared" si="12"/>
        <v>-105</v>
      </c>
      <c r="Z68" s="62">
        <f t="shared" si="13"/>
        <v>-5</v>
      </c>
      <c r="AA68" s="61">
        <f t="shared" si="14"/>
        <v>0</v>
      </c>
      <c r="AB68" s="61">
        <f t="shared" si="15"/>
        <v>0</v>
      </c>
      <c r="AC68" s="63">
        <f t="shared" si="16"/>
        <v>0</v>
      </c>
      <c r="AD68" s="63">
        <f t="shared" si="17"/>
        <v>0</v>
      </c>
      <c r="AE68" s="59">
        <f t="shared" si="18"/>
        <v>2</v>
      </c>
      <c r="AF68" s="59">
        <f t="shared" si="19"/>
        <v>2</v>
      </c>
      <c r="AG68" s="64"/>
      <c r="AH68" s="65">
        <v>100</v>
      </c>
      <c r="AI68" s="66"/>
      <c r="AJ68" s="67">
        <f t="shared" si="20"/>
        <v>100</v>
      </c>
      <c r="AK68" s="67">
        <f t="shared" si="21"/>
        <v>0</v>
      </c>
      <c r="AL68" s="67">
        <f t="shared" si="22"/>
        <v>12</v>
      </c>
      <c r="AM68" s="67">
        <f t="shared" si="23"/>
        <v>0</v>
      </c>
      <c r="AN68" s="67">
        <f t="shared" si="24"/>
        <v>12</v>
      </c>
      <c r="AO68" s="67">
        <f t="shared" si="25"/>
        <v>0</v>
      </c>
      <c r="AP68" s="67">
        <f t="shared" si="26"/>
        <v>0</v>
      </c>
      <c r="AQ68" s="67">
        <f t="shared" si="27"/>
        <v>2</v>
      </c>
      <c r="AR68" s="67">
        <f t="shared" si="28"/>
        <v>2</v>
      </c>
      <c r="AS68" s="67">
        <f t="shared" si="29"/>
        <v>0</v>
      </c>
      <c r="AT68" s="67">
        <f t="shared" si="30"/>
        <v>0</v>
      </c>
      <c r="AU68" s="67">
        <f t="shared" si="31"/>
        <v>4</v>
      </c>
      <c r="AV68" s="67">
        <f t="shared" si="32"/>
        <v>8</v>
      </c>
      <c r="AW68" s="67">
        <f t="shared" si="43"/>
        <v>0</v>
      </c>
      <c r="AX68" s="68">
        <f t="shared" si="33"/>
        <v>0</v>
      </c>
      <c r="AY68" s="68">
        <f t="shared" si="34"/>
        <v>0</v>
      </c>
      <c r="AZ68" s="69">
        <f t="shared" si="35"/>
        <v>2</v>
      </c>
      <c r="BA68" s="69">
        <f t="shared" si="36"/>
        <v>2</v>
      </c>
      <c r="BB68" s="70">
        <f t="shared" si="37"/>
        <v>0</v>
      </c>
      <c r="BC68" s="70">
        <f t="shared" si="38"/>
        <v>0</v>
      </c>
      <c r="BD68" s="67">
        <f t="shared" si="39"/>
        <v>2</v>
      </c>
      <c r="BE68" s="67">
        <f t="shared" si="40"/>
        <v>2</v>
      </c>
      <c r="BF68" s="59">
        <f t="shared" si="41"/>
        <v>0</v>
      </c>
      <c r="BG68" s="71">
        <f t="shared" si="42"/>
        <v>0</v>
      </c>
      <c r="BH68" s="68">
        <f t="shared" si="47"/>
        <v>0</v>
      </c>
      <c r="BI68" s="69">
        <f t="shared" si="44"/>
        <v>12</v>
      </c>
      <c r="BJ68" s="70">
        <f t="shared" si="45"/>
        <v>0</v>
      </c>
      <c r="BK68" s="72">
        <f t="shared" si="46"/>
        <v>0</v>
      </c>
    </row>
    <row r="69" spans="1:63" ht="13.5" customHeight="1" x14ac:dyDescent="0.3">
      <c r="A69" s="209"/>
      <c r="B69" s="212" t="s">
        <v>51</v>
      </c>
      <c r="C69" s="212" t="s">
        <v>56</v>
      </c>
      <c r="D69" s="212" t="s">
        <v>110</v>
      </c>
      <c r="E69" s="216">
        <v>0</v>
      </c>
      <c r="F69" s="58">
        <v>3</v>
      </c>
      <c r="G69" s="58">
        <v>10</v>
      </c>
      <c r="H69" s="58">
        <v>20</v>
      </c>
      <c r="I69" s="58">
        <v>20</v>
      </c>
      <c r="J69" s="58">
        <v>40</v>
      </c>
      <c r="K69" s="58">
        <v>80</v>
      </c>
      <c r="L69" s="58">
        <v>30</v>
      </c>
      <c r="M69" s="59">
        <f t="shared" si="0"/>
        <v>0</v>
      </c>
      <c r="N69" s="59">
        <f t="shared" si="1"/>
        <v>1</v>
      </c>
      <c r="O69" s="59">
        <f t="shared" si="2"/>
        <v>0</v>
      </c>
      <c r="P69" s="59">
        <f t="shared" si="3"/>
        <v>1</v>
      </c>
      <c r="Q69" s="60">
        <f t="shared" si="4"/>
        <v>0</v>
      </c>
      <c r="R69" s="60">
        <f t="shared" si="5"/>
        <v>2</v>
      </c>
      <c r="S69" s="58">
        <f t="shared" si="6"/>
        <v>0</v>
      </c>
      <c r="T69" s="58">
        <f t="shared" si="7"/>
        <v>60</v>
      </c>
      <c r="U69" s="59">
        <f t="shared" si="8"/>
        <v>0</v>
      </c>
      <c r="V69" s="59">
        <f t="shared" si="9"/>
        <v>20</v>
      </c>
      <c r="W69" s="61">
        <f t="shared" si="10"/>
        <v>0</v>
      </c>
      <c r="X69" s="61">
        <f t="shared" si="11"/>
        <v>4</v>
      </c>
      <c r="Y69" s="62">
        <f t="shared" si="12"/>
        <v>0</v>
      </c>
      <c r="Z69" s="62">
        <f t="shared" si="13"/>
        <v>-16</v>
      </c>
      <c r="AA69" s="61">
        <f t="shared" si="14"/>
        <v>0</v>
      </c>
      <c r="AB69" s="61">
        <f t="shared" si="15"/>
        <v>0</v>
      </c>
      <c r="AC69" s="63">
        <f t="shared" si="16"/>
        <v>0</v>
      </c>
      <c r="AD69" s="63">
        <f t="shared" si="17"/>
        <v>0</v>
      </c>
      <c r="AE69" s="59">
        <f t="shared" si="18"/>
        <v>0</v>
      </c>
      <c r="AF69" s="59">
        <f t="shared" si="19"/>
        <v>2</v>
      </c>
      <c r="AG69" s="73"/>
      <c r="AH69" s="65">
        <v>100</v>
      </c>
      <c r="AI69" s="74"/>
      <c r="AJ69" s="67">
        <f t="shared" si="20"/>
        <v>100</v>
      </c>
      <c r="AK69" s="67">
        <f t="shared" si="21"/>
        <v>0</v>
      </c>
      <c r="AL69" s="67">
        <f t="shared" si="22"/>
        <v>6</v>
      </c>
      <c r="AM69" s="67">
        <f t="shared" si="23"/>
        <v>0</v>
      </c>
      <c r="AN69" s="67">
        <f t="shared" si="24"/>
        <v>6</v>
      </c>
      <c r="AO69" s="67">
        <f t="shared" si="25"/>
        <v>0</v>
      </c>
      <c r="AP69" s="67">
        <f t="shared" si="26"/>
        <v>0</v>
      </c>
      <c r="AQ69" s="67">
        <f t="shared" si="27"/>
        <v>0</v>
      </c>
      <c r="AR69" s="67">
        <f t="shared" si="28"/>
        <v>2</v>
      </c>
      <c r="AS69" s="67">
        <f t="shared" si="29"/>
        <v>0</v>
      </c>
      <c r="AT69" s="67">
        <f t="shared" si="30"/>
        <v>0</v>
      </c>
      <c r="AU69" s="67">
        <f t="shared" si="31"/>
        <v>0</v>
      </c>
      <c r="AV69" s="67">
        <f t="shared" si="32"/>
        <v>6</v>
      </c>
      <c r="AW69" s="67">
        <f t="shared" si="43"/>
        <v>0</v>
      </c>
      <c r="AX69" s="68">
        <f t="shared" si="33"/>
        <v>0</v>
      </c>
      <c r="AY69" s="68">
        <f t="shared" si="34"/>
        <v>0</v>
      </c>
      <c r="AZ69" s="69">
        <f t="shared" si="35"/>
        <v>0</v>
      </c>
      <c r="BA69" s="69">
        <f t="shared" si="36"/>
        <v>2</v>
      </c>
      <c r="BB69" s="70">
        <f t="shared" si="37"/>
        <v>0</v>
      </c>
      <c r="BC69" s="70">
        <f t="shared" si="38"/>
        <v>0</v>
      </c>
      <c r="BD69" s="67">
        <f t="shared" si="39"/>
        <v>0</v>
      </c>
      <c r="BE69" s="67">
        <f t="shared" si="40"/>
        <v>2</v>
      </c>
      <c r="BF69" s="59">
        <f t="shared" si="41"/>
        <v>0</v>
      </c>
      <c r="BG69" s="71">
        <f t="shared" si="42"/>
        <v>0</v>
      </c>
      <c r="BH69" s="68">
        <f t="shared" si="47"/>
        <v>0</v>
      </c>
      <c r="BI69" s="69">
        <f t="shared" si="44"/>
        <v>6</v>
      </c>
      <c r="BJ69" s="70">
        <f t="shared" si="45"/>
        <v>0</v>
      </c>
      <c r="BK69" s="72">
        <f t="shared" si="46"/>
        <v>0</v>
      </c>
    </row>
    <row r="70" spans="1:63" ht="13.5" customHeight="1" x14ac:dyDescent="0.3">
      <c r="A70" s="209"/>
      <c r="B70" s="212" t="s">
        <v>51</v>
      </c>
      <c r="C70" s="212" t="s">
        <v>84</v>
      </c>
      <c r="D70" s="212" t="s">
        <v>111</v>
      </c>
      <c r="E70" s="216">
        <v>4</v>
      </c>
      <c r="F70" s="58">
        <v>0</v>
      </c>
      <c r="G70" s="58">
        <v>10</v>
      </c>
      <c r="H70" s="58">
        <v>25</v>
      </c>
      <c r="I70" s="58">
        <v>25</v>
      </c>
      <c r="J70" s="58">
        <v>50</v>
      </c>
      <c r="K70" s="58">
        <v>80</v>
      </c>
      <c r="L70" s="58">
        <v>30</v>
      </c>
      <c r="M70" s="59">
        <f t="shared" si="0"/>
        <v>1</v>
      </c>
      <c r="N70" s="59">
        <f t="shared" si="1"/>
        <v>0</v>
      </c>
      <c r="O70" s="59">
        <f t="shared" si="2"/>
        <v>1</v>
      </c>
      <c r="P70" s="59">
        <f t="shared" si="3"/>
        <v>0</v>
      </c>
      <c r="Q70" s="60">
        <f t="shared" si="4"/>
        <v>2</v>
      </c>
      <c r="R70" s="60">
        <f t="shared" si="5"/>
        <v>0</v>
      </c>
      <c r="S70" s="58">
        <f t="shared" si="6"/>
        <v>160</v>
      </c>
      <c r="T70" s="58">
        <f t="shared" si="7"/>
        <v>0</v>
      </c>
      <c r="U70" s="59">
        <f t="shared" si="8"/>
        <v>110</v>
      </c>
      <c r="V70" s="59">
        <f t="shared" si="9"/>
        <v>0</v>
      </c>
      <c r="W70" s="61">
        <f t="shared" si="10"/>
        <v>5</v>
      </c>
      <c r="X70" s="61">
        <f t="shared" si="11"/>
        <v>0</v>
      </c>
      <c r="Y70" s="62">
        <f t="shared" si="12"/>
        <v>-105</v>
      </c>
      <c r="Z70" s="62">
        <f t="shared" si="13"/>
        <v>0</v>
      </c>
      <c r="AA70" s="61">
        <f t="shared" si="14"/>
        <v>0</v>
      </c>
      <c r="AB70" s="61">
        <f t="shared" si="15"/>
        <v>0</v>
      </c>
      <c r="AC70" s="63">
        <f t="shared" si="16"/>
        <v>0</v>
      </c>
      <c r="AD70" s="63">
        <f t="shared" si="17"/>
        <v>0</v>
      </c>
      <c r="AE70" s="59">
        <f t="shared" si="18"/>
        <v>2</v>
      </c>
      <c r="AF70" s="59">
        <f t="shared" si="19"/>
        <v>0</v>
      </c>
      <c r="AG70" s="64"/>
      <c r="AH70" s="65">
        <v>100</v>
      </c>
      <c r="AI70" s="66"/>
      <c r="AJ70" s="67">
        <f t="shared" si="20"/>
        <v>100</v>
      </c>
      <c r="AK70" s="67">
        <f t="shared" si="21"/>
        <v>0</v>
      </c>
      <c r="AL70" s="67">
        <f t="shared" si="22"/>
        <v>8</v>
      </c>
      <c r="AM70" s="67">
        <f t="shared" si="23"/>
        <v>0</v>
      </c>
      <c r="AN70" s="67">
        <f t="shared" si="24"/>
        <v>8</v>
      </c>
      <c r="AO70" s="67">
        <f t="shared" si="25"/>
        <v>0</v>
      </c>
      <c r="AP70" s="67">
        <f t="shared" si="26"/>
        <v>0</v>
      </c>
      <c r="AQ70" s="67">
        <f t="shared" si="27"/>
        <v>2</v>
      </c>
      <c r="AR70" s="67">
        <f t="shared" si="28"/>
        <v>0</v>
      </c>
      <c r="AS70" s="67">
        <f t="shared" si="29"/>
        <v>0</v>
      </c>
      <c r="AT70" s="67">
        <f t="shared" si="30"/>
        <v>0</v>
      </c>
      <c r="AU70" s="67">
        <f t="shared" si="31"/>
        <v>8</v>
      </c>
      <c r="AV70" s="67">
        <f t="shared" si="32"/>
        <v>0</v>
      </c>
      <c r="AW70" s="67">
        <f t="shared" si="43"/>
        <v>0</v>
      </c>
      <c r="AX70" s="68">
        <f t="shared" si="33"/>
        <v>0</v>
      </c>
      <c r="AY70" s="68">
        <f t="shared" si="34"/>
        <v>0</v>
      </c>
      <c r="AZ70" s="69">
        <f t="shared" si="35"/>
        <v>2</v>
      </c>
      <c r="BA70" s="69">
        <f t="shared" si="36"/>
        <v>0</v>
      </c>
      <c r="BB70" s="70">
        <f t="shared" si="37"/>
        <v>0</v>
      </c>
      <c r="BC70" s="70">
        <f t="shared" si="38"/>
        <v>0</v>
      </c>
      <c r="BD70" s="67">
        <f t="shared" si="39"/>
        <v>2</v>
      </c>
      <c r="BE70" s="67">
        <f t="shared" si="40"/>
        <v>0</v>
      </c>
      <c r="BF70" s="59">
        <f t="shared" si="41"/>
        <v>0</v>
      </c>
      <c r="BG70" s="71">
        <f t="shared" si="42"/>
        <v>0</v>
      </c>
      <c r="BH70" s="68">
        <f t="shared" si="47"/>
        <v>0</v>
      </c>
      <c r="BI70" s="69">
        <f t="shared" si="44"/>
        <v>8</v>
      </c>
      <c r="BJ70" s="70">
        <f t="shared" si="45"/>
        <v>0</v>
      </c>
      <c r="BK70" s="72">
        <f t="shared" si="46"/>
        <v>0</v>
      </c>
    </row>
    <row r="71" spans="1:63" ht="13.5" customHeight="1" x14ac:dyDescent="0.3">
      <c r="A71" s="209"/>
      <c r="B71" s="212" t="s">
        <v>51</v>
      </c>
      <c r="C71" s="212" t="s">
        <v>58</v>
      </c>
      <c r="D71" s="212" t="s">
        <v>112</v>
      </c>
      <c r="E71" s="216">
        <v>3</v>
      </c>
      <c r="F71" s="58">
        <v>2</v>
      </c>
      <c r="G71" s="58">
        <v>40</v>
      </c>
      <c r="H71" s="58">
        <v>562</v>
      </c>
      <c r="I71" s="58">
        <v>563</v>
      </c>
      <c r="J71" s="58">
        <v>1125</v>
      </c>
      <c r="K71" s="58">
        <v>81</v>
      </c>
      <c r="L71" s="58">
        <v>30</v>
      </c>
      <c r="M71" s="59">
        <f t="shared" si="0"/>
        <v>7</v>
      </c>
      <c r="N71" s="59">
        <f t="shared" si="1"/>
        <v>19</v>
      </c>
      <c r="O71" s="59">
        <f t="shared" si="2"/>
        <v>7</v>
      </c>
      <c r="P71" s="59">
        <f t="shared" si="3"/>
        <v>19</v>
      </c>
      <c r="Q71" s="60">
        <f t="shared" si="4"/>
        <v>14</v>
      </c>
      <c r="R71" s="60">
        <f t="shared" si="5"/>
        <v>38</v>
      </c>
      <c r="S71" s="58">
        <f t="shared" si="6"/>
        <v>1134</v>
      </c>
      <c r="T71" s="58">
        <f t="shared" si="7"/>
        <v>1140</v>
      </c>
      <c r="U71" s="59">
        <f t="shared" si="8"/>
        <v>9</v>
      </c>
      <c r="V71" s="59">
        <f t="shared" si="9"/>
        <v>15</v>
      </c>
      <c r="W71" s="61">
        <f t="shared" si="10"/>
        <v>450</v>
      </c>
      <c r="X71" s="61">
        <f t="shared" si="11"/>
        <v>450</v>
      </c>
      <c r="Y71" s="62">
        <f t="shared" si="12"/>
        <v>441</v>
      </c>
      <c r="Z71" s="62">
        <f t="shared" si="13"/>
        <v>435</v>
      </c>
      <c r="AA71" s="61">
        <f t="shared" si="14"/>
        <v>6</v>
      </c>
      <c r="AB71" s="61">
        <f t="shared" si="15"/>
        <v>15</v>
      </c>
      <c r="AC71" s="63">
        <f t="shared" si="16"/>
        <v>5.4888888888888889</v>
      </c>
      <c r="AD71" s="63">
        <f t="shared" si="17"/>
        <v>14.7</v>
      </c>
      <c r="AE71" s="59">
        <f t="shared" si="18"/>
        <v>20</v>
      </c>
      <c r="AF71" s="59">
        <f t="shared" si="19"/>
        <v>53</v>
      </c>
      <c r="AG71" s="64">
        <v>0</v>
      </c>
      <c r="AH71" s="65">
        <v>100</v>
      </c>
      <c r="AI71" s="66">
        <v>0</v>
      </c>
      <c r="AJ71" s="67">
        <f t="shared" si="20"/>
        <v>100</v>
      </c>
      <c r="AK71" s="67">
        <f t="shared" si="21"/>
        <v>0</v>
      </c>
      <c r="AL71" s="67">
        <f t="shared" si="22"/>
        <v>166</v>
      </c>
      <c r="AM71" s="67">
        <f t="shared" si="23"/>
        <v>0</v>
      </c>
      <c r="AN71" s="67">
        <f t="shared" si="24"/>
        <v>166</v>
      </c>
      <c r="AO71" s="67">
        <f t="shared" si="25"/>
        <v>0</v>
      </c>
      <c r="AP71" s="67">
        <f t="shared" si="26"/>
        <v>0</v>
      </c>
      <c r="AQ71" s="67">
        <f t="shared" si="27"/>
        <v>20</v>
      </c>
      <c r="AR71" s="67">
        <f t="shared" si="28"/>
        <v>53</v>
      </c>
      <c r="AS71" s="67">
        <f t="shared" si="29"/>
        <v>0</v>
      </c>
      <c r="AT71" s="67">
        <f t="shared" si="30"/>
        <v>0</v>
      </c>
      <c r="AU71" s="67">
        <f t="shared" si="31"/>
        <v>60</v>
      </c>
      <c r="AV71" s="67">
        <f t="shared" si="32"/>
        <v>106</v>
      </c>
      <c r="AW71" s="67">
        <f t="shared" si="43"/>
        <v>0</v>
      </c>
      <c r="AX71" s="68">
        <f t="shared" si="33"/>
        <v>0</v>
      </c>
      <c r="AY71" s="68">
        <f t="shared" si="34"/>
        <v>0</v>
      </c>
      <c r="AZ71" s="69">
        <f t="shared" si="35"/>
        <v>20</v>
      </c>
      <c r="BA71" s="69">
        <f t="shared" si="36"/>
        <v>53</v>
      </c>
      <c r="BB71" s="70">
        <f t="shared" si="37"/>
        <v>0</v>
      </c>
      <c r="BC71" s="70">
        <f t="shared" si="38"/>
        <v>0</v>
      </c>
      <c r="BD71" s="67">
        <f t="shared" si="39"/>
        <v>20</v>
      </c>
      <c r="BE71" s="67">
        <f t="shared" si="40"/>
        <v>53</v>
      </c>
      <c r="BF71" s="59">
        <f t="shared" si="41"/>
        <v>0</v>
      </c>
      <c r="BG71" s="71">
        <f t="shared" si="42"/>
        <v>0</v>
      </c>
      <c r="BH71" s="68">
        <f t="shared" si="47"/>
        <v>0</v>
      </c>
      <c r="BI71" s="69">
        <f t="shared" si="44"/>
        <v>166</v>
      </c>
      <c r="BJ71" s="70">
        <f t="shared" si="45"/>
        <v>0</v>
      </c>
      <c r="BK71" s="72">
        <f t="shared" si="46"/>
        <v>0</v>
      </c>
    </row>
    <row r="72" spans="1:63" ht="13.5" customHeight="1" x14ac:dyDescent="0.3">
      <c r="A72" s="209"/>
      <c r="B72" s="212" t="s">
        <v>51</v>
      </c>
      <c r="C72" s="212" t="s">
        <v>60</v>
      </c>
      <c r="D72" s="212" t="s">
        <v>112</v>
      </c>
      <c r="E72" s="216">
        <v>3</v>
      </c>
      <c r="F72" s="58">
        <v>2</v>
      </c>
      <c r="G72" s="58">
        <v>40</v>
      </c>
      <c r="H72" s="58">
        <v>217</v>
      </c>
      <c r="I72" s="58">
        <v>218</v>
      </c>
      <c r="J72" s="58">
        <v>435</v>
      </c>
      <c r="K72" s="58">
        <v>80</v>
      </c>
      <c r="L72" s="58">
        <v>30</v>
      </c>
      <c r="M72" s="59">
        <f t="shared" ref="M72:M135" si="48">ROUNDUP(IF(E72=0,0,$H72/K72),0)</f>
        <v>3</v>
      </c>
      <c r="N72" s="59">
        <f t="shared" ref="N72:N135" si="49">ROUNDUP(IF(F72=0,0,$H72/L72),0)</f>
        <v>8</v>
      </c>
      <c r="O72" s="59">
        <f t="shared" ref="O72:O135" si="50">ROUNDUP(IF(E72=0,0,$I72/K72),0)</f>
        <v>3</v>
      </c>
      <c r="P72" s="59">
        <f t="shared" ref="P72:P135" si="51">ROUNDUP(IF(F72=0,0,$I72/L72),0)</f>
        <v>8</v>
      </c>
      <c r="Q72" s="60">
        <f t="shared" ref="Q72:Q135" si="52">M72+O72</f>
        <v>6</v>
      </c>
      <c r="R72" s="60">
        <f t="shared" ref="R72:R135" si="53">N72+P72</f>
        <v>16</v>
      </c>
      <c r="S72" s="58">
        <f t="shared" ref="S72:S135" si="54">Q72*K72</f>
        <v>480</v>
      </c>
      <c r="T72" s="58">
        <f t="shared" ref="T72:T135" si="55">R72*L72</f>
        <v>480</v>
      </c>
      <c r="U72" s="59">
        <f t="shared" ref="U72:U135" si="56">IF(E72=0,0,S72-J72)</f>
        <v>45</v>
      </c>
      <c r="V72" s="59">
        <f t="shared" ref="V72:V135" si="57">IF(F72=0,0,T72-J72)</f>
        <v>45</v>
      </c>
      <c r="W72" s="61">
        <f t="shared" ref="W72:W135" si="58">IF(E72=0,0,$J72*$G72/100)</f>
        <v>174</v>
      </c>
      <c r="X72" s="61">
        <f t="shared" ref="X72:X135" si="59">IF(F72=0,0,$J72*$G72/100)</f>
        <v>174</v>
      </c>
      <c r="Y72" s="62">
        <f t="shared" ref="Y72:Y135" si="60">IF(E72=0,0,W72-U72)</f>
        <v>129</v>
      </c>
      <c r="Z72" s="62">
        <f t="shared" ref="Z72:Z135" si="61">IF(F72=0,0,X72-V72)</f>
        <v>129</v>
      </c>
      <c r="AA72" s="61">
        <f t="shared" ref="AA72:AA135" si="62">ROUNDUP(IF(Y72&lt;=0,0,Y72/K72),0)</f>
        <v>2</v>
      </c>
      <c r="AB72" s="61">
        <f t="shared" ref="AB72:AB135" si="63">ROUNDUP(IF(Z72&lt;=0,0,Z72/L72),0)</f>
        <v>5</v>
      </c>
      <c r="AC72" s="63">
        <f t="shared" ref="AC72:AC135" si="64">IF(((S72*$G72/100)-U72)/K72&lt;0,0,((S72*$G72/100)-U72)/K72)</f>
        <v>1.8374999999999999</v>
      </c>
      <c r="AD72" s="63">
        <f t="shared" ref="AD72:AD135" si="65">IF(((T72*$G72/100)-V72)/L72&lt;0,0,((T72*$G72/100)-V72)/L72)</f>
        <v>4.9000000000000004</v>
      </c>
      <c r="AE72" s="59">
        <f t="shared" ref="AE72:AE135" si="66">ROUNDUP(Q72+AC72,0)</f>
        <v>8</v>
      </c>
      <c r="AF72" s="59">
        <f t="shared" ref="AF72:AF135" si="67">ROUNDUP(R72+AD72,0)</f>
        <v>21</v>
      </c>
      <c r="AG72" s="64">
        <v>0</v>
      </c>
      <c r="AH72" s="65">
        <v>100</v>
      </c>
      <c r="AI72" s="66">
        <v>0</v>
      </c>
      <c r="AJ72" s="67">
        <f t="shared" ref="AJ72:AJ135" si="68">SUM(AG72:AI72)</f>
        <v>100</v>
      </c>
      <c r="AK72" s="67">
        <f t="shared" ref="AK72:AK135" si="69">(($AE72*$E72)+($AF72*$F72))*AG72/100</f>
        <v>0</v>
      </c>
      <c r="AL72" s="67">
        <f t="shared" ref="AL72:AL135" si="70">(($AE72*$E72)+($AF72*$F72))*AH72/100</f>
        <v>66</v>
      </c>
      <c r="AM72" s="67">
        <f t="shared" ref="AM72:AM135" si="71">(($AE72*$E72)+($AF72*$F72))*AI72/100</f>
        <v>0</v>
      </c>
      <c r="AN72" s="67">
        <f t="shared" ref="AN72:AN135" si="72">SUM(AK72:AM72)</f>
        <v>66</v>
      </c>
      <c r="AO72" s="67">
        <f t="shared" ref="AO72:AO135" si="73">$AE72*AG72/100</f>
        <v>0</v>
      </c>
      <c r="AP72" s="67">
        <f t="shared" ref="AP72:AP135" si="74">$AF72*AG72/100</f>
        <v>0</v>
      </c>
      <c r="AQ72" s="67">
        <f t="shared" ref="AQ72:AQ135" si="75">$AE72*AH72/100</f>
        <v>8</v>
      </c>
      <c r="AR72" s="67">
        <f t="shared" ref="AR72:AR135" si="76">$AF72*AH72/100</f>
        <v>21</v>
      </c>
      <c r="AS72" s="67">
        <f t="shared" ref="AS72:AS135" si="77">$AE72*AI72/100</f>
        <v>0</v>
      </c>
      <c r="AT72" s="67">
        <f t="shared" ref="AT72:AT135" si="78">$AF72*AI72/100</f>
        <v>0</v>
      </c>
      <c r="AU72" s="67">
        <f t="shared" ref="AU72:AU135" si="79">(AO72+AQ72+AS72)*E72</f>
        <v>24</v>
      </c>
      <c r="AV72" s="67">
        <f t="shared" ref="AV72:AV135" si="80">(AP72+AR72+AT72)*F72</f>
        <v>42</v>
      </c>
      <c r="AW72" s="67">
        <f t="shared" si="43"/>
        <v>0</v>
      </c>
      <c r="AX72" s="68">
        <f t="shared" ref="AX72:AX135" si="81">ROUND(AO72,0)</f>
        <v>0</v>
      </c>
      <c r="AY72" s="68">
        <f t="shared" ref="AY72:AY135" si="82">ROUND(AP72,0)</f>
        <v>0</v>
      </c>
      <c r="AZ72" s="69">
        <f t="shared" ref="AZ72:AZ135" si="83">ROUND(AQ72,0)</f>
        <v>8</v>
      </c>
      <c r="BA72" s="69">
        <f t="shared" ref="BA72:BA135" si="84">ROUND(AR72,0)</f>
        <v>21</v>
      </c>
      <c r="BB72" s="70">
        <f t="shared" ref="BB72:BB135" si="85">ROUND(AS72,0)</f>
        <v>0</v>
      </c>
      <c r="BC72" s="70">
        <f t="shared" ref="BC72:BC135" si="86">ROUND(AT72,0)</f>
        <v>0</v>
      </c>
      <c r="BD72" s="67">
        <f t="shared" ref="BD72:BD135" si="87">AX72+AZ72+BB72</f>
        <v>8</v>
      </c>
      <c r="BE72" s="67">
        <f t="shared" ref="BE72:BE135" si="88">AY72+BA72+BC72</f>
        <v>21</v>
      </c>
      <c r="BF72" s="59">
        <f t="shared" ref="BF72:BF135" si="89">BD72-AE72</f>
        <v>0</v>
      </c>
      <c r="BG72" s="71">
        <f t="shared" ref="BG72:BG135" si="90">BE72-AF72</f>
        <v>0</v>
      </c>
      <c r="BH72" s="68">
        <f t="shared" si="47"/>
        <v>0</v>
      </c>
      <c r="BI72" s="69">
        <f t="shared" si="44"/>
        <v>66</v>
      </c>
      <c r="BJ72" s="70">
        <f t="shared" si="45"/>
        <v>0</v>
      </c>
      <c r="BK72" s="72">
        <f t="shared" si="46"/>
        <v>0</v>
      </c>
    </row>
    <row r="73" spans="1:63" ht="13.5" customHeight="1" x14ac:dyDescent="0.3">
      <c r="A73" s="209"/>
      <c r="B73" s="212" t="s">
        <v>51</v>
      </c>
      <c r="C73" s="212" t="s">
        <v>58</v>
      </c>
      <c r="D73" s="212" t="s">
        <v>113</v>
      </c>
      <c r="E73" s="216">
        <v>3</v>
      </c>
      <c r="F73" s="58">
        <v>2</v>
      </c>
      <c r="G73" s="58">
        <v>40</v>
      </c>
      <c r="H73" s="58">
        <v>562</v>
      </c>
      <c r="I73" s="58">
        <v>563</v>
      </c>
      <c r="J73" s="58">
        <v>1125</v>
      </c>
      <c r="K73" s="58">
        <v>81</v>
      </c>
      <c r="L73" s="58">
        <v>30</v>
      </c>
      <c r="M73" s="59">
        <f t="shared" si="48"/>
        <v>7</v>
      </c>
      <c r="N73" s="59">
        <f t="shared" si="49"/>
        <v>19</v>
      </c>
      <c r="O73" s="59">
        <f t="shared" si="50"/>
        <v>7</v>
      </c>
      <c r="P73" s="59">
        <f t="shared" si="51"/>
        <v>19</v>
      </c>
      <c r="Q73" s="60">
        <f t="shared" si="52"/>
        <v>14</v>
      </c>
      <c r="R73" s="60">
        <f t="shared" si="53"/>
        <v>38</v>
      </c>
      <c r="S73" s="58">
        <f t="shared" si="54"/>
        <v>1134</v>
      </c>
      <c r="T73" s="58">
        <f t="shared" si="55"/>
        <v>1140</v>
      </c>
      <c r="U73" s="59">
        <f t="shared" si="56"/>
        <v>9</v>
      </c>
      <c r="V73" s="59">
        <f t="shared" si="57"/>
        <v>15</v>
      </c>
      <c r="W73" s="61">
        <f t="shared" si="58"/>
        <v>450</v>
      </c>
      <c r="X73" s="61">
        <f t="shared" si="59"/>
        <v>450</v>
      </c>
      <c r="Y73" s="62">
        <f t="shared" si="60"/>
        <v>441</v>
      </c>
      <c r="Z73" s="62">
        <f t="shared" si="61"/>
        <v>435</v>
      </c>
      <c r="AA73" s="61">
        <f t="shared" si="62"/>
        <v>6</v>
      </c>
      <c r="AB73" s="61">
        <f t="shared" si="63"/>
        <v>15</v>
      </c>
      <c r="AC73" s="63">
        <f t="shared" si="64"/>
        <v>5.4888888888888889</v>
      </c>
      <c r="AD73" s="63">
        <f t="shared" si="65"/>
        <v>14.7</v>
      </c>
      <c r="AE73" s="59">
        <f t="shared" si="66"/>
        <v>20</v>
      </c>
      <c r="AF73" s="59">
        <f t="shared" si="67"/>
        <v>53</v>
      </c>
      <c r="AG73" s="64">
        <v>0</v>
      </c>
      <c r="AH73" s="65">
        <v>90</v>
      </c>
      <c r="AI73" s="66">
        <v>10</v>
      </c>
      <c r="AJ73" s="67">
        <f t="shared" si="68"/>
        <v>100</v>
      </c>
      <c r="AK73" s="67">
        <f t="shared" si="69"/>
        <v>0</v>
      </c>
      <c r="AL73" s="67">
        <f t="shared" si="70"/>
        <v>149.4</v>
      </c>
      <c r="AM73" s="67">
        <f t="shared" si="71"/>
        <v>16.600000000000001</v>
      </c>
      <c r="AN73" s="67">
        <f t="shared" si="72"/>
        <v>166</v>
      </c>
      <c r="AO73" s="67">
        <f t="shared" si="73"/>
        <v>0</v>
      </c>
      <c r="AP73" s="67">
        <f t="shared" si="74"/>
        <v>0</v>
      </c>
      <c r="AQ73" s="67">
        <f t="shared" si="75"/>
        <v>18</v>
      </c>
      <c r="AR73" s="67">
        <f t="shared" si="76"/>
        <v>47.7</v>
      </c>
      <c r="AS73" s="67">
        <f t="shared" si="77"/>
        <v>2</v>
      </c>
      <c r="AT73" s="67">
        <f t="shared" si="78"/>
        <v>5.3</v>
      </c>
      <c r="AU73" s="67">
        <f t="shared" si="79"/>
        <v>60</v>
      </c>
      <c r="AV73" s="67">
        <f t="shared" si="80"/>
        <v>106</v>
      </c>
      <c r="AW73" s="67">
        <f t="shared" si="43"/>
        <v>0</v>
      </c>
      <c r="AX73" s="68">
        <f t="shared" si="81"/>
        <v>0</v>
      </c>
      <c r="AY73" s="68">
        <f t="shared" si="82"/>
        <v>0</v>
      </c>
      <c r="AZ73" s="69">
        <f t="shared" si="83"/>
        <v>18</v>
      </c>
      <c r="BA73" s="69">
        <f t="shared" si="84"/>
        <v>48</v>
      </c>
      <c r="BB73" s="70">
        <f t="shared" si="85"/>
        <v>2</v>
      </c>
      <c r="BC73" s="70">
        <f t="shared" si="86"/>
        <v>5</v>
      </c>
      <c r="BD73" s="67">
        <f t="shared" si="87"/>
        <v>20</v>
      </c>
      <c r="BE73" s="67">
        <f t="shared" si="88"/>
        <v>53</v>
      </c>
      <c r="BF73" s="59">
        <f t="shared" si="89"/>
        <v>0</v>
      </c>
      <c r="BG73" s="71">
        <f t="shared" si="90"/>
        <v>0</v>
      </c>
      <c r="BH73" s="68">
        <f t="shared" si="47"/>
        <v>0</v>
      </c>
      <c r="BI73" s="69">
        <f t="shared" si="44"/>
        <v>150</v>
      </c>
      <c r="BJ73" s="70">
        <f t="shared" si="45"/>
        <v>16</v>
      </c>
      <c r="BK73" s="72">
        <f t="shared" si="46"/>
        <v>0</v>
      </c>
    </row>
    <row r="74" spans="1:63" ht="13.5" customHeight="1" x14ac:dyDescent="0.3">
      <c r="A74" s="209"/>
      <c r="B74" s="212" t="s">
        <v>51</v>
      </c>
      <c r="C74" s="212" t="s">
        <v>60</v>
      </c>
      <c r="D74" s="212" t="s">
        <v>113</v>
      </c>
      <c r="E74" s="216">
        <v>3</v>
      </c>
      <c r="F74" s="58">
        <v>2</v>
      </c>
      <c r="G74" s="58">
        <v>40</v>
      </c>
      <c r="H74" s="58">
        <v>217</v>
      </c>
      <c r="I74" s="58">
        <v>218</v>
      </c>
      <c r="J74" s="58">
        <v>435</v>
      </c>
      <c r="K74" s="58">
        <v>80</v>
      </c>
      <c r="L74" s="58">
        <v>30</v>
      </c>
      <c r="M74" s="59">
        <f t="shared" si="48"/>
        <v>3</v>
      </c>
      <c r="N74" s="59">
        <f t="shared" si="49"/>
        <v>8</v>
      </c>
      <c r="O74" s="59">
        <f t="shared" si="50"/>
        <v>3</v>
      </c>
      <c r="P74" s="59">
        <f t="shared" si="51"/>
        <v>8</v>
      </c>
      <c r="Q74" s="60">
        <f t="shared" si="52"/>
        <v>6</v>
      </c>
      <c r="R74" s="60">
        <f t="shared" si="53"/>
        <v>16</v>
      </c>
      <c r="S74" s="58">
        <f t="shared" si="54"/>
        <v>480</v>
      </c>
      <c r="T74" s="58">
        <f t="shared" si="55"/>
        <v>480</v>
      </c>
      <c r="U74" s="59">
        <f t="shared" si="56"/>
        <v>45</v>
      </c>
      <c r="V74" s="59">
        <f t="shared" si="57"/>
        <v>45</v>
      </c>
      <c r="W74" s="61">
        <f t="shared" si="58"/>
        <v>174</v>
      </c>
      <c r="X74" s="61">
        <f t="shared" si="59"/>
        <v>174</v>
      </c>
      <c r="Y74" s="62">
        <f t="shared" si="60"/>
        <v>129</v>
      </c>
      <c r="Z74" s="62">
        <f t="shared" si="61"/>
        <v>129</v>
      </c>
      <c r="AA74" s="61">
        <f t="shared" si="62"/>
        <v>2</v>
      </c>
      <c r="AB74" s="61">
        <f t="shared" si="63"/>
        <v>5</v>
      </c>
      <c r="AC74" s="63">
        <f t="shared" si="64"/>
        <v>1.8374999999999999</v>
      </c>
      <c r="AD74" s="63">
        <f t="shared" si="65"/>
        <v>4.9000000000000004</v>
      </c>
      <c r="AE74" s="59">
        <f t="shared" si="66"/>
        <v>8</v>
      </c>
      <c r="AF74" s="59">
        <f t="shared" si="67"/>
        <v>21</v>
      </c>
      <c r="AG74" s="64">
        <v>0</v>
      </c>
      <c r="AH74" s="65">
        <v>90</v>
      </c>
      <c r="AI74" s="66">
        <v>10</v>
      </c>
      <c r="AJ74" s="67">
        <f t="shared" si="68"/>
        <v>100</v>
      </c>
      <c r="AK74" s="67">
        <f t="shared" si="69"/>
        <v>0</v>
      </c>
      <c r="AL74" s="67">
        <f t="shared" si="70"/>
        <v>59.4</v>
      </c>
      <c r="AM74" s="67">
        <f t="shared" si="71"/>
        <v>6.6</v>
      </c>
      <c r="AN74" s="67">
        <f t="shared" si="72"/>
        <v>66</v>
      </c>
      <c r="AO74" s="67">
        <f t="shared" si="73"/>
        <v>0</v>
      </c>
      <c r="AP74" s="67">
        <f t="shared" si="74"/>
        <v>0</v>
      </c>
      <c r="AQ74" s="67">
        <f t="shared" si="75"/>
        <v>7.2</v>
      </c>
      <c r="AR74" s="67">
        <f t="shared" si="76"/>
        <v>18.899999999999999</v>
      </c>
      <c r="AS74" s="67">
        <f t="shared" si="77"/>
        <v>0.8</v>
      </c>
      <c r="AT74" s="67">
        <f t="shared" si="78"/>
        <v>2.1</v>
      </c>
      <c r="AU74" s="67">
        <f t="shared" si="79"/>
        <v>24</v>
      </c>
      <c r="AV74" s="67">
        <f t="shared" si="80"/>
        <v>42</v>
      </c>
      <c r="AW74" s="67">
        <f t="shared" si="43"/>
        <v>0</v>
      </c>
      <c r="AX74" s="68">
        <f t="shared" si="81"/>
        <v>0</v>
      </c>
      <c r="AY74" s="68">
        <f t="shared" si="82"/>
        <v>0</v>
      </c>
      <c r="AZ74" s="69">
        <f t="shared" si="83"/>
        <v>7</v>
      </c>
      <c r="BA74" s="69">
        <f t="shared" si="84"/>
        <v>19</v>
      </c>
      <c r="BB74" s="70">
        <f t="shared" si="85"/>
        <v>1</v>
      </c>
      <c r="BC74" s="70">
        <f t="shared" si="86"/>
        <v>2</v>
      </c>
      <c r="BD74" s="67">
        <f t="shared" si="87"/>
        <v>8</v>
      </c>
      <c r="BE74" s="67">
        <f t="shared" si="88"/>
        <v>21</v>
      </c>
      <c r="BF74" s="59">
        <f t="shared" si="89"/>
        <v>0</v>
      </c>
      <c r="BG74" s="71">
        <f t="shared" si="90"/>
        <v>0</v>
      </c>
      <c r="BH74" s="68">
        <f t="shared" si="47"/>
        <v>0</v>
      </c>
      <c r="BI74" s="69">
        <f t="shared" si="44"/>
        <v>59</v>
      </c>
      <c r="BJ74" s="70">
        <f t="shared" si="45"/>
        <v>7</v>
      </c>
      <c r="BK74" s="72">
        <f t="shared" si="46"/>
        <v>0</v>
      </c>
    </row>
    <row r="75" spans="1:63" ht="13.5" customHeight="1" x14ac:dyDescent="0.3">
      <c r="A75" s="209"/>
      <c r="B75" s="212" t="s">
        <v>51</v>
      </c>
      <c r="C75" s="212" t="s">
        <v>60</v>
      </c>
      <c r="D75" s="212" t="s">
        <v>114</v>
      </c>
      <c r="E75" s="216">
        <v>3</v>
      </c>
      <c r="F75" s="58">
        <v>1</v>
      </c>
      <c r="G75" s="58">
        <v>40</v>
      </c>
      <c r="H75" s="58">
        <v>217</v>
      </c>
      <c r="I75" s="58">
        <v>218</v>
      </c>
      <c r="J75" s="58">
        <v>435</v>
      </c>
      <c r="K75" s="58">
        <v>80</v>
      </c>
      <c r="L75" s="58">
        <v>30</v>
      </c>
      <c r="M75" s="59">
        <f t="shared" si="48"/>
        <v>3</v>
      </c>
      <c r="N75" s="59">
        <f t="shared" si="49"/>
        <v>8</v>
      </c>
      <c r="O75" s="59">
        <f t="shared" si="50"/>
        <v>3</v>
      </c>
      <c r="P75" s="59">
        <f t="shared" si="51"/>
        <v>8</v>
      </c>
      <c r="Q75" s="60">
        <f t="shared" si="52"/>
        <v>6</v>
      </c>
      <c r="R75" s="60">
        <f t="shared" si="53"/>
        <v>16</v>
      </c>
      <c r="S75" s="58">
        <f t="shared" si="54"/>
        <v>480</v>
      </c>
      <c r="T75" s="58">
        <f t="shared" si="55"/>
        <v>480</v>
      </c>
      <c r="U75" s="59">
        <f t="shared" si="56"/>
        <v>45</v>
      </c>
      <c r="V75" s="59">
        <f t="shared" si="57"/>
        <v>45</v>
      </c>
      <c r="W75" s="61">
        <f t="shared" si="58"/>
        <v>174</v>
      </c>
      <c r="X75" s="61">
        <f t="shared" si="59"/>
        <v>174</v>
      </c>
      <c r="Y75" s="62">
        <f t="shared" si="60"/>
        <v>129</v>
      </c>
      <c r="Z75" s="62">
        <f t="shared" si="61"/>
        <v>129</v>
      </c>
      <c r="AA75" s="61">
        <f t="shared" si="62"/>
        <v>2</v>
      </c>
      <c r="AB75" s="61">
        <f t="shared" si="63"/>
        <v>5</v>
      </c>
      <c r="AC75" s="63">
        <f t="shared" si="64"/>
        <v>1.8374999999999999</v>
      </c>
      <c r="AD75" s="63">
        <f t="shared" si="65"/>
        <v>4.9000000000000004</v>
      </c>
      <c r="AE75" s="59">
        <f t="shared" si="66"/>
        <v>8</v>
      </c>
      <c r="AF75" s="59">
        <f t="shared" si="67"/>
        <v>21</v>
      </c>
      <c r="AG75" s="64">
        <v>0</v>
      </c>
      <c r="AH75" s="65">
        <v>95</v>
      </c>
      <c r="AI75" s="66">
        <v>5</v>
      </c>
      <c r="AJ75" s="67">
        <f t="shared" si="68"/>
        <v>100</v>
      </c>
      <c r="AK75" s="67">
        <f t="shared" si="69"/>
        <v>0</v>
      </c>
      <c r="AL75" s="67">
        <f t="shared" si="70"/>
        <v>42.75</v>
      </c>
      <c r="AM75" s="67">
        <f t="shared" si="71"/>
        <v>2.25</v>
      </c>
      <c r="AN75" s="67">
        <f t="shared" si="72"/>
        <v>45</v>
      </c>
      <c r="AO75" s="67">
        <f t="shared" si="73"/>
        <v>0</v>
      </c>
      <c r="AP75" s="67">
        <f t="shared" si="74"/>
        <v>0</v>
      </c>
      <c r="AQ75" s="67">
        <f t="shared" si="75"/>
        <v>7.6</v>
      </c>
      <c r="AR75" s="67">
        <f t="shared" si="76"/>
        <v>19.95</v>
      </c>
      <c r="AS75" s="67">
        <f t="shared" si="77"/>
        <v>0.4</v>
      </c>
      <c r="AT75" s="67">
        <f t="shared" si="78"/>
        <v>1.05</v>
      </c>
      <c r="AU75" s="67">
        <f t="shared" si="79"/>
        <v>24</v>
      </c>
      <c r="AV75" s="67">
        <f t="shared" si="80"/>
        <v>21</v>
      </c>
      <c r="AW75" s="67">
        <f t="shared" si="43"/>
        <v>0</v>
      </c>
      <c r="AX75" s="68">
        <f t="shared" si="81"/>
        <v>0</v>
      </c>
      <c r="AY75" s="68">
        <f t="shared" si="82"/>
        <v>0</v>
      </c>
      <c r="AZ75" s="69">
        <f t="shared" si="83"/>
        <v>8</v>
      </c>
      <c r="BA75" s="69">
        <f t="shared" si="84"/>
        <v>20</v>
      </c>
      <c r="BB75" s="70">
        <f t="shared" si="85"/>
        <v>0</v>
      </c>
      <c r="BC75" s="70">
        <f t="shared" si="86"/>
        <v>1</v>
      </c>
      <c r="BD75" s="67">
        <f t="shared" si="87"/>
        <v>8</v>
      </c>
      <c r="BE75" s="67">
        <f t="shared" si="88"/>
        <v>21</v>
      </c>
      <c r="BF75" s="59">
        <f t="shared" si="89"/>
        <v>0</v>
      </c>
      <c r="BG75" s="71">
        <f t="shared" si="90"/>
        <v>0</v>
      </c>
      <c r="BH75" s="68">
        <f t="shared" si="47"/>
        <v>0</v>
      </c>
      <c r="BI75" s="69">
        <f t="shared" si="44"/>
        <v>44</v>
      </c>
      <c r="BJ75" s="70">
        <f t="shared" si="45"/>
        <v>1</v>
      </c>
      <c r="BK75" s="72">
        <f t="shared" si="46"/>
        <v>0</v>
      </c>
    </row>
    <row r="76" spans="1:63" ht="13.5" customHeight="1" x14ac:dyDescent="0.3">
      <c r="A76" s="209"/>
      <c r="B76" s="212" t="s">
        <v>51</v>
      </c>
      <c r="C76" s="212" t="s">
        <v>58</v>
      </c>
      <c r="D76" s="212" t="s">
        <v>114</v>
      </c>
      <c r="E76" s="216">
        <v>3</v>
      </c>
      <c r="F76" s="58">
        <v>1</v>
      </c>
      <c r="G76" s="58">
        <v>40</v>
      </c>
      <c r="H76" s="58">
        <v>562</v>
      </c>
      <c r="I76" s="58">
        <v>563</v>
      </c>
      <c r="J76" s="58">
        <v>1125</v>
      </c>
      <c r="K76" s="58">
        <v>81</v>
      </c>
      <c r="L76" s="58">
        <v>30</v>
      </c>
      <c r="M76" s="59">
        <f t="shared" si="48"/>
        <v>7</v>
      </c>
      <c r="N76" s="59">
        <f t="shared" si="49"/>
        <v>19</v>
      </c>
      <c r="O76" s="59">
        <f t="shared" si="50"/>
        <v>7</v>
      </c>
      <c r="P76" s="59">
        <f t="shared" si="51"/>
        <v>19</v>
      </c>
      <c r="Q76" s="60">
        <f t="shared" si="52"/>
        <v>14</v>
      </c>
      <c r="R76" s="60">
        <f t="shared" si="53"/>
        <v>38</v>
      </c>
      <c r="S76" s="58">
        <f t="shared" si="54"/>
        <v>1134</v>
      </c>
      <c r="T76" s="58">
        <f t="shared" si="55"/>
        <v>1140</v>
      </c>
      <c r="U76" s="59">
        <f t="shared" si="56"/>
        <v>9</v>
      </c>
      <c r="V76" s="59">
        <f t="shared" si="57"/>
        <v>15</v>
      </c>
      <c r="W76" s="61">
        <f t="shared" si="58"/>
        <v>450</v>
      </c>
      <c r="X76" s="61">
        <f t="shared" si="59"/>
        <v>450</v>
      </c>
      <c r="Y76" s="62">
        <f t="shared" si="60"/>
        <v>441</v>
      </c>
      <c r="Z76" s="62">
        <f t="shared" si="61"/>
        <v>435</v>
      </c>
      <c r="AA76" s="61">
        <f t="shared" si="62"/>
        <v>6</v>
      </c>
      <c r="AB76" s="61">
        <f t="shared" si="63"/>
        <v>15</v>
      </c>
      <c r="AC76" s="63">
        <f t="shared" si="64"/>
        <v>5.4888888888888889</v>
      </c>
      <c r="AD76" s="63">
        <f t="shared" si="65"/>
        <v>14.7</v>
      </c>
      <c r="AE76" s="59">
        <f t="shared" si="66"/>
        <v>20</v>
      </c>
      <c r="AF76" s="59">
        <f t="shared" si="67"/>
        <v>53</v>
      </c>
      <c r="AG76" s="64">
        <v>0</v>
      </c>
      <c r="AH76" s="65">
        <v>90</v>
      </c>
      <c r="AI76" s="66">
        <v>10</v>
      </c>
      <c r="AJ76" s="67">
        <f t="shared" si="68"/>
        <v>100</v>
      </c>
      <c r="AK76" s="67">
        <f t="shared" si="69"/>
        <v>0</v>
      </c>
      <c r="AL76" s="67">
        <f t="shared" si="70"/>
        <v>101.7</v>
      </c>
      <c r="AM76" s="67">
        <f t="shared" si="71"/>
        <v>11.3</v>
      </c>
      <c r="AN76" s="67">
        <f t="shared" si="72"/>
        <v>113</v>
      </c>
      <c r="AO76" s="67">
        <f t="shared" si="73"/>
        <v>0</v>
      </c>
      <c r="AP76" s="67">
        <f t="shared" si="74"/>
        <v>0</v>
      </c>
      <c r="AQ76" s="67">
        <f t="shared" si="75"/>
        <v>18</v>
      </c>
      <c r="AR76" s="67">
        <f t="shared" si="76"/>
        <v>47.7</v>
      </c>
      <c r="AS76" s="67">
        <f t="shared" si="77"/>
        <v>2</v>
      </c>
      <c r="AT76" s="67">
        <f t="shared" si="78"/>
        <v>5.3</v>
      </c>
      <c r="AU76" s="67">
        <f t="shared" si="79"/>
        <v>60</v>
      </c>
      <c r="AV76" s="67">
        <f t="shared" si="80"/>
        <v>53</v>
      </c>
      <c r="AW76" s="67">
        <f t="shared" si="43"/>
        <v>0</v>
      </c>
      <c r="AX76" s="68">
        <f t="shared" si="81"/>
        <v>0</v>
      </c>
      <c r="AY76" s="68">
        <f t="shared" si="82"/>
        <v>0</v>
      </c>
      <c r="AZ76" s="69">
        <f t="shared" si="83"/>
        <v>18</v>
      </c>
      <c r="BA76" s="69">
        <f t="shared" si="84"/>
        <v>48</v>
      </c>
      <c r="BB76" s="70">
        <f t="shared" si="85"/>
        <v>2</v>
      </c>
      <c r="BC76" s="70">
        <f t="shared" si="86"/>
        <v>5</v>
      </c>
      <c r="BD76" s="67">
        <f t="shared" si="87"/>
        <v>20</v>
      </c>
      <c r="BE76" s="67">
        <f t="shared" si="88"/>
        <v>53</v>
      </c>
      <c r="BF76" s="59">
        <f t="shared" si="89"/>
        <v>0</v>
      </c>
      <c r="BG76" s="71">
        <f t="shared" si="90"/>
        <v>0</v>
      </c>
      <c r="BH76" s="68">
        <f t="shared" si="47"/>
        <v>0</v>
      </c>
      <c r="BI76" s="69">
        <f t="shared" si="44"/>
        <v>102</v>
      </c>
      <c r="BJ76" s="70">
        <f t="shared" si="45"/>
        <v>11</v>
      </c>
      <c r="BK76" s="72">
        <f t="shared" si="46"/>
        <v>0</v>
      </c>
    </row>
    <row r="77" spans="1:63" ht="13.5" customHeight="1" x14ac:dyDescent="0.3">
      <c r="A77" s="209"/>
      <c r="B77" s="212" t="s">
        <v>51</v>
      </c>
      <c r="C77" s="212" t="s">
        <v>84</v>
      </c>
      <c r="D77" s="212" t="s">
        <v>115</v>
      </c>
      <c r="E77" s="216">
        <v>4</v>
      </c>
      <c r="F77" s="58">
        <v>0</v>
      </c>
      <c r="G77" s="58">
        <v>10</v>
      </c>
      <c r="H77" s="58">
        <v>25</v>
      </c>
      <c r="I77" s="58">
        <v>25</v>
      </c>
      <c r="J77" s="58">
        <v>50</v>
      </c>
      <c r="K77" s="58">
        <v>80</v>
      </c>
      <c r="L77" s="58">
        <v>30</v>
      </c>
      <c r="M77" s="59">
        <f t="shared" si="48"/>
        <v>1</v>
      </c>
      <c r="N77" s="59">
        <f t="shared" si="49"/>
        <v>0</v>
      </c>
      <c r="O77" s="59">
        <f t="shared" si="50"/>
        <v>1</v>
      </c>
      <c r="P77" s="59">
        <f t="shared" si="51"/>
        <v>0</v>
      </c>
      <c r="Q77" s="60">
        <f t="shared" si="52"/>
        <v>2</v>
      </c>
      <c r="R77" s="60">
        <f t="shared" si="53"/>
        <v>0</v>
      </c>
      <c r="S77" s="58">
        <f t="shared" si="54"/>
        <v>160</v>
      </c>
      <c r="T77" s="58">
        <f t="shared" si="55"/>
        <v>0</v>
      </c>
      <c r="U77" s="59">
        <f t="shared" si="56"/>
        <v>110</v>
      </c>
      <c r="V77" s="59">
        <f t="shared" si="57"/>
        <v>0</v>
      </c>
      <c r="W77" s="61">
        <f t="shared" si="58"/>
        <v>5</v>
      </c>
      <c r="X77" s="61">
        <f t="shared" si="59"/>
        <v>0</v>
      </c>
      <c r="Y77" s="62">
        <f t="shared" si="60"/>
        <v>-105</v>
      </c>
      <c r="Z77" s="62">
        <f t="shared" si="61"/>
        <v>0</v>
      </c>
      <c r="AA77" s="61">
        <f t="shared" si="62"/>
        <v>0</v>
      </c>
      <c r="AB77" s="61">
        <f t="shared" si="63"/>
        <v>0</v>
      </c>
      <c r="AC77" s="63">
        <f t="shared" si="64"/>
        <v>0</v>
      </c>
      <c r="AD77" s="63">
        <f t="shared" si="65"/>
        <v>0</v>
      </c>
      <c r="AE77" s="59">
        <f t="shared" si="66"/>
        <v>2</v>
      </c>
      <c r="AF77" s="59">
        <f t="shared" si="67"/>
        <v>0</v>
      </c>
      <c r="AG77" s="64"/>
      <c r="AH77" s="65">
        <v>100</v>
      </c>
      <c r="AI77" s="66"/>
      <c r="AJ77" s="67">
        <f t="shared" si="68"/>
        <v>100</v>
      </c>
      <c r="AK77" s="67">
        <f t="shared" si="69"/>
        <v>0</v>
      </c>
      <c r="AL77" s="67">
        <f t="shared" si="70"/>
        <v>8</v>
      </c>
      <c r="AM77" s="67">
        <f t="shared" si="71"/>
        <v>0</v>
      </c>
      <c r="AN77" s="67">
        <f t="shared" si="72"/>
        <v>8</v>
      </c>
      <c r="AO77" s="67">
        <f t="shared" si="73"/>
        <v>0</v>
      </c>
      <c r="AP77" s="67">
        <f t="shared" si="74"/>
        <v>0</v>
      </c>
      <c r="AQ77" s="67">
        <f t="shared" si="75"/>
        <v>2</v>
      </c>
      <c r="AR77" s="67">
        <f t="shared" si="76"/>
        <v>0</v>
      </c>
      <c r="AS77" s="67">
        <f t="shared" si="77"/>
        <v>0</v>
      </c>
      <c r="AT77" s="67">
        <f t="shared" si="78"/>
        <v>0</v>
      </c>
      <c r="AU77" s="67">
        <f t="shared" si="79"/>
        <v>8</v>
      </c>
      <c r="AV77" s="67">
        <f t="shared" si="80"/>
        <v>0</v>
      </c>
      <c r="AW77" s="67">
        <f t="shared" si="43"/>
        <v>0</v>
      </c>
      <c r="AX77" s="68">
        <f t="shared" si="81"/>
        <v>0</v>
      </c>
      <c r="AY77" s="68">
        <f t="shared" si="82"/>
        <v>0</v>
      </c>
      <c r="AZ77" s="69">
        <f t="shared" si="83"/>
        <v>2</v>
      </c>
      <c r="BA77" s="69">
        <f t="shared" si="84"/>
        <v>0</v>
      </c>
      <c r="BB77" s="70">
        <f t="shared" si="85"/>
        <v>0</v>
      </c>
      <c r="BC77" s="70">
        <f t="shared" si="86"/>
        <v>0</v>
      </c>
      <c r="BD77" s="67">
        <f t="shared" si="87"/>
        <v>2</v>
      </c>
      <c r="BE77" s="67">
        <f t="shared" si="88"/>
        <v>0</v>
      </c>
      <c r="BF77" s="59">
        <f t="shared" si="89"/>
        <v>0</v>
      </c>
      <c r="BG77" s="71">
        <f t="shared" si="90"/>
        <v>0</v>
      </c>
      <c r="BH77" s="68">
        <f t="shared" si="47"/>
        <v>0</v>
      </c>
      <c r="BI77" s="69">
        <f t="shared" si="44"/>
        <v>8</v>
      </c>
      <c r="BJ77" s="70">
        <f t="shared" si="45"/>
        <v>0</v>
      </c>
      <c r="BK77" s="72">
        <f t="shared" si="46"/>
        <v>0</v>
      </c>
    </row>
    <row r="78" spans="1:63" ht="13.5" customHeight="1" x14ac:dyDescent="0.3">
      <c r="A78" s="209"/>
      <c r="B78" s="212" t="s">
        <v>51</v>
      </c>
      <c r="C78" s="212" t="s">
        <v>84</v>
      </c>
      <c r="D78" s="212" t="s">
        <v>116</v>
      </c>
      <c r="E78" s="216">
        <v>4</v>
      </c>
      <c r="F78" s="58">
        <v>0</v>
      </c>
      <c r="G78" s="58">
        <v>10</v>
      </c>
      <c r="H78" s="58">
        <v>25</v>
      </c>
      <c r="I78" s="58">
        <v>25</v>
      </c>
      <c r="J78" s="58">
        <v>50</v>
      </c>
      <c r="K78" s="58">
        <v>80</v>
      </c>
      <c r="L78" s="58">
        <v>30</v>
      </c>
      <c r="M78" s="59">
        <f t="shared" si="48"/>
        <v>1</v>
      </c>
      <c r="N78" s="59">
        <f t="shared" si="49"/>
        <v>0</v>
      </c>
      <c r="O78" s="59">
        <f t="shared" si="50"/>
        <v>1</v>
      </c>
      <c r="P78" s="59">
        <f t="shared" si="51"/>
        <v>0</v>
      </c>
      <c r="Q78" s="60">
        <f t="shared" si="52"/>
        <v>2</v>
      </c>
      <c r="R78" s="60">
        <f t="shared" si="53"/>
        <v>0</v>
      </c>
      <c r="S78" s="58">
        <f t="shared" si="54"/>
        <v>160</v>
      </c>
      <c r="T78" s="58">
        <f t="shared" si="55"/>
        <v>0</v>
      </c>
      <c r="U78" s="59">
        <f t="shared" si="56"/>
        <v>110</v>
      </c>
      <c r="V78" s="59">
        <f t="shared" si="57"/>
        <v>0</v>
      </c>
      <c r="W78" s="61">
        <f t="shared" si="58"/>
        <v>5</v>
      </c>
      <c r="X78" s="61">
        <f t="shared" si="59"/>
        <v>0</v>
      </c>
      <c r="Y78" s="62">
        <f t="shared" si="60"/>
        <v>-105</v>
      </c>
      <c r="Z78" s="62">
        <f t="shared" si="61"/>
        <v>0</v>
      </c>
      <c r="AA78" s="61">
        <f t="shared" si="62"/>
        <v>0</v>
      </c>
      <c r="AB78" s="61">
        <f t="shared" si="63"/>
        <v>0</v>
      </c>
      <c r="AC78" s="63">
        <f t="shared" si="64"/>
        <v>0</v>
      </c>
      <c r="AD78" s="63">
        <f t="shared" si="65"/>
        <v>0</v>
      </c>
      <c r="AE78" s="59">
        <f t="shared" si="66"/>
        <v>2</v>
      </c>
      <c r="AF78" s="59">
        <f t="shared" si="67"/>
        <v>0</v>
      </c>
      <c r="AG78" s="64"/>
      <c r="AH78" s="65">
        <v>100</v>
      </c>
      <c r="AI78" s="66"/>
      <c r="AJ78" s="67">
        <f t="shared" si="68"/>
        <v>100</v>
      </c>
      <c r="AK78" s="67">
        <f t="shared" si="69"/>
        <v>0</v>
      </c>
      <c r="AL78" s="67">
        <f t="shared" si="70"/>
        <v>8</v>
      </c>
      <c r="AM78" s="67">
        <f t="shared" si="71"/>
        <v>0</v>
      </c>
      <c r="AN78" s="67">
        <f t="shared" si="72"/>
        <v>8</v>
      </c>
      <c r="AO78" s="67">
        <f t="shared" si="73"/>
        <v>0</v>
      </c>
      <c r="AP78" s="67">
        <f t="shared" si="74"/>
        <v>0</v>
      </c>
      <c r="AQ78" s="67">
        <f t="shared" si="75"/>
        <v>2</v>
      </c>
      <c r="AR78" s="67">
        <f t="shared" si="76"/>
        <v>0</v>
      </c>
      <c r="AS78" s="67">
        <f t="shared" si="77"/>
        <v>0</v>
      </c>
      <c r="AT78" s="67">
        <f t="shared" si="78"/>
        <v>0</v>
      </c>
      <c r="AU78" s="67">
        <f t="shared" si="79"/>
        <v>8</v>
      </c>
      <c r="AV78" s="67">
        <f t="shared" si="80"/>
        <v>0</v>
      </c>
      <c r="AW78" s="67">
        <f t="shared" si="43"/>
        <v>0</v>
      </c>
      <c r="AX78" s="68">
        <f t="shared" si="81"/>
        <v>0</v>
      </c>
      <c r="AY78" s="68">
        <f t="shared" si="82"/>
        <v>0</v>
      </c>
      <c r="AZ78" s="69">
        <f t="shared" si="83"/>
        <v>2</v>
      </c>
      <c r="BA78" s="69">
        <f t="shared" si="84"/>
        <v>0</v>
      </c>
      <c r="BB78" s="70">
        <f t="shared" si="85"/>
        <v>0</v>
      </c>
      <c r="BC78" s="70">
        <f t="shared" si="86"/>
        <v>0</v>
      </c>
      <c r="BD78" s="67">
        <f t="shared" si="87"/>
        <v>2</v>
      </c>
      <c r="BE78" s="67">
        <f t="shared" si="88"/>
        <v>0</v>
      </c>
      <c r="BF78" s="59">
        <f t="shared" si="89"/>
        <v>0</v>
      </c>
      <c r="BG78" s="71">
        <f t="shared" si="90"/>
        <v>0</v>
      </c>
      <c r="BH78" s="68">
        <f t="shared" si="47"/>
        <v>0</v>
      </c>
      <c r="BI78" s="69">
        <f t="shared" si="44"/>
        <v>8</v>
      </c>
      <c r="BJ78" s="70">
        <f t="shared" si="45"/>
        <v>0</v>
      </c>
      <c r="BK78" s="72">
        <f t="shared" si="46"/>
        <v>0</v>
      </c>
    </row>
    <row r="79" spans="1:63" ht="13.5" customHeight="1" x14ac:dyDescent="0.3">
      <c r="A79" s="209"/>
      <c r="B79" s="212" t="s">
        <v>51</v>
      </c>
      <c r="C79" s="212" t="s">
        <v>78</v>
      </c>
      <c r="D79" s="212" t="s">
        <v>117</v>
      </c>
      <c r="E79" s="216">
        <v>4</v>
      </c>
      <c r="F79" s="58">
        <v>0</v>
      </c>
      <c r="G79" s="58">
        <v>10</v>
      </c>
      <c r="H79" s="58">
        <v>25</v>
      </c>
      <c r="I79" s="58">
        <v>25</v>
      </c>
      <c r="J79" s="58">
        <v>50</v>
      </c>
      <c r="K79" s="58">
        <v>80</v>
      </c>
      <c r="L79" s="58">
        <v>30</v>
      </c>
      <c r="M79" s="59">
        <f t="shared" si="48"/>
        <v>1</v>
      </c>
      <c r="N79" s="59">
        <f t="shared" si="49"/>
        <v>0</v>
      </c>
      <c r="O79" s="59">
        <f t="shared" si="50"/>
        <v>1</v>
      </c>
      <c r="P79" s="59">
        <f t="shared" si="51"/>
        <v>0</v>
      </c>
      <c r="Q79" s="60">
        <f t="shared" si="52"/>
        <v>2</v>
      </c>
      <c r="R79" s="60">
        <f t="shared" si="53"/>
        <v>0</v>
      </c>
      <c r="S79" s="58">
        <f t="shared" si="54"/>
        <v>160</v>
      </c>
      <c r="T79" s="58">
        <f t="shared" si="55"/>
        <v>0</v>
      </c>
      <c r="U79" s="59">
        <f t="shared" si="56"/>
        <v>110</v>
      </c>
      <c r="V79" s="59">
        <f t="shared" si="57"/>
        <v>0</v>
      </c>
      <c r="W79" s="61">
        <f t="shared" si="58"/>
        <v>5</v>
      </c>
      <c r="X79" s="61">
        <f t="shared" si="59"/>
        <v>0</v>
      </c>
      <c r="Y79" s="62">
        <f t="shared" si="60"/>
        <v>-105</v>
      </c>
      <c r="Z79" s="62">
        <f t="shared" si="61"/>
        <v>0</v>
      </c>
      <c r="AA79" s="61">
        <f t="shared" si="62"/>
        <v>0</v>
      </c>
      <c r="AB79" s="61">
        <f t="shared" si="63"/>
        <v>0</v>
      </c>
      <c r="AC79" s="63">
        <f t="shared" si="64"/>
        <v>0</v>
      </c>
      <c r="AD79" s="63">
        <f t="shared" si="65"/>
        <v>0</v>
      </c>
      <c r="AE79" s="59">
        <f t="shared" si="66"/>
        <v>2</v>
      </c>
      <c r="AF79" s="59">
        <f t="shared" si="67"/>
        <v>0</v>
      </c>
      <c r="AG79" s="64"/>
      <c r="AH79" s="65">
        <v>100</v>
      </c>
      <c r="AI79" s="66"/>
      <c r="AJ79" s="67">
        <f t="shared" si="68"/>
        <v>100</v>
      </c>
      <c r="AK79" s="67">
        <f t="shared" si="69"/>
        <v>0</v>
      </c>
      <c r="AL79" s="67">
        <f t="shared" si="70"/>
        <v>8</v>
      </c>
      <c r="AM79" s="67">
        <f t="shared" si="71"/>
        <v>0</v>
      </c>
      <c r="AN79" s="67">
        <f t="shared" si="72"/>
        <v>8</v>
      </c>
      <c r="AO79" s="67">
        <f t="shared" si="73"/>
        <v>0</v>
      </c>
      <c r="AP79" s="67">
        <f t="shared" si="74"/>
        <v>0</v>
      </c>
      <c r="AQ79" s="67">
        <f t="shared" si="75"/>
        <v>2</v>
      </c>
      <c r="AR79" s="67">
        <f t="shared" si="76"/>
        <v>0</v>
      </c>
      <c r="AS79" s="67">
        <f t="shared" si="77"/>
        <v>0</v>
      </c>
      <c r="AT79" s="67">
        <f t="shared" si="78"/>
        <v>0</v>
      </c>
      <c r="AU79" s="67">
        <f t="shared" si="79"/>
        <v>8</v>
      </c>
      <c r="AV79" s="67">
        <f t="shared" si="80"/>
        <v>0</v>
      </c>
      <c r="AW79" s="67">
        <f t="shared" si="43"/>
        <v>0</v>
      </c>
      <c r="AX79" s="68">
        <f t="shared" si="81"/>
        <v>0</v>
      </c>
      <c r="AY79" s="68">
        <f t="shared" si="82"/>
        <v>0</v>
      </c>
      <c r="AZ79" s="69">
        <f t="shared" si="83"/>
        <v>2</v>
      </c>
      <c r="BA79" s="69">
        <f t="shared" si="84"/>
        <v>0</v>
      </c>
      <c r="BB79" s="70">
        <f t="shared" si="85"/>
        <v>0</v>
      </c>
      <c r="BC79" s="70">
        <f t="shared" si="86"/>
        <v>0</v>
      </c>
      <c r="BD79" s="67">
        <f t="shared" si="87"/>
        <v>2</v>
      </c>
      <c r="BE79" s="67">
        <f t="shared" si="88"/>
        <v>0</v>
      </c>
      <c r="BF79" s="59">
        <f t="shared" si="89"/>
        <v>0</v>
      </c>
      <c r="BG79" s="71">
        <f t="shared" si="90"/>
        <v>0</v>
      </c>
      <c r="BH79" s="68">
        <f t="shared" si="47"/>
        <v>0</v>
      </c>
      <c r="BI79" s="69">
        <f t="shared" si="44"/>
        <v>8</v>
      </c>
      <c r="BJ79" s="70">
        <f t="shared" si="45"/>
        <v>0</v>
      </c>
      <c r="BK79" s="72">
        <f t="shared" si="46"/>
        <v>0</v>
      </c>
    </row>
    <row r="80" spans="1:63" ht="13.5" customHeight="1" x14ac:dyDescent="0.3">
      <c r="A80" s="209"/>
      <c r="B80" s="212" t="s">
        <v>51</v>
      </c>
      <c r="C80" s="212" t="s">
        <v>84</v>
      </c>
      <c r="D80" s="212" t="s">
        <v>118</v>
      </c>
      <c r="E80" s="216">
        <v>4</v>
      </c>
      <c r="F80" s="58">
        <v>0</v>
      </c>
      <c r="G80" s="58">
        <v>10</v>
      </c>
      <c r="H80" s="58">
        <v>25</v>
      </c>
      <c r="I80" s="58">
        <v>25</v>
      </c>
      <c r="J80" s="58">
        <v>50</v>
      </c>
      <c r="K80" s="58">
        <v>80</v>
      </c>
      <c r="L80" s="58">
        <v>30</v>
      </c>
      <c r="M80" s="59">
        <f t="shared" si="48"/>
        <v>1</v>
      </c>
      <c r="N80" s="59">
        <f t="shared" si="49"/>
        <v>0</v>
      </c>
      <c r="O80" s="59">
        <f t="shared" si="50"/>
        <v>1</v>
      </c>
      <c r="P80" s="59">
        <f t="shared" si="51"/>
        <v>0</v>
      </c>
      <c r="Q80" s="60">
        <f t="shared" si="52"/>
        <v>2</v>
      </c>
      <c r="R80" s="60">
        <f t="shared" si="53"/>
        <v>0</v>
      </c>
      <c r="S80" s="58">
        <f t="shared" si="54"/>
        <v>160</v>
      </c>
      <c r="T80" s="58">
        <f t="shared" si="55"/>
        <v>0</v>
      </c>
      <c r="U80" s="59">
        <f t="shared" si="56"/>
        <v>110</v>
      </c>
      <c r="V80" s="59">
        <f t="shared" si="57"/>
        <v>0</v>
      </c>
      <c r="W80" s="61">
        <f t="shared" si="58"/>
        <v>5</v>
      </c>
      <c r="X80" s="61">
        <f t="shared" si="59"/>
        <v>0</v>
      </c>
      <c r="Y80" s="62">
        <f t="shared" si="60"/>
        <v>-105</v>
      </c>
      <c r="Z80" s="62">
        <f t="shared" si="61"/>
        <v>0</v>
      </c>
      <c r="AA80" s="61">
        <f t="shared" si="62"/>
        <v>0</v>
      </c>
      <c r="AB80" s="61">
        <f t="shared" si="63"/>
        <v>0</v>
      </c>
      <c r="AC80" s="63">
        <f t="shared" si="64"/>
        <v>0</v>
      </c>
      <c r="AD80" s="63">
        <f t="shared" si="65"/>
        <v>0</v>
      </c>
      <c r="AE80" s="59">
        <f t="shared" si="66"/>
        <v>2</v>
      </c>
      <c r="AF80" s="59">
        <f t="shared" si="67"/>
        <v>0</v>
      </c>
      <c r="AG80" s="64"/>
      <c r="AH80" s="65">
        <v>100</v>
      </c>
      <c r="AI80" s="66"/>
      <c r="AJ80" s="67">
        <f t="shared" si="68"/>
        <v>100</v>
      </c>
      <c r="AK80" s="67">
        <f t="shared" si="69"/>
        <v>0</v>
      </c>
      <c r="AL80" s="67">
        <f t="shared" si="70"/>
        <v>8</v>
      </c>
      <c r="AM80" s="67">
        <f t="shared" si="71"/>
        <v>0</v>
      </c>
      <c r="AN80" s="67">
        <f t="shared" si="72"/>
        <v>8</v>
      </c>
      <c r="AO80" s="67">
        <f t="shared" si="73"/>
        <v>0</v>
      </c>
      <c r="AP80" s="67">
        <f t="shared" si="74"/>
        <v>0</v>
      </c>
      <c r="AQ80" s="67">
        <f t="shared" si="75"/>
        <v>2</v>
      </c>
      <c r="AR80" s="67">
        <f t="shared" si="76"/>
        <v>0</v>
      </c>
      <c r="AS80" s="67">
        <f t="shared" si="77"/>
        <v>0</v>
      </c>
      <c r="AT80" s="67">
        <f t="shared" si="78"/>
        <v>0</v>
      </c>
      <c r="AU80" s="67">
        <f t="shared" si="79"/>
        <v>8</v>
      </c>
      <c r="AV80" s="67">
        <f t="shared" si="80"/>
        <v>0</v>
      </c>
      <c r="AW80" s="67">
        <f t="shared" si="43"/>
        <v>0</v>
      </c>
      <c r="AX80" s="68">
        <f t="shared" si="81"/>
        <v>0</v>
      </c>
      <c r="AY80" s="68">
        <f t="shared" si="82"/>
        <v>0</v>
      </c>
      <c r="AZ80" s="69">
        <f t="shared" si="83"/>
        <v>2</v>
      </c>
      <c r="BA80" s="69">
        <f t="shared" si="84"/>
        <v>0</v>
      </c>
      <c r="BB80" s="70">
        <f t="shared" si="85"/>
        <v>0</v>
      </c>
      <c r="BC80" s="70">
        <f t="shared" si="86"/>
        <v>0</v>
      </c>
      <c r="BD80" s="67">
        <f t="shared" si="87"/>
        <v>2</v>
      </c>
      <c r="BE80" s="67">
        <f t="shared" si="88"/>
        <v>0</v>
      </c>
      <c r="BF80" s="59">
        <f t="shared" si="89"/>
        <v>0</v>
      </c>
      <c r="BG80" s="71">
        <f t="shared" si="90"/>
        <v>0</v>
      </c>
      <c r="BH80" s="68">
        <f t="shared" si="47"/>
        <v>0</v>
      </c>
      <c r="BI80" s="69">
        <f t="shared" si="44"/>
        <v>8</v>
      </c>
      <c r="BJ80" s="70">
        <f t="shared" si="45"/>
        <v>0</v>
      </c>
      <c r="BK80" s="72">
        <f t="shared" si="46"/>
        <v>0</v>
      </c>
    </row>
    <row r="81" spans="1:63" ht="13.5" customHeight="1" x14ac:dyDescent="0.3">
      <c r="A81" s="209"/>
      <c r="B81" s="212" t="s">
        <v>51</v>
      </c>
      <c r="C81" s="212" t="s">
        <v>78</v>
      </c>
      <c r="D81" s="212" t="s">
        <v>118</v>
      </c>
      <c r="E81" s="216">
        <v>4</v>
      </c>
      <c r="F81" s="58">
        <v>0</v>
      </c>
      <c r="G81" s="58">
        <v>10</v>
      </c>
      <c r="H81" s="58">
        <v>25</v>
      </c>
      <c r="I81" s="58">
        <v>25</v>
      </c>
      <c r="J81" s="58">
        <v>50</v>
      </c>
      <c r="K81" s="58">
        <v>80</v>
      </c>
      <c r="L81" s="58">
        <v>30</v>
      </c>
      <c r="M81" s="59">
        <f t="shared" si="48"/>
        <v>1</v>
      </c>
      <c r="N81" s="59">
        <f t="shared" si="49"/>
        <v>0</v>
      </c>
      <c r="O81" s="59">
        <f t="shared" si="50"/>
        <v>1</v>
      </c>
      <c r="P81" s="59">
        <f t="shared" si="51"/>
        <v>0</v>
      </c>
      <c r="Q81" s="60">
        <f t="shared" si="52"/>
        <v>2</v>
      </c>
      <c r="R81" s="60">
        <f t="shared" si="53"/>
        <v>0</v>
      </c>
      <c r="S81" s="58">
        <f t="shared" si="54"/>
        <v>160</v>
      </c>
      <c r="T81" s="58">
        <f t="shared" si="55"/>
        <v>0</v>
      </c>
      <c r="U81" s="59">
        <f t="shared" si="56"/>
        <v>110</v>
      </c>
      <c r="V81" s="59">
        <f t="shared" si="57"/>
        <v>0</v>
      </c>
      <c r="W81" s="61">
        <f t="shared" si="58"/>
        <v>5</v>
      </c>
      <c r="X81" s="61">
        <f t="shared" si="59"/>
        <v>0</v>
      </c>
      <c r="Y81" s="62">
        <f t="shared" si="60"/>
        <v>-105</v>
      </c>
      <c r="Z81" s="62">
        <f t="shared" si="61"/>
        <v>0</v>
      </c>
      <c r="AA81" s="61">
        <f t="shared" si="62"/>
        <v>0</v>
      </c>
      <c r="AB81" s="61">
        <f t="shared" si="63"/>
        <v>0</v>
      </c>
      <c r="AC81" s="63">
        <f t="shared" si="64"/>
        <v>0</v>
      </c>
      <c r="AD81" s="63">
        <f t="shared" si="65"/>
        <v>0</v>
      </c>
      <c r="AE81" s="59">
        <f t="shared" si="66"/>
        <v>2</v>
      </c>
      <c r="AF81" s="59">
        <f t="shared" si="67"/>
        <v>0</v>
      </c>
      <c r="AG81" s="64"/>
      <c r="AH81" s="65">
        <v>100</v>
      </c>
      <c r="AI81" s="66"/>
      <c r="AJ81" s="67">
        <f t="shared" si="68"/>
        <v>100</v>
      </c>
      <c r="AK81" s="67">
        <f t="shared" si="69"/>
        <v>0</v>
      </c>
      <c r="AL81" s="67">
        <f t="shared" si="70"/>
        <v>8</v>
      </c>
      <c r="AM81" s="67">
        <f t="shared" si="71"/>
        <v>0</v>
      </c>
      <c r="AN81" s="67">
        <f t="shared" si="72"/>
        <v>8</v>
      </c>
      <c r="AO81" s="67">
        <f t="shared" si="73"/>
        <v>0</v>
      </c>
      <c r="AP81" s="67">
        <f t="shared" si="74"/>
        <v>0</v>
      </c>
      <c r="AQ81" s="67">
        <f t="shared" si="75"/>
        <v>2</v>
      </c>
      <c r="AR81" s="67">
        <f t="shared" si="76"/>
        <v>0</v>
      </c>
      <c r="AS81" s="67">
        <f t="shared" si="77"/>
        <v>0</v>
      </c>
      <c r="AT81" s="67">
        <f t="shared" si="78"/>
        <v>0</v>
      </c>
      <c r="AU81" s="67">
        <f t="shared" si="79"/>
        <v>8</v>
      </c>
      <c r="AV81" s="67">
        <f t="shared" si="80"/>
        <v>0</v>
      </c>
      <c r="AW81" s="67">
        <f t="shared" si="43"/>
        <v>0</v>
      </c>
      <c r="AX81" s="68">
        <f t="shared" si="81"/>
        <v>0</v>
      </c>
      <c r="AY81" s="68">
        <f t="shared" si="82"/>
        <v>0</v>
      </c>
      <c r="AZ81" s="69">
        <f t="shared" si="83"/>
        <v>2</v>
      </c>
      <c r="BA81" s="69">
        <f t="shared" si="84"/>
        <v>0</v>
      </c>
      <c r="BB81" s="70">
        <f t="shared" si="85"/>
        <v>0</v>
      </c>
      <c r="BC81" s="70">
        <f t="shared" si="86"/>
        <v>0</v>
      </c>
      <c r="BD81" s="67">
        <f t="shared" si="87"/>
        <v>2</v>
      </c>
      <c r="BE81" s="67">
        <f t="shared" si="88"/>
        <v>0</v>
      </c>
      <c r="BF81" s="59">
        <f t="shared" si="89"/>
        <v>0</v>
      </c>
      <c r="BG81" s="71">
        <f t="shared" si="90"/>
        <v>0</v>
      </c>
      <c r="BH81" s="68">
        <f t="shared" si="47"/>
        <v>0</v>
      </c>
      <c r="BI81" s="69">
        <f t="shared" si="44"/>
        <v>8</v>
      </c>
      <c r="BJ81" s="70">
        <f t="shared" si="45"/>
        <v>0</v>
      </c>
      <c r="BK81" s="72">
        <f t="shared" si="46"/>
        <v>0</v>
      </c>
    </row>
    <row r="82" spans="1:63" ht="13.5" customHeight="1" x14ac:dyDescent="0.3">
      <c r="A82" s="209"/>
      <c r="B82" s="212" t="s">
        <v>51</v>
      </c>
      <c r="C82" s="212" t="s">
        <v>84</v>
      </c>
      <c r="D82" s="212" t="s">
        <v>119</v>
      </c>
      <c r="E82" s="216">
        <v>4</v>
      </c>
      <c r="F82" s="58">
        <v>0</v>
      </c>
      <c r="G82" s="58">
        <v>10</v>
      </c>
      <c r="H82" s="58">
        <v>25</v>
      </c>
      <c r="I82" s="58">
        <v>25</v>
      </c>
      <c r="J82" s="58">
        <v>50</v>
      </c>
      <c r="K82" s="58">
        <v>80</v>
      </c>
      <c r="L82" s="58">
        <v>30</v>
      </c>
      <c r="M82" s="59">
        <f t="shared" si="48"/>
        <v>1</v>
      </c>
      <c r="N82" s="59">
        <f t="shared" si="49"/>
        <v>0</v>
      </c>
      <c r="O82" s="59">
        <f t="shared" si="50"/>
        <v>1</v>
      </c>
      <c r="P82" s="59">
        <f t="shared" si="51"/>
        <v>0</v>
      </c>
      <c r="Q82" s="60">
        <f t="shared" si="52"/>
        <v>2</v>
      </c>
      <c r="R82" s="60">
        <f t="shared" si="53"/>
        <v>0</v>
      </c>
      <c r="S82" s="58">
        <f t="shared" si="54"/>
        <v>160</v>
      </c>
      <c r="T82" s="58">
        <f t="shared" si="55"/>
        <v>0</v>
      </c>
      <c r="U82" s="59">
        <f t="shared" si="56"/>
        <v>110</v>
      </c>
      <c r="V82" s="59">
        <f t="shared" si="57"/>
        <v>0</v>
      </c>
      <c r="W82" s="61">
        <f t="shared" si="58"/>
        <v>5</v>
      </c>
      <c r="X82" s="61">
        <f t="shared" si="59"/>
        <v>0</v>
      </c>
      <c r="Y82" s="62">
        <f t="shared" si="60"/>
        <v>-105</v>
      </c>
      <c r="Z82" s="62">
        <f t="shared" si="61"/>
        <v>0</v>
      </c>
      <c r="AA82" s="61">
        <f t="shared" si="62"/>
        <v>0</v>
      </c>
      <c r="AB82" s="61">
        <f t="shared" si="63"/>
        <v>0</v>
      </c>
      <c r="AC82" s="63">
        <f t="shared" si="64"/>
        <v>0</v>
      </c>
      <c r="AD82" s="63">
        <f t="shared" si="65"/>
        <v>0</v>
      </c>
      <c r="AE82" s="59">
        <f t="shared" si="66"/>
        <v>2</v>
      </c>
      <c r="AF82" s="59">
        <f t="shared" si="67"/>
        <v>0</v>
      </c>
      <c r="AG82" s="64"/>
      <c r="AH82" s="65">
        <v>100</v>
      </c>
      <c r="AI82" s="66"/>
      <c r="AJ82" s="67">
        <f t="shared" si="68"/>
        <v>100</v>
      </c>
      <c r="AK82" s="67">
        <f t="shared" si="69"/>
        <v>0</v>
      </c>
      <c r="AL82" s="67">
        <f t="shared" si="70"/>
        <v>8</v>
      </c>
      <c r="AM82" s="67">
        <f t="shared" si="71"/>
        <v>0</v>
      </c>
      <c r="AN82" s="67">
        <f t="shared" si="72"/>
        <v>8</v>
      </c>
      <c r="AO82" s="67">
        <f t="shared" si="73"/>
        <v>0</v>
      </c>
      <c r="AP82" s="67">
        <f t="shared" si="74"/>
        <v>0</v>
      </c>
      <c r="AQ82" s="67">
        <f t="shared" si="75"/>
        <v>2</v>
      </c>
      <c r="AR82" s="67">
        <f t="shared" si="76"/>
        <v>0</v>
      </c>
      <c r="AS82" s="67">
        <f t="shared" si="77"/>
        <v>0</v>
      </c>
      <c r="AT82" s="67">
        <f t="shared" si="78"/>
        <v>0</v>
      </c>
      <c r="AU82" s="67">
        <f t="shared" si="79"/>
        <v>8</v>
      </c>
      <c r="AV82" s="67">
        <f t="shared" si="80"/>
        <v>0</v>
      </c>
      <c r="AW82" s="67">
        <f t="shared" si="43"/>
        <v>0</v>
      </c>
      <c r="AX82" s="68">
        <f t="shared" si="81"/>
        <v>0</v>
      </c>
      <c r="AY82" s="68">
        <f t="shared" si="82"/>
        <v>0</v>
      </c>
      <c r="AZ82" s="69">
        <f t="shared" si="83"/>
        <v>2</v>
      </c>
      <c r="BA82" s="69">
        <f t="shared" si="84"/>
        <v>0</v>
      </c>
      <c r="BB82" s="70">
        <f t="shared" si="85"/>
        <v>0</v>
      </c>
      <c r="BC82" s="70">
        <f t="shared" si="86"/>
        <v>0</v>
      </c>
      <c r="BD82" s="67">
        <f t="shared" si="87"/>
        <v>2</v>
      </c>
      <c r="BE82" s="67">
        <f t="shared" si="88"/>
        <v>0</v>
      </c>
      <c r="BF82" s="59">
        <f t="shared" si="89"/>
        <v>0</v>
      </c>
      <c r="BG82" s="71">
        <f t="shared" si="90"/>
        <v>0</v>
      </c>
      <c r="BH82" s="68">
        <f t="shared" si="47"/>
        <v>0</v>
      </c>
      <c r="BI82" s="69">
        <f t="shared" si="44"/>
        <v>8</v>
      </c>
      <c r="BJ82" s="70">
        <f t="shared" si="45"/>
        <v>0</v>
      </c>
      <c r="BK82" s="72">
        <f t="shared" si="46"/>
        <v>0</v>
      </c>
    </row>
    <row r="83" spans="1:63" ht="13.5" customHeight="1" x14ac:dyDescent="0.3">
      <c r="A83" s="209"/>
      <c r="B83" s="212" t="s">
        <v>51</v>
      </c>
      <c r="C83" s="212" t="s">
        <v>78</v>
      </c>
      <c r="D83" s="212" t="s">
        <v>120</v>
      </c>
      <c r="E83" s="216">
        <v>4</v>
      </c>
      <c r="F83" s="58">
        <v>0</v>
      </c>
      <c r="G83" s="58">
        <v>10</v>
      </c>
      <c r="H83" s="58">
        <v>25</v>
      </c>
      <c r="I83" s="58">
        <v>25</v>
      </c>
      <c r="J83" s="58">
        <v>50</v>
      </c>
      <c r="K83" s="58">
        <v>80</v>
      </c>
      <c r="L83" s="58">
        <v>30</v>
      </c>
      <c r="M83" s="59">
        <f t="shared" si="48"/>
        <v>1</v>
      </c>
      <c r="N83" s="59">
        <f t="shared" si="49"/>
        <v>0</v>
      </c>
      <c r="O83" s="59">
        <f t="shared" si="50"/>
        <v>1</v>
      </c>
      <c r="P83" s="59">
        <f t="shared" si="51"/>
        <v>0</v>
      </c>
      <c r="Q83" s="60">
        <f t="shared" si="52"/>
        <v>2</v>
      </c>
      <c r="R83" s="60">
        <f t="shared" si="53"/>
        <v>0</v>
      </c>
      <c r="S83" s="58">
        <f t="shared" si="54"/>
        <v>160</v>
      </c>
      <c r="T83" s="58">
        <f t="shared" si="55"/>
        <v>0</v>
      </c>
      <c r="U83" s="59">
        <f t="shared" si="56"/>
        <v>110</v>
      </c>
      <c r="V83" s="59">
        <f t="shared" si="57"/>
        <v>0</v>
      </c>
      <c r="W83" s="61">
        <f t="shared" si="58"/>
        <v>5</v>
      </c>
      <c r="X83" s="61">
        <f t="shared" si="59"/>
        <v>0</v>
      </c>
      <c r="Y83" s="62">
        <f t="shared" si="60"/>
        <v>-105</v>
      </c>
      <c r="Z83" s="62">
        <f t="shared" si="61"/>
        <v>0</v>
      </c>
      <c r="AA83" s="61">
        <f t="shared" si="62"/>
        <v>0</v>
      </c>
      <c r="AB83" s="61">
        <f t="shared" si="63"/>
        <v>0</v>
      </c>
      <c r="AC83" s="63">
        <f t="shared" si="64"/>
        <v>0</v>
      </c>
      <c r="AD83" s="63">
        <f t="shared" si="65"/>
        <v>0</v>
      </c>
      <c r="AE83" s="59">
        <f t="shared" si="66"/>
        <v>2</v>
      </c>
      <c r="AF83" s="59">
        <f t="shared" si="67"/>
        <v>0</v>
      </c>
      <c r="AG83" s="64"/>
      <c r="AH83" s="65">
        <v>100</v>
      </c>
      <c r="AI83" s="66"/>
      <c r="AJ83" s="67">
        <f t="shared" si="68"/>
        <v>100</v>
      </c>
      <c r="AK83" s="67">
        <f t="shared" si="69"/>
        <v>0</v>
      </c>
      <c r="AL83" s="67">
        <f t="shared" si="70"/>
        <v>8</v>
      </c>
      <c r="AM83" s="67">
        <f t="shared" si="71"/>
        <v>0</v>
      </c>
      <c r="AN83" s="67">
        <f t="shared" si="72"/>
        <v>8</v>
      </c>
      <c r="AO83" s="67">
        <f t="shared" si="73"/>
        <v>0</v>
      </c>
      <c r="AP83" s="67">
        <f t="shared" si="74"/>
        <v>0</v>
      </c>
      <c r="AQ83" s="67">
        <f t="shared" si="75"/>
        <v>2</v>
      </c>
      <c r="AR83" s="67">
        <f t="shared" si="76"/>
        <v>0</v>
      </c>
      <c r="AS83" s="67">
        <f t="shared" si="77"/>
        <v>0</v>
      </c>
      <c r="AT83" s="67">
        <f t="shared" si="78"/>
        <v>0</v>
      </c>
      <c r="AU83" s="67">
        <f t="shared" si="79"/>
        <v>8</v>
      </c>
      <c r="AV83" s="67">
        <f t="shared" si="80"/>
        <v>0</v>
      </c>
      <c r="AW83" s="67">
        <f t="shared" si="43"/>
        <v>0</v>
      </c>
      <c r="AX83" s="68">
        <f t="shared" si="81"/>
        <v>0</v>
      </c>
      <c r="AY83" s="68">
        <f t="shared" si="82"/>
        <v>0</v>
      </c>
      <c r="AZ83" s="69">
        <f t="shared" si="83"/>
        <v>2</v>
      </c>
      <c r="BA83" s="69">
        <f t="shared" si="84"/>
        <v>0</v>
      </c>
      <c r="BB83" s="70">
        <f t="shared" si="85"/>
        <v>0</v>
      </c>
      <c r="BC83" s="70">
        <f t="shared" si="86"/>
        <v>0</v>
      </c>
      <c r="BD83" s="67">
        <f t="shared" si="87"/>
        <v>2</v>
      </c>
      <c r="BE83" s="67">
        <f t="shared" si="88"/>
        <v>0</v>
      </c>
      <c r="BF83" s="59">
        <f t="shared" si="89"/>
        <v>0</v>
      </c>
      <c r="BG83" s="71">
        <f t="shared" si="90"/>
        <v>0</v>
      </c>
      <c r="BH83" s="68">
        <f t="shared" si="47"/>
        <v>0</v>
      </c>
      <c r="BI83" s="69">
        <f t="shared" si="44"/>
        <v>8</v>
      </c>
      <c r="BJ83" s="70">
        <f t="shared" si="45"/>
        <v>0</v>
      </c>
      <c r="BK83" s="72">
        <f t="shared" si="46"/>
        <v>0</v>
      </c>
    </row>
    <row r="84" spans="1:63" ht="13.5" customHeight="1" x14ac:dyDescent="0.3">
      <c r="A84" s="209"/>
      <c r="B84" s="212" t="s">
        <v>51</v>
      </c>
      <c r="C84" s="212" t="s">
        <v>84</v>
      </c>
      <c r="D84" s="212" t="s">
        <v>121</v>
      </c>
      <c r="E84" s="216">
        <v>4</v>
      </c>
      <c r="F84" s="58">
        <v>0</v>
      </c>
      <c r="G84" s="58">
        <v>10</v>
      </c>
      <c r="H84" s="58">
        <v>25</v>
      </c>
      <c r="I84" s="58">
        <v>25</v>
      </c>
      <c r="J84" s="58">
        <v>50</v>
      </c>
      <c r="K84" s="58">
        <v>80</v>
      </c>
      <c r="L84" s="58">
        <v>30</v>
      </c>
      <c r="M84" s="59">
        <f t="shared" si="48"/>
        <v>1</v>
      </c>
      <c r="N84" s="59">
        <f t="shared" si="49"/>
        <v>0</v>
      </c>
      <c r="O84" s="59">
        <f t="shared" si="50"/>
        <v>1</v>
      </c>
      <c r="P84" s="59">
        <f t="shared" si="51"/>
        <v>0</v>
      </c>
      <c r="Q84" s="60">
        <f t="shared" si="52"/>
        <v>2</v>
      </c>
      <c r="R84" s="60">
        <f t="shared" si="53"/>
        <v>0</v>
      </c>
      <c r="S84" s="58">
        <f t="shared" si="54"/>
        <v>160</v>
      </c>
      <c r="T84" s="58">
        <f t="shared" si="55"/>
        <v>0</v>
      </c>
      <c r="U84" s="59">
        <f t="shared" si="56"/>
        <v>110</v>
      </c>
      <c r="V84" s="59">
        <f t="shared" si="57"/>
        <v>0</v>
      </c>
      <c r="W84" s="61">
        <f t="shared" si="58"/>
        <v>5</v>
      </c>
      <c r="X84" s="61">
        <f t="shared" si="59"/>
        <v>0</v>
      </c>
      <c r="Y84" s="62">
        <f t="shared" si="60"/>
        <v>-105</v>
      </c>
      <c r="Z84" s="62">
        <f t="shared" si="61"/>
        <v>0</v>
      </c>
      <c r="AA84" s="61">
        <f t="shared" si="62"/>
        <v>0</v>
      </c>
      <c r="AB84" s="61">
        <f t="shared" si="63"/>
        <v>0</v>
      </c>
      <c r="AC84" s="63">
        <f t="shared" si="64"/>
        <v>0</v>
      </c>
      <c r="AD84" s="63">
        <f t="shared" si="65"/>
        <v>0</v>
      </c>
      <c r="AE84" s="59">
        <f t="shared" si="66"/>
        <v>2</v>
      </c>
      <c r="AF84" s="59">
        <f t="shared" si="67"/>
        <v>0</v>
      </c>
      <c r="AG84" s="64"/>
      <c r="AH84" s="65">
        <v>100</v>
      </c>
      <c r="AI84" s="66"/>
      <c r="AJ84" s="67">
        <f t="shared" si="68"/>
        <v>100</v>
      </c>
      <c r="AK84" s="67">
        <f t="shared" si="69"/>
        <v>0</v>
      </c>
      <c r="AL84" s="67">
        <f t="shared" si="70"/>
        <v>8</v>
      </c>
      <c r="AM84" s="67">
        <f t="shared" si="71"/>
        <v>0</v>
      </c>
      <c r="AN84" s="67">
        <f t="shared" si="72"/>
        <v>8</v>
      </c>
      <c r="AO84" s="67">
        <f t="shared" si="73"/>
        <v>0</v>
      </c>
      <c r="AP84" s="67">
        <f t="shared" si="74"/>
        <v>0</v>
      </c>
      <c r="AQ84" s="67">
        <f t="shared" si="75"/>
        <v>2</v>
      </c>
      <c r="AR84" s="67">
        <f t="shared" si="76"/>
        <v>0</v>
      </c>
      <c r="AS84" s="67">
        <f t="shared" si="77"/>
        <v>0</v>
      </c>
      <c r="AT84" s="67">
        <f t="shared" si="78"/>
        <v>0</v>
      </c>
      <c r="AU84" s="67">
        <f t="shared" si="79"/>
        <v>8</v>
      </c>
      <c r="AV84" s="67">
        <f t="shared" si="80"/>
        <v>0</v>
      </c>
      <c r="AW84" s="67">
        <f t="shared" si="43"/>
        <v>0</v>
      </c>
      <c r="AX84" s="68">
        <f t="shared" si="81"/>
        <v>0</v>
      </c>
      <c r="AY84" s="68">
        <f t="shared" si="82"/>
        <v>0</v>
      </c>
      <c r="AZ84" s="69">
        <f t="shared" si="83"/>
        <v>2</v>
      </c>
      <c r="BA84" s="69">
        <f t="shared" si="84"/>
        <v>0</v>
      </c>
      <c r="BB84" s="70">
        <f t="shared" si="85"/>
        <v>0</v>
      </c>
      <c r="BC84" s="70">
        <f t="shared" si="86"/>
        <v>0</v>
      </c>
      <c r="BD84" s="67">
        <f t="shared" si="87"/>
        <v>2</v>
      </c>
      <c r="BE84" s="67">
        <f t="shared" si="88"/>
        <v>0</v>
      </c>
      <c r="BF84" s="59">
        <f t="shared" si="89"/>
        <v>0</v>
      </c>
      <c r="BG84" s="71">
        <f t="shared" si="90"/>
        <v>0</v>
      </c>
      <c r="BH84" s="68">
        <f t="shared" si="47"/>
        <v>0</v>
      </c>
      <c r="BI84" s="69">
        <f t="shared" si="44"/>
        <v>8</v>
      </c>
      <c r="BJ84" s="70">
        <f t="shared" si="45"/>
        <v>0</v>
      </c>
      <c r="BK84" s="72">
        <f t="shared" si="46"/>
        <v>0</v>
      </c>
    </row>
    <row r="85" spans="1:63" ht="13.5" customHeight="1" x14ac:dyDescent="0.3">
      <c r="A85" s="209"/>
      <c r="B85" s="212" t="s">
        <v>51</v>
      </c>
      <c r="C85" s="212" t="s">
        <v>78</v>
      </c>
      <c r="D85" s="212" t="s">
        <v>121</v>
      </c>
      <c r="E85" s="216">
        <v>4</v>
      </c>
      <c r="F85" s="58">
        <v>0</v>
      </c>
      <c r="G85" s="58">
        <v>10</v>
      </c>
      <c r="H85" s="58">
        <v>25</v>
      </c>
      <c r="I85" s="58">
        <v>25</v>
      </c>
      <c r="J85" s="58">
        <v>50</v>
      </c>
      <c r="K85" s="58">
        <v>80</v>
      </c>
      <c r="L85" s="58">
        <v>30</v>
      </c>
      <c r="M85" s="59">
        <f t="shared" si="48"/>
        <v>1</v>
      </c>
      <c r="N85" s="59">
        <f t="shared" si="49"/>
        <v>0</v>
      </c>
      <c r="O85" s="59">
        <f t="shared" si="50"/>
        <v>1</v>
      </c>
      <c r="P85" s="59">
        <f t="shared" si="51"/>
        <v>0</v>
      </c>
      <c r="Q85" s="60">
        <f t="shared" si="52"/>
        <v>2</v>
      </c>
      <c r="R85" s="60">
        <f t="shared" si="53"/>
        <v>0</v>
      </c>
      <c r="S85" s="58">
        <f t="shared" si="54"/>
        <v>160</v>
      </c>
      <c r="T85" s="58">
        <f t="shared" si="55"/>
        <v>0</v>
      </c>
      <c r="U85" s="59">
        <f t="shared" si="56"/>
        <v>110</v>
      </c>
      <c r="V85" s="59">
        <f t="shared" si="57"/>
        <v>0</v>
      </c>
      <c r="W85" s="61">
        <f t="shared" si="58"/>
        <v>5</v>
      </c>
      <c r="X85" s="61">
        <f t="shared" si="59"/>
        <v>0</v>
      </c>
      <c r="Y85" s="62">
        <f t="shared" si="60"/>
        <v>-105</v>
      </c>
      <c r="Z85" s="62">
        <f t="shared" si="61"/>
        <v>0</v>
      </c>
      <c r="AA85" s="61">
        <f t="shared" si="62"/>
        <v>0</v>
      </c>
      <c r="AB85" s="61">
        <f t="shared" si="63"/>
        <v>0</v>
      </c>
      <c r="AC85" s="63">
        <f t="shared" si="64"/>
        <v>0</v>
      </c>
      <c r="AD85" s="63">
        <f t="shared" si="65"/>
        <v>0</v>
      </c>
      <c r="AE85" s="59">
        <f t="shared" si="66"/>
        <v>2</v>
      </c>
      <c r="AF85" s="59">
        <f t="shared" si="67"/>
        <v>0</v>
      </c>
      <c r="AG85" s="64"/>
      <c r="AH85" s="65">
        <v>100</v>
      </c>
      <c r="AI85" s="66"/>
      <c r="AJ85" s="67">
        <f t="shared" si="68"/>
        <v>100</v>
      </c>
      <c r="AK85" s="67">
        <f t="shared" si="69"/>
        <v>0</v>
      </c>
      <c r="AL85" s="67">
        <f t="shared" si="70"/>
        <v>8</v>
      </c>
      <c r="AM85" s="67">
        <f t="shared" si="71"/>
        <v>0</v>
      </c>
      <c r="AN85" s="67">
        <f t="shared" si="72"/>
        <v>8</v>
      </c>
      <c r="AO85" s="67">
        <f t="shared" si="73"/>
        <v>0</v>
      </c>
      <c r="AP85" s="67">
        <f t="shared" si="74"/>
        <v>0</v>
      </c>
      <c r="AQ85" s="67">
        <f t="shared" si="75"/>
        <v>2</v>
      </c>
      <c r="AR85" s="67">
        <f t="shared" si="76"/>
        <v>0</v>
      </c>
      <c r="AS85" s="67">
        <f t="shared" si="77"/>
        <v>0</v>
      </c>
      <c r="AT85" s="67">
        <f t="shared" si="78"/>
        <v>0</v>
      </c>
      <c r="AU85" s="67">
        <f t="shared" si="79"/>
        <v>8</v>
      </c>
      <c r="AV85" s="67">
        <f t="shared" si="80"/>
        <v>0</v>
      </c>
      <c r="AW85" s="67">
        <f t="shared" ref="AW85:AW148" si="91">(AU85+AV85)-AN85</f>
        <v>0</v>
      </c>
      <c r="AX85" s="68">
        <f t="shared" si="81"/>
        <v>0</v>
      </c>
      <c r="AY85" s="68">
        <f t="shared" si="82"/>
        <v>0</v>
      </c>
      <c r="AZ85" s="69">
        <f t="shared" si="83"/>
        <v>2</v>
      </c>
      <c r="BA85" s="69">
        <f t="shared" si="84"/>
        <v>0</v>
      </c>
      <c r="BB85" s="70">
        <f t="shared" si="85"/>
        <v>0</v>
      </c>
      <c r="BC85" s="70">
        <f t="shared" si="86"/>
        <v>0</v>
      </c>
      <c r="BD85" s="67">
        <f t="shared" si="87"/>
        <v>2</v>
      </c>
      <c r="BE85" s="67">
        <f t="shared" si="88"/>
        <v>0</v>
      </c>
      <c r="BF85" s="59">
        <f t="shared" si="89"/>
        <v>0</v>
      </c>
      <c r="BG85" s="71">
        <f t="shared" si="90"/>
        <v>0</v>
      </c>
      <c r="BH85" s="68">
        <f t="shared" ref="BH85:BH148" si="92">(AX85*$E85)+(AY85*$F85)</f>
        <v>0</v>
      </c>
      <c r="BI85" s="69">
        <f t="shared" ref="BI85:BI148" si="93">(AZ85*$E85)+(BA85*$F85)</f>
        <v>8</v>
      </c>
      <c r="BJ85" s="70">
        <f t="shared" ref="BJ85:BJ148" si="94">(BB85*$E85)+(BC85*$F85)</f>
        <v>0</v>
      </c>
      <c r="BK85" s="72">
        <f t="shared" ref="BK85:BK148" si="95">SUM(BH85:BJ85)-AN85</f>
        <v>0</v>
      </c>
    </row>
    <row r="86" spans="1:63" ht="13.5" customHeight="1" x14ac:dyDescent="0.3">
      <c r="A86" s="209"/>
      <c r="B86" s="212" t="s">
        <v>51</v>
      </c>
      <c r="C86" s="212" t="s">
        <v>78</v>
      </c>
      <c r="D86" s="212" t="s">
        <v>122</v>
      </c>
      <c r="E86" s="216">
        <v>4</v>
      </c>
      <c r="F86" s="58">
        <v>0</v>
      </c>
      <c r="G86" s="58">
        <v>10</v>
      </c>
      <c r="H86" s="58">
        <v>25</v>
      </c>
      <c r="I86" s="58">
        <v>25</v>
      </c>
      <c r="J86" s="58">
        <v>50</v>
      </c>
      <c r="K86" s="58">
        <v>80</v>
      </c>
      <c r="L86" s="58">
        <v>30</v>
      </c>
      <c r="M86" s="59">
        <f t="shared" si="48"/>
        <v>1</v>
      </c>
      <c r="N86" s="59">
        <f t="shared" si="49"/>
        <v>0</v>
      </c>
      <c r="O86" s="59">
        <f t="shared" si="50"/>
        <v>1</v>
      </c>
      <c r="P86" s="59">
        <f t="shared" si="51"/>
        <v>0</v>
      </c>
      <c r="Q86" s="60">
        <f t="shared" si="52"/>
        <v>2</v>
      </c>
      <c r="R86" s="60">
        <f t="shared" si="53"/>
        <v>0</v>
      </c>
      <c r="S86" s="58">
        <f t="shared" si="54"/>
        <v>160</v>
      </c>
      <c r="T86" s="58">
        <f t="shared" si="55"/>
        <v>0</v>
      </c>
      <c r="U86" s="59">
        <f t="shared" si="56"/>
        <v>110</v>
      </c>
      <c r="V86" s="59">
        <f t="shared" si="57"/>
        <v>0</v>
      </c>
      <c r="W86" s="61">
        <f t="shared" si="58"/>
        <v>5</v>
      </c>
      <c r="X86" s="61">
        <f t="shared" si="59"/>
        <v>0</v>
      </c>
      <c r="Y86" s="62">
        <f t="shared" si="60"/>
        <v>-105</v>
      </c>
      <c r="Z86" s="62">
        <f t="shared" si="61"/>
        <v>0</v>
      </c>
      <c r="AA86" s="61">
        <f t="shared" si="62"/>
        <v>0</v>
      </c>
      <c r="AB86" s="61">
        <f t="shared" si="63"/>
        <v>0</v>
      </c>
      <c r="AC86" s="63">
        <f t="shared" si="64"/>
        <v>0</v>
      </c>
      <c r="AD86" s="63">
        <f t="shared" si="65"/>
        <v>0</v>
      </c>
      <c r="AE86" s="59">
        <f t="shared" si="66"/>
        <v>2</v>
      </c>
      <c r="AF86" s="59">
        <f t="shared" si="67"/>
        <v>0</v>
      </c>
      <c r="AG86" s="64"/>
      <c r="AH86" s="65">
        <v>100</v>
      </c>
      <c r="AI86" s="66"/>
      <c r="AJ86" s="67">
        <f t="shared" si="68"/>
        <v>100</v>
      </c>
      <c r="AK86" s="67">
        <f t="shared" si="69"/>
        <v>0</v>
      </c>
      <c r="AL86" s="67">
        <f t="shared" si="70"/>
        <v>8</v>
      </c>
      <c r="AM86" s="67">
        <f t="shared" si="71"/>
        <v>0</v>
      </c>
      <c r="AN86" s="67">
        <f t="shared" si="72"/>
        <v>8</v>
      </c>
      <c r="AO86" s="67">
        <f t="shared" si="73"/>
        <v>0</v>
      </c>
      <c r="AP86" s="67">
        <f t="shared" si="74"/>
        <v>0</v>
      </c>
      <c r="AQ86" s="67">
        <f t="shared" si="75"/>
        <v>2</v>
      </c>
      <c r="AR86" s="67">
        <f t="shared" si="76"/>
        <v>0</v>
      </c>
      <c r="AS86" s="67">
        <f t="shared" si="77"/>
        <v>0</v>
      </c>
      <c r="AT86" s="67">
        <f t="shared" si="78"/>
        <v>0</v>
      </c>
      <c r="AU86" s="67">
        <f t="shared" si="79"/>
        <v>8</v>
      </c>
      <c r="AV86" s="67">
        <f t="shared" si="80"/>
        <v>0</v>
      </c>
      <c r="AW86" s="67">
        <f t="shared" si="91"/>
        <v>0</v>
      </c>
      <c r="AX86" s="68">
        <f t="shared" si="81"/>
        <v>0</v>
      </c>
      <c r="AY86" s="68">
        <f t="shared" si="82"/>
        <v>0</v>
      </c>
      <c r="AZ86" s="69">
        <f t="shared" si="83"/>
        <v>2</v>
      </c>
      <c r="BA86" s="69">
        <f t="shared" si="84"/>
        <v>0</v>
      </c>
      <c r="BB86" s="70">
        <f t="shared" si="85"/>
        <v>0</v>
      </c>
      <c r="BC86" s="70">
        <f t="shared" si="86"/>
        <v>0</v>
      </c>
      <c r="BD86" s="67">
        <f t="shared" si="87"/>
        <v>2</v>
      </c>
      <c r="BE86" s="67">
        <f t="shared" si="88"/>
        <v>0</v>
      </c>
      <c r="BF86" s="59">
        <f t="shared" si="89"/>
        <v>0</v>
      </c>
      <c r="BG86" s="71">
        <f t="shared" si="90"/>
        <v>0</v>
      </c>
      <c r="BH86" s="68">
        <f t="shared" si="92"/>
        <v>0</v>
      </c>
      <c r="BI86" s="69">
        <f t="shared" si="93"/>
        <v>8</v>
      </c>
      <c r="BJ86" s="70">
        <f t="shared" si="94"/>
        <v>0</v>
      </c>
      <c r="BK86" s="72">
        <f t="shared" si="95"/>
        <v>0</v>
      </c>
    </row>
    <row r="87" spans="1:63" ht="13.5" customHeight="1" x14ac:dyDescent="0.3">
      <c r="A87" s="209"/>
      <c r="B87" s="212" t="s">
        <v>51</v>
      </c>
      <c r="C87" s="212" t="s">
        <v>84</v>
      </c>
      <c r="D87" s="212" t="s">
        <v>123</v>
      </c>
      <c r="E87" s="216">
        <v>4</v>
      </c>
      <c r="F87" s="58">
        <v>0</v>
      </c>
      <c r="G87" s="58">
        <v>10</v>
      </c>
      <c r="H87" s="58">
        <v>25</v>
      </c>
      <c r="I87" s="58">
        <v>25</v>
      </c>
      <c r="J87" s="58">
        <v>50</v>
      </c>
      <c r="K87" s="58">
        <v>80</v>
      </c>
      <c r="L87" s="58">
        <v>30</v>
      </c>
      <c r="M87" s="59">
        <f t="shared" si="48"/>
        <v>1</v>
      </c>
      <c r="N87" s="59">
        <f t="shared" si="49"/>
        <v>0</v>
      </c>
      <c r="O87" s="59">
        <f t="shared" si="50"/>
        <v>1</v>
      </c>
      <c r="P87" s="59">
        <f t="shared" si="51"/>
        <v>0</v>
      </c>
      <c r="Q87" s="60">
        <f t="shared" si="52"/>
        <v>2</v>
      </c>
      <c r="R87" s="60">
        <f t="shared" si="53"/>
        <v>0</v>
      </c>
      <c r="S87" s="58">
        <f t="shared" si="54"/>
        <v>160</v>
      </c>
      <c r="T87" s="58">
        <f t="shared" si="55"/>
        <v>0</v>
      </c>
      <c r="U87" s="59">
        <f t="shared" si="56"/>
        <v>110</v>
      </c>
      <c r="V87" s="59">
        <f t="shared" si="57"/>
        <v>0</v>
      </c>
      <c r="W87" s="61">
        <f t="shared" si="58"/>
        <v>5</v>
      </c>
      <c r="X87" s="61">
        <f t="shared" si="59"/>
        <v>0</v>
      </c>
      <c r="Y87" s="62">
        <f t="shared" si="60"/>
        <v>-105</v>
      </c>
      <c r="Z87" s="62">
        <f t="shared" si="61"/>
        <v>0</v>
      </c>
      <c r="AA87" s="61">
        <f t="shared" si="62"/>
        <v>0</v>
      </c>
      <c r="AB87" s="61">
        <f t="shared" si="63"/>
        <v>0</v>
      </c>
      <c r="AC87" s="63">
        <f t="shared" si="64"/>
        <v>0</v>
      </c>
      <c r="AD87" s="63">
        <f t="shared" si="65"/>
        <v>0</v>
      </c>
      <c r="AE87" s="59">
        <f t="shared" si="66"/>
        <v>2</v>
      </c>
      <c r="AF87" s="59">
        <f t="shared" si="67"/>
        <v>0</v>
      </c>
      <c r="AG87" s="64"/>
      <c r="AH87" s="65">
        <v>100</v>
      </c>
      <c r="AI87" s="66"/>
      <c r="AJ87" s="67">
        <f t="shared" si="68"/>
        <v>100</v>
      </c>
      <c r="AK87" s="67">
        <f t="shared" si="69"/>
        <v>0</v>
      </c>
      <c r="AL87" s="67">
        <f t="shared" si="70"/>
        <v>8</v>
      </c>
      <c r="AM87" s="67">
        <f t="shared" si="71"/>
        <v>0</v>
      </c>
      <c r="AN87" s="67">
        <f t="shared" si="72"/>
        <v>8</v>
      </c>
      <c r="AO87" s="67">
        <f t="shared" si="73"/>
        <v>0</v>
      </c>
      <c r="AP87" s="67">
        <f t="shared" si="74"/>
        <v>0</v>
      </c>
      <c r="AQ87" s="67">
        <f t="shared" si="75"/>
        <v>2</v>
      </c>
      <c r="AR87" s="67">
        <f t="shared" si="76"/>
        <v>0</v>
      </c>
      <c r="AS87" s="67">
        <f t="shared" si="77"/>
        <v>0</v>
      </c>
      <c r="AT87" s="67">
        <f t="shared" si="78"/>
        <v>0</v>
      </c>
      <c r="AU87" s="67">
        <f t="shared" si="79"/>
        <v>8</v>
      </c>
      <c r="AV87" s="67">
        <f t="shared" si="80"/>
        <v>0</v>
      </c>
      <c r="AW87" s="67">
        <f t="shared" si="91"/>
        <v>0</v>
      </c>
      <c r="AX87" s="68">
        <f t="shared" si="81"/>
        <v>0</v>
      </c>
      <c r="AY87" s="68">
        <f t="shared" si="82"/>
        <v>0</v>
      </c>
      <c r="AZ87" s="69">
        <f t="shared" si="83"/>
        <v>2</v>
      </c>
      <c r="BA87" s="69">
        <f t="shared" si="84"/>
        <v>0</v>
      </c>
      <c r="BB87" s="70">
        <f t="shared" si="85"/>
        <v>0</v>
      </c>
      <c r="BC87" s="70">
        <f t="shared" si="86"/>
        <v>0</v>
      </c>
      <c r="BD87" s="67">
        <f t="shared" si="87"/>
        <v>2</v>
      </c>
      <c r="BE87" s="67">
        <f t="shared" si="88"/>
        <v>0</v>
      </c>
      <c r="BF87" s="59">
        <f t="shared" si="89"/>
        <v>0</v>
      </c>
      <c r="BG87" s="71">
        <f t="shared" si="90"/>
        <v>0</v>
      </c>
      <c r="BH87" s="68">
        <f t="shared" si="92"/>
        <v>0</v>
      </c>
      <c r="BI87" s="69">
        <f t="shared" si="93"/>
        <v>8</v>
      </c>
      <c r="BJ87" s="70">
        <f t="shared" si="94"/>
        <v>0</v>
      </c>
      <c r="BK87" s="72">
        <f t="shared" si="95"/>
        <v>0</v>
      </c>
    </row>
    <row r="88" spans="1:63" ht="13.5" customHeight="1" x14ac:dyDescent="0.3">
      <c r="A88" s="209"/>
      <c r="B88" s="212" t="s">
        <v>51</v>
      </c>
      <c r="C88" s="212" t="s">
        <v>84</v>
      </c>
      <c r="D88" s="212" t="s">
        <v>124</v>
      </c>
      <c r="E88" s="216">
        <v>4</v>
      </c>
      <c r="F88" s="58">
        <v>0</v>
      </c>
      <c r="G88" s="58">
        <v>10</v>
      </c>
      <c r="H88" s="58">
        <v>25</v>
      </c>
      <c r="I88" s="58">
        <v>25</v>
      </c>
      <c r="J88" s="58">
        <v>50</v>
      </c>
      <c r="K88" s="58">
        <v>80</v>
      </c>
      <c r="L88" s="58">
        <v>30</v>
      </c>
      <c r="M88" s="59">
        <f t="shared" si="48"/>
        <v>1</v>
      </c>
      <c r="N88" s="59">
        <f t="shared" si="49"/>
        <v>0</v>
      </c>
      <c r="O88" s="59">
        <f t="shared" si="50"/>
        <v>1</v>
      </c>
      <c r="P88" s="59">
        <f t="shared" si="51"/>
        <v>0</v>
      </c>
      <c r="Q88" s="60">
        <f t="shared" si="52"/>
        <v>2</v>
      </c>
      <c r="R88" s="60">
        <f t="shared" si="53"/>
        <v>0</v>
      </c>
      <c r="S88" s="58">
        <f t="shared" si="54"/>
        <v>160</v>
      </c>
      <c r="T88" s="58">
        <f t="shared" si="55"/>
        <v>0</v>
      </c>
      <c r="U88" s="59">
        <f t="shared" si="56"/>
        <v>110</v>
      </c>
      <c r="V88" s="59">
        <f t="shared" si="57"/>
        <v>0</v>
      </c>
      <c r="W88" s="61">
        <f t="shared" si="58"/>
        <v>5</v>
      </c>
      <c r="X88" s="61">
        <f t="shared" si="59"/>
        <v>0</v>
      </c>
      <c r="Y88" s="62">
        <f t="shared" si="60"/>
        <v>-105</v>
      </c>
      <c r="Z88" s="62">
        <f t="shared" si="61"/>
        <v>0</v>
      </c>
      <c r="AA88" s="61">
        <f t="shared" si="62"/>
        <v>0</v>
      </c>
      <c r="AB88" s="61">
        <f t="shared" si="63"/>
        <v>0</v>
      </c>
      <c r="AC88" s="63">
        <f t="shared" si="64"/>
        <v>0</v>
      </c>
      <c r="AD88" s="63">
        <f t="shared" si="65"/>
        <v>0</v>
      </c>
      <c r="AE88" s="59">
        <f t="shared" si="66"/>
        <v>2</v>
      </c>
      <c r="AF88" s="59">
        <f t="shared" si="67"/>
        <v>0</v>
      </c>
      <c r="AG88" s="64"/>
      <c r="AH88" s="65">
        <v>100</v>
      </c>
      <c r="AI88" s="66"/>
      <c r="AJ88" s="67">
        <f t="shared" si="68"/>
        <v>100</v>
      </c>
      <c r="AK88" s="67">
        <f t="shared" si="69"/>
        <v>0</v>
      </c>
      <c r="AL88" s="67">
        <f t="shared" si="70"/>
        <v>8</v>
      </c>
      <c r="AM88" s="67">
        <f t="shared" si="71"/>
        <v>0</v>
      </c>
      <c r="AN88" s="67">
        <f t="shared" si="72"/>
        <v>8</v>
      </c>
      <c r="AO88" s="67">
        <f t="shared" si="73"/>
        <v>0</v>
      </c>
      <c r="AP88" s="67">
        <f t="shared" si="74"/>
        <v>0</v>
      </c>
      <c r="AQ88" s="67">
        <f t="shared" si="75"/>
        <v>2</v>
      </c>
      <c r="AR88" s="67">
        <f t="shared" si="76"/>
        <v>0</v>
      </c>
      <c r="AS88" s="67">
        <f t="shared" si="77"/>
        <v>0</v>
      </c>
      <c r="AT88" s="67">
        <f t="shared" si="78"/>
        <v>0</v>
      </c>
      <c r="AU88" s="67">
        <f t="shared" si="79"/>
        <v>8</v>
      </c>
      <c r="AV88" s="67">
        <f t="shared" si="80"/>
        <v>0</v>
      </c>
      <c r="AW88" s="67">
        <f t="shared" si="91"/>
        <v>0</v>
      </c>
      <c r="AX88" s="68">
        <f t="shared" si="81"/>
        <v>0</v>
      </c>
      <c r="AY88" s="68">
        <f t="shared" si="82"/>
        <v>0</v>
      </c>
      <c r="AZ88" s="69">
        <f t="shared" si="83"/>
        <v>2</v>
      </c>
      <c r="BA88" s="69">
        <f t="shared" si="84"/>
        <v>0</v>
      </c>
      <c r="BB88" s="70">
        <f t="shared" si="85"/>
        <v>0</v>
      </c>
      <c r="BC88" s="70">
        <f t="shared" si="86"/>
        <v>0</v>
      </c>
      <c r="BD88" s="67">
        <f t="shared" si="87"/>
        <v>2</v>
      </c>
      <c r="BE88" s="67">
        <f t="shared" si="88"/>
        <v>0</v>
      </c>
      <c r="BF88" s="59">
        <f t="shared" si="89"/>
        <v>0</v>
      </c>
      <c r="BG88" s="71">
        <f t="shared" si="90"/>
        <v>0</v>
      </c>
      <c r="BH88" s="68">
        <f t="shared" si="92"/>
        <v>0</v>
      </c>
      <c r="BI88" s="69">
        <f t="shared" si="93"/>
        <v>8</v>
      </c>
      <c r="BJ88" s="70">
        <f t="shared" si="94"/>
        <v>0</v>
      </c>
      <c r="BK88" s="72">
        <f t="shared" si="95"/>
        <v>0</v>
      </c>
    </row>
    <row r="89" spans="1:63" ht="13.5" customHeight="1" x14ac:dyDescent="0.3">
      <c r="A89" s="209"/>
      <c r="B89" s="212" t="s">
        <v>51</v>
      </c>
      <c r="C89" s="212" t="s">
        <v>52</v>
      </c>
      <c r="D89" s="212" t="s">
        <v>125</v>
      </c>
      <c r="E89" s="216">
        <v>3</v>
      </c>
      <c r="F89" s="58">
        <v>1</v>
      </c>
      <c r="G89" s="58">
        <v>10</v>
      </c>
      <c r="H89" s="58">
        <v>25</v>
      </c>
      <c r="I89" s="58">
        <v>25</v>
      </c>
      <c r="J89" s="58">
        <v>50</v>
      </c>
      <c r="K89" s="58">
        <v>80</v>
      </c>
      <c r="L89" s="58">
        <v>30</v>
      </c>
      <c r="M89" s="59">
        <f t="shared" si="48"/>
        <v>1</v>
      </c>
      <c r="N89" s="59">
        <f t="shared" si="49"/>
        <v>1</v>
      </c>
      <c r="O89" s="59">
        <f t="shared" si="50"/>
        <v>1</v>
      </c>
      <c r="P89" s="59">
        <f t="shared" si="51"/>
        <v>1</v>
      </c>
      <c r="Q89" s="60">
        <f t="shared" si="52"/>
        <v>2</v>
      </c>
      <c r="R89" s="60">
        <f t="shared" si="53"/>
        <v>2</v>
      </c>
      <c r="S89" s="58">
        <f t="shared" si="54"/>
        <v>160</v>
      </c>
      <c r="T89" s="58">
        <f t="shared" si="55"/>
        <v>60</v>
      </c>
      <c r="U89" s="59">
        <f t="shared" si="56"/>
        <v>110</v>
      </c>
      <c r="V89" s="59">
        <f t="shared" si="57"/>
        <v>10</v>
      </c>
      <c r="W89" s="61">
        <f t="shared" si="58"/>
        <v>5</v>
      </c>
      <c r="X89" s="61">
        <f t="shared" si="59"/>
        <v>5</v>
      </c>
      <c r="Y89" s="62">
        <f t="shared" si="60"/>
        <v>-105</v>
      </c>
      <c r="Z89" s="62">
        <f t="shared" si="61"/>
        <v>-5</v>
      </c>
      <c r="AA89" s="61">
        <f t="shared" si="62"/>
        <v>0</v>
      </c>
      <c r="AB89" s="61">
        <f t="shared" si="63"/>
        <v>0</v>
      </c>
      <c r="AC89" s="63">
        <f t="shared" si="64"/>
        <v>0</v>
      </c>
      <c r="AD89" s="63">
        <f t="shared" si="65"/>
        <v>0</v>
      </c>
      <c r="AE89" s="59">
        <f t="shared" si="66"/>
        <v>2</v>
      </c>
      <c r="AF89" s="59">
        <f t="shared" si="67"/>
        <v>2</v>
      </c>
      <c r="AG89" s="64"/>
      <c r="AH89" s="65">
        <v>100</v>
      </c>
      <c r="AI89" s="66"/>
      <c r="AJ89" s="67">
        <f t="shared" si="68"/>
        <v>100</v>
      </c>
      <c r="AK89" s="67">
        <f t="shared" si="69"/>
        <v>0</v>
      </c>
      <c r="AL89" s="67">
        <f t="shared" si="70"/>
        <v>8</v>
      </c>
      <c r="AM89" s="67">
        <f t="shared" si="71"/>
        <v>0</v>
      </c>
      <c r="AN89" s="67">
        <f t="shared" si="72"/>
        <v>8</v>
      </c>
      <c r="AO89" s="67">
        <f t="shared" si="73"/>
        <v>0</v>
      </c>
      <c r="AP89" s="67">
        <f t="shared" si="74"/>
        <v>0</v>
      </c>
      <c r="AQ89" s="67">
        <f t="shared" si="75"/>
        <v>2</v>
      </c>
      <c r="AR89" s="67">
        <f t="shared" si="76"/>
        <v>2</v>
      </c>
      <c r="AS89" s="67">
        <f t="shared" si="77"/>
        <v>0</v>
      </c>
      <c r="AT89" s="67">
        <f t="shared" si="78"/>
        <v>0</v>
      </c>
      <c r="AU89" s="67">
        <f t="shared" si="79"/>
        <v>6</v>
      </c>
      <c r="AV89" s="67">
        <f t="shared" si="80"/>
        <v>2</v>
      </c>
      <c r="AW89" s="67">
        <f t="shared" si="91"/>
        <v>0</v>
      </c>
      <c r="AX89" s="68">
        <f t="shared" si="81"/>
        <v>0</v>
      </c>
      <c r="AY89" s="68">
        <f t="shared" si="82"/>
        <v>0</v>
      </c>
      <c r="AZ89" s="69">
        <f t="shared" si="83"/>
        <v>2</v>
      </c>
      <c r="BA89" s="69">
        <f t="shared" si="84"/>
        <v>2</v>
      </c>
      <c r="BB89" s="70">
        <f t="shared" si="85"/>
        <v>0</v>
      </c>
      <c r="BC89" s="70">
        <f t="shared" si="86"/>
        <v>0</v>
      </c>
      <c r="BD89" s="67">
        <f t="shared" si="87"/>
        <v>2</v>
      </c>
      <c r="BE89" s="67">
        <f t="shared" si="88"/>
        <v>2</v>
      </c>
      <c r="BF89" s="59">
        <f t="shared" si="89"/>
        <v>0</v>
      </c>
      <c r="BG89" s="71">
        <f t="shared" si="90"/>
        <v>0</v>
      </c>
      <c r="BH89" s="68">
        <f t="shared" si="92"/>
        <v>0</v>
      </c>
      <c r="BI89" s="69">
        <f t="shared" si="93"/>
        <v>8</v>
      </c>
      <c r="BJ89" s="70">
        <f t="shared" si="94"/>
        <v>0</v>
      </c>
      <c r="BK89" s="72">
        <f t="shared" si="95"/>
        <v>0</v>
      </c>
    </row>
    <row r="90" spans="1:63" ht="13.5" customHeight="1" x14ac:dyDescent="0.3">
      <c r="A90" s="209"/>
      <c r="B90" s="212" t="s">
        <v>51</v>
      </c>
      <c r="C90" s="212" t="s">
        <v>80</v>
      </c>
      <c r="D90" s="212" t="s">
        <v>126</v>
      </c>
      <c r="E90" s="216">
        <v>3</v>
      </c>
      <c r="F90" s="58">
        <v>1</v>
      </c>
      <c r="G90" s="58">
        <v>10</v>
      </c>
      <c r="H90" s="58">
        <v>20</v>
      </c>
      <c r="I90" s="58">
        <v>20</v>
      </c>
      <c r="J90" s="58">
        <v>40</v>
      </c>
      <c r="K90" s="58">
        <v>80</v>
      </c>
      <c r="L90" s="58">
        <v>30</v>
      </c>
      <c r="M90" s="59">
        <f t="shared" si="48"/>
        <v>1</v>
      </c>
      <c r="N90" s="59">
        <f t="shared" si="49"/>
        <v>1</v>
      </c>
      <c r="O90" s="59">
        <f t="shared" si="50"/>
        <v>1</v>
      </c>
      <c r="P90" s="59">
        <f t="shared" si="51"/>
        <v>1</v>
      </c>
      <c r="Q90" s="60">
        <f t="shared" si="52"/>
        <v>2</v>
      </c>
      <c r="R90" s="60">
        <f t="shared" si="53"/>
        <v>2</v>
      </c>
      <c r="S90" s="58">
        <f t="shared" si="54"/>
        <v>160</v>
      </c>
      <c r="T90" s="58">
        <f t="shared" si="55"/>
        <v>60</v>
      </c>
      <c r="U90" s="59">
        <f t="shared" si="56"/>
        <v>120</v>
      </c>
      <c r="V90" s="59">
        <f t="shared" si="57"/>
        <v>20</v>
      </c>
      <c r="W90" s="61">
        <f t="shared" si="58"/>
        <v>4</v>
      </c>
      <c r="X90" s="61">
        <f t="shared" si="59"/>
        <v>4</v>
      </c>
      <c r="Y90" s="62">
        <f t="shared" si="60"/>
        <v>-116</v>
      </c>
      <c r="Z90" s="62">
        <f t="shared" si="61"/>
        <v>-16</v>
      </c>
      <c r="AA90" s="61">
        <f t="shared" si="62"/>
        <v>0</v>
      </c>
      <c r="AB90" s="61">
        <f t="shared" si="63"/>
        <v>0</v>
      </c>
      <c r="AC90" s="63">
        <f t="shared" si="64"/>
        <v>0</v>
      </c>
      <c r="AD90" s="63">
        <f t="shared" si="65"/>
        <v>0</v>
      </c>
      <c r="AE90" s="59">
        <f t="shared" si="66"/>
        <v>2</v>
      </c>
      <c r="AF90" s="59">
        <f t="shared" si="67"/>
        <v>2</v>
      </c>
      <c r="AG90" s="64"/>
      <c r="AH90" s="65">
        <v>100</v>
      </c>
      <c r="AI90" s="66"/>
      <c r="AJ90" s="67">
        <f t="shared" si="68"/>
        <v>100</v>
      </c>
      <c r="AK90" s="67">
        <f t="shared" si="69"/>
        <v>0</v>
      </c>
      <c r="AL90" s="67">
        <f t="shared" si="70"/>
        <v>8</v>
      </c>
      <c r="AM90" s="67">
        <f t="shared" si="71"/>
        <v>0</v>
      </c>
      <c r="AN90" s="67">
        <f t="shared" si="72"/>
        <v>8</v>
      </c>
      <c r="AO90" s="67">
        <f t="shared" si="73"/>
        <v>0</v>
      </c>
      <c r="AP90" s="67">
        <f t="shared" si="74"/>
        <v>0</v>
      </c>
      <c r="AQ90" s="67">
        <f t="shared" si="75"/>
        <v>2</v>
      </c>
      <c r="AR90" s="67">
        <f t="shared" si="76"/>
        <v>2</v>
      </c>
      <c r="AS90" s="67">
        <f t="shared" si="77"/>
        <v>0</v>
      </c>
      <c r="AT90" s="67">
        <f t="shared" si="78"/>
        <v>0</v>
      </c>
      <c r="AU90" s="67">
        <f t="shared" si="79"/>
        <v>6</v>
      </c>
      <c r="AV90" s="67">
        <f t="shared" si="80"/>
        <v>2</v>
      </c>
      <c r="AW90" s="67">
        <f t="shared" si="91"/>
        <v>0</v>
      </c>
      <c r="AX90" s="68">
        <f t="shared" si="81"/>
        <v>0</v>
      </c>
      <c r="AY90" s="68">
        <f t="shared" si="82"/>
        <v>0</v>
      </c>
      <c r="AZ90" s="69">
        <f t="shared" si="83"/>
        <v>2</v>
      </c>
      <c r="BA90" s="69">
        <f t="shared" si="84"/>
        <v>2</v>
      </c>
      <c r="BB90" s="70">
        <f t="shared" si="85"/>
        <v>0</v>
      </c>
      <c r="BC90" s="70">
        <f t="shared" si="86"/>
        <v>0</v>
      </c>
      <c r="BD90" s="67">
        <f t="shared" si="87"/>
        <v>2</v>
      </c>
      <c r="BE90" s="67">
        <f t="shared" si="88"/>
        <v>2</v>
      </c>
      <c r="BF90" s="59">
        <f t="shared" si="89"/>
        <v>0</v>
      </c>
      <c r="BG90" s="71">
        <f t="shared" si="90"/>
        <v>0</v>
      </c>
      <c r="BH90" s="68">
        <f t="shared" si="92"/>
        <v>0</v>
      </c>
      <c r="BI90" s="69">
        <f t="shared" si="93"/>
        <v>8</v>
      </c>
      <c r="BJ90" s="70">
        <f t="shared" si="94"/>
        <v>0</v>
      </c>
      <c r="BK90" s="72">
        <f t="shared" si="95"/>
        <v>0</v>
      </c>
    </row>
    <row r="91" spans="1:63" ht="13.5" customHeight="1" x14ac:dyDescent="0.3">
      <c r="A91" s="209"/>
      <c r="B91" s="212" t="s">
        <v>51</v>
      </c>
      <c r="C91" s="212" t="s">
        <v>52</v>
      </c>
      <c r="D91" s="212" t="s">
        <v>127</v>
      </c>
      <c r="E91" s="216">
        <v>3</v>
      </c>
      <c r="F91" s="58">
        <v>1</v>
      </c>
      <c r="G91" s="58">
        <v>10</v>
      </c>
      <c r="H91" s="58">
        <v>25</v>
      </c>
      <c r="I91" s="58">
        <v>25</v>
      </c>
      <c r="J91" s="58">
        <v>50</v>
      </c>
      <c r="K91" s="58">
        <v>80</v>
      </c>
      <c r="L91" s="58">
        <v>30</v>
      </c>
      <c r="M91" s="59">
        <f t="shared" si="48"/>
        <v>1</v>
      </c>
      <c r="N91" s="59">
        <f t="shared" si="49"/>
        <v>1</v>
      </c>
      <c r="O91" s="59">
        <f t="shared" si="50"/>
        <v>1</v>
      </c>
      <c r="P91" s="59">
        <f t="shared" si="51"/>
        <v>1</v>
      </c>
      <c r="Q91" s="60">
        <f t="shared" si="52"/>
        <v>2</v>
      </c>
      <c r="R91" s="60">
        <f t="shared" si="53"/>
        <v>2</v>
      </c>
      <c r="S91" s="58">
        <f t="shared" si="54"/>
        <v>160</v>
      </c>
      <c r="T91" s="58">
        <f t="shared" si="55"/>
        <v>60</v>
      </c>
      <c r="U91" s="59">
        <f t="shared" si="56"/>
        <v>110</v>
      </c>
      <c r="V91" s="59">
        <f t="shared" si="57"/>
        <v>10</v>
      </c>
      <c r="W91" s="61">
        <f t="shared" si="58"/>
        <v>5</v>
      </c>
      <c r="X91" s="61">
        <f t="shared" si="59"/>
        <v>5</v>
      </c>
      <c r="Y91" s="62">
        <f t="shared" si="60"/>
        <v>-105</v>
      </c>
      <c r="Z91" s="62">
        <f t="shared" si="61"/>
        <v>-5</v>
      </c>
      <c r="AA91" s="61">
        <f t="shared" si="62"/>
        <v>0</v>
      </c>
      <c r="AB91" s="61">
        <f t="shared" si="63"/>
        <v>0</v>
      </c>
      <c r="AC91" s="63">
        <f t="shared" si="64"/>
        <v>0</v>
      </c>
      <c r="AD91" s="63">
        <f t="shared" si="65"/>
        <v>0</v>
      </c>
      <c r="AE91" s="59">
        <f t="shared" si="66"/>
        <v>2</v>
      </c>
      <c r="AF91" s="59">
        <f t="shared" si="67"/>
        <v>2</v>
      </c>
      <c r="AG91" s="64"/>
      <c r="AH91" s="65">
        <v>100</v>
      </c>
      <c r="AI91" s="66"/>
      <c r="AJ91" s="67">
        <f t="shared" si="68"/>
        <v>100</v>
      </c>
      <c r="AK91" s="67">
        <f t="shared" si="69"/>
        <v>0</v>
      </c>
      <c r="AL91" s="67">
        <f t="shared" si="70"/>
        <v>8</v>
      </c>
      <c r="AM91" s="67">
        <f t="shared" si="71"/>
        <v>0</v>
      </c>
      <c r="AN91" s="67">
        <f t="shared" si="72"/>
        <v>8</v>
      </c>
      <c r="AO91" s="67">
        <f t="shared" si="73"/>
        <v>0</v>
      </c>
      <c r="AP91" s="67">
        <f t="shared" si="74"/>
        <v>0</v>
      </c>
      <c r="AQ91" s="67">
        <f t="shared" si="75"/>
        <v>2</v>
      </c>
      <c r="AR91" s="67">
        <f t="shared" si="76"/>
        <v>2</v>
      </c>
      <c r="AS91" s="67">
        <f t="shared" si="77"/>
        <v>0</v>
      </c>
      <c r="AT91" s="67">
        <f t="shared" si="78"/>
        <v>0</v>
      </c>
      <c r="AU91" s="67">
        <f t="shared" si="79"/>
        <v>6</v>
      </c>
      <c r="AV91" s="67">
        <f t="shared" si="80"/>
        <v>2</v>
      </c>
      <c r="AW91" s="67">
        <f t="shared" si="91"/>
        <v>0</v>
      </c>
      <c r="AX91" s="68">
        <f t="shared" si="81"/>
        <v>0</v>
      </c>
      <c r="AY91" s="68">
        <f t="shared" si="82"/>
        <v>0</v>
      </c>
      <c r="AZ91" s="69">
        <f t="shared" si="83"/>
        <v>2</v>
      </c>
      <c r="BA91" s="69">
        <f t="shared" si="84"/>
        <v>2</v>
      </c>
      <c r="BB91" s="70">
        <f t="shared" si="85"/>
        <v>0</v>
      </c>
      <c r="BC91" s="70">
        <f t="shared" si="86"/>
        <v>0</v>
      </c>
      <c r="BD91" s="67">
        <f t="shared" si="87"/>
        <v>2</v>
      </c>
      <c r="BE91" s="67">
        <f t="shared" si="88"/>
        <v>2</v>
      </c>
      <c r="BF91" s="59">
        <f t="shared" si="89"/>
        <v>0</v>
      </c>
      <c r="BG91" s="71">
        <f t="shared" si="90"/>
        <v>0</v>
      </c>
      <c r="BH91" s="68">
        <f t="shared" si="92"/>
        <v>0</v>
      </c>
      <c r="BI91" s="69">
        <f t="shared" si="93"/>
        <v>8</v>
      </c>
      <c r="BJ91" s="70">
        <f t="shared" si="94"/>
        <v>0</v>
      </c>
      <c r="BK91" s="72">
        <f t="shared" si="95"/>
        <v>0</v>
      </c>
    </row>
    <row r="92" spans="1:63" ht="13.5" customHeight="1" x14ac:dyDescent="0.3">
      <c r="A92" s="209"/>
      <c r="B92" s="212" t="s">
        <v>51</v>
      </c>
      <c r="C92" s="212" t="s">
        <v>80</v>
      </c>
      <c r="D92" s="212" t="s">
        <v>128</v>
      </c>
      <c r="E92" s="216">
        <v>3</v>
      </c>
      <c r="F92" s="58">
        <v>1</v>
      </c>
      <c r="G92" s="58">
        <v>10</v>
      </c>
      <c r="H92" s="58">
        <v>20</v>
      </c>
      <c r="I92" s="58">
        <v>20</v>
      </c>
      <c r="J92" s="58">
        <v>40</v>
      </c>
      <c r="K92" s="58">
        <v>80</v>
      </c>
      <c r="L92" s="58">
        <v>30</v>
      </c>
      <c r="M92" s="59">
        <f t="shared" si="48"/>
        <v>1</v>
      </c>
      <c r="N92" s="59">
        <f t="shared" si="49"/>
        <v>1</v>
      </c>
      <c r="O92" s="59">
        <f t="shared" si="50"/>
        <v>1</v>
      </c>
      <c r="P92" s="59">
        <f t="shared" si="51"/>
        <v>1</v>
      </c>
      <c r="Q92" s="60">
        <f t="shared" si="52"/>
        <v>2</v>
      </c>
      <c r="R92" s="60">
        <f t="shared" si="53"/>
        <v>2</v>
      </c>
      <c r="S92" s="58">
        <f t="shared" si="54"/>
        <v>160</v>
      </c>
      <c r="T92" s="58">
        <f t="shared" si="55"/>
        <v>60</v>
      </c>
      <c r="U92" s="59">
        <f t="shared" si="56"/>
        <v>120</v>
      </c>
      <c r="V92" s="59">
        <f t="shared" si="57"/>
        <v>20</v>
      </c>
      <c r="W92" s="61">
        <f t="shared" si="58"/>
        <v>4</v>
      </c>
      <c r="X92" s="61">
        <f t="shared" si="59"/>
        <v>4</v>
      </c>
      <c r="Y92" s="62">
        <f t="shared" si="60"/>
        <v>-116</v>
      </c>
      <c r="Z92" s="62">
        <f t="shared" si="61"/>
        <v>-16</v>
      </c>
      <c r="AA92" s="61">
        <f t="shared" si="62"/>
        <v>0</v>
      </c>
      <c r="AB92" s="61">
        <f t="shared" si="63"/>
        <v>0</v>
      </c>
      <c r="AC92" s="63">
        <f t="shared" si="64"/>
        <v>0</v>
      </c>
      <c r="AD92" s="63">
        <f t="shared" si="65"/>
        <v>0</v>
      </c>
      <c r="AE92" s="59">
        <f t="shared" si="66"/>
        <v>2</v>
      </c>
      <c r="AF92" s="59">
        <f t="shared" si="67"/>
        <v>2</v>
      </c>
      <c r="AG92" s="64"/>
      <c r="AH92" s="65">
        <v>100</v>
      </c>
      <c r="AI92" s="66"/>
      <c r="AJ92" s="67">
        <f t="shared" si="68"/>
        <v>100</v>
      </c>
      <c r="AK92" s="67">
        <f t="shared" si="69"/>
        <v>0</v>
      </c>
      <c r="AL92" s="67">
        <f t="shared" si="70"/>
        <v>8</v>
      </c>
      <c r="AM92" s="67">
        <f t="shared" si="71"/>
        <v>0</v>
      </c>
      <c r="AN92" s="67">
        <f t="shared" si="72"/>
        <v>8</v>
      </c>
      <c r="AO92" s="67">
        <f t="shared" si="73"/>
        <v>0</v>
      </c>
      <c r="AP92" s="67">
        <f t="shared" si="74"/>
        <v>0</v>
      </c>
      <c r="AQ92" s="67">
        <f t="shared" si="75"/>
        <v>2</v>
      </c>
      <c r="AR92" s="67">
        <f t="shared" si="76"/>
        <v>2</v>
      </c>
      <c r="AS92" s="67">
        <f t="shared" si="77"/>
        <v>0</v>
      </c>
      <c r="AT92" s="67">
        <f t="shared" si="78"/>
        <v>0</v>
      </c>
      <c r="AU92" s="67">
        <f t="shared" si="79"/>
        <v>6</v>
      </c>
      <c r="AV92" s="67">
        <f t="shared" si="80"/>
        <v>2</v>
      </c>
      <c r="AW92" s="67">
        <f t="shared" si="91"/>
        <v>0</v>
      </c>
      <c r="AX92" s="68">
        <f t="shared" si="81"/>
        <v>0</v>
      </c>
      <c r="AY92" s="68">
        <f t="shared" si="82"/>
        <v>0</v>
      </c>
      <c r="AZ92" s="69">
        <f t="shared" si="83"/>
        <v>2</v>
      </c>
      <c r="BA92" s="69">
        <f t="shared" si="84"/>
        <v>2</v>
      </c>
      <c r="BB92" s="70">
        <f t="shared" si="85"/>
        <v>0</v>
      </c>
      <c r="BC92" s="70">
        <f t="shared" si="86"/>
        <v>0</v>
      </c>
      <c r="BD92" s="67">
        <f t="shared" si="87"/>
        <v>2</v>
      </c>
      <c r="BE92" s="67">
        <f t="shared" si="88"/>
        <v>2</v>
      </c>
      <c r="BF92" s="59">
        <f t="shared" si="89"/>
        <v>0</v>
      </c>
      <c r="BG92" s="71">
        <f t="shared" si="90"/>
        <v>0</v>
      </c>
      <c r="BH92" s="68">
        <f t="shared" si="92"/>
        <v>0</v>
      </c>
      <c r="BI92" s="69">
        <f t="shared" si="93"/>
        <v>8</v>
      </c>
      <c r="BJ92" s="70">
        <f t="shared" si="94"/>
        <v>0</v>
      </c>
      <c r="BK92" s="72">
        <f t="shared" si="95"/>
        <v>0</v>
      </c>
    </row>
    <row r="93" spans="1:63" ht="13.5" customHeight="1" x14ac:dyDescent="0.3">
      <c r="A93" s="209"/>
      <c r="B93" s="212" t="s">
        <v>51</v>
      </c>
      <c r="C93" s="212" t="s">
        <v>58</v>
      </c>
      <c r="D93" s="212" t="s">
        <v>129</v>
      </c>
      <c r="E93" s="216">
        <v>3</v>
      </c>
      <c r="F93" s="58">
        <v>0</v>
      </c>
      <c r="G93" s="58">
        <v>30</v>
      </c>
      <c r="H93" s="58">
        <v>562</v>
      </c>
      <c r="I93" s="58">
        <v>563</v>
      </c>
      <c r="J93" s="58">
        <v>1125</v>
      </c>
      <c r="K93" s="58">
        <v>81</v>
      </c>
      <c r="L93" s="58">
        <v>30</v>
      </c>
      <c r="M93" s="59">
        <f t="shared" si="48"/>
        <v>7</v>
      </c>
      <c r="N93" s="59">
        <f t="shared" si="49"/>
        <v>0</v>
      </c>
      <c r="O93" s="59">
        <f t="shared" si="50"/>
        <v>7</v>
      </c>
      <c r="P93" s="59">
        <f t="shared" si="51"/>
        <v>0</v>
      </c>
      <c r="Q93" s="60">
        <f t="shared" si="52"/>
        <v>14</v>
      </c>
      <c r="R93" s="60">
        <f t="shared" si="53"/>
        <v>0</v>
      </c>
      <c r="S93" s="58">
        <f t="shared" si="54"/>
        <v>1134</v>
      </c>
      <c r="T93" s="58">
        <f t="shared" si="55"/>
        <v>0</v>
      </c>
      <c r="U93" s="59">
        <f t="shared" si="56"/>
        <v>9</v>
      </c>
      <c r="V93" s="59">
        <f t="shared" si="57"/>
        <v>0</v>
      </c>
      <c r="W93" s="61">
        <f t="shared" si="58"/>
        <v>337.5</v>
      </c>
      <c r="X93" s="61">
        <f t="shared" si="59"/>
        <v>0</v>
      </c>
      <c r="Y93" s="62">
        <f t="shared" si="60"/>
        <v>328.5</v>
      </c>
      <c r="Z93" s="62">
        <f t="shared" si="61"/>
        <v>0</v>
      </c>
      <c r="AA93" s="61">
        <f t="shared" si="62"/>
        <v>5</v>
      </c>
      <c r="AB93" s="61">
        <f t="shared" si="63"/>
        <v>0</v>
      </c>
      <c r="AC93" s="63">
        <f t="shared" si="64"/>
        <v>4.0888888888888886</v>
      </c>
      <c r="AD93" s="63">
        <f t="shared" si="65"/>
        <v>0</v>
      </c>
      <c r="AE93" s="59">
        <f t="shared" si="66"/>
        <v>19</v>
      </c>
      <c r="AF93" s="59">
        <f t="shared" si="67"/>
        <v>0</v>
      </c>
      <c r="AG93" s="64">
        <v>0</v>
      </c>
      <c r="AH93" s="65">
        <v>100</v>
      </c>
      <c r="AI93" s="66">
        <v>0</v>
      </c>
      <c r="AJ93" s="67">
        <f t="shared" si="68"/>
        <v>100</v>
      </c>
      <c r="AK93" s="67">
        <f t="shared" si="69"/>
        <v>0</v>
      </c>
      <c r="AL93" s="67">
        <f t="shared" si="70"/>
        <v>57</v>
      </c>
      <c r="AM93" s="67">
        <f t="shared" si="71"/>
        <v>0</v>
      </c>
      <c r="AN93" s="67">
        <f t="shared" si="72"/>
        <v>57</v>
      </c>
      <c r="AO93" s="67">
        <f t="shared" si="73"/>
        <v>0</v>
      </c>
      <c r="AP93" s="67">
        <f t="shared" si="74"/>
        <v>0</v>
      </c>
      <c r="AQ93" s="67">
        <f t="shared" si="75"/>
        <v>19</v>
      </c>
      <c r="AR93" s="67">
        <f t="shared" si="76"/>
        <v>0</v>
      </c>
      <c r="AS93" s="67">
        <f t="shared" si="77"/>
        <v>0</v>
      </c>
      <c r="AT93" s="67">
        <f t="shared" si="78"/>
        <v>0</v>
      </c>
      <c r="AU93" s="67">
        <f t="shared" si="79"/>
        <v>57</v>
      </c>
      <c r="AV93" s="67">
        <f t="shared" si="80"/>
        <v>0</v>
      </c>
      <c r="AW93" s="67">
        <f t="shared" si="91"/>
        <v>0</v>
      </c>
      <c r="AX93" s="68">
        <f t="shared" si="81"/>
        <v>0</v>
      </c>
      <c r="AY93" s="68">
        <f t="shared" si="82"/>
        <v>0</v>
      </c>
      <c r="AZ93" s="69">
        <f t="shared" si="83"/>
        <v>19</v>
      </c>
      <c r="BA93" s="69">
        <f t="shared" si="84"/>
        <v>0</v>
      </c>
      <c r="BB93" s="70">
        <f t="shared" si="85"/>
        <v>0</v>
      </c>
      <c r="BC93" s="70">
        <f t="shared" si="86"/>
        <v>0</v>
      </c>
      <c r="BD93" s="67">
        <f t="shared" si="87"/>
        <v>19</v>
      </c>
      <c r="BE93" s="67">
        <f t="shared" si="88"/>
        <v>0</v>
      </c>
      <c r="BF93" s="59">
        <f t="shared" si="89"/>
        <v>0</v>
      </c>
      <c r="BG93" s="71">
        <f t="shared" si="90"/>
        <v>0</v>
      </c>
      <c r="BH93" s="68">
        <f t="shared" si="92"/>
        <v>0</v>
      </c>
      <c r="BI93" s="69">
        <f t="shared" si="93"/>
        <v>57</v>
      </c>
      <c r="BJ93" s="70">
        <f t="shared" si="94"/>
        <v>0</v>
      </c>
      <c r="BK93" s="72">
        <f t="shared" si="95"/>
        <v>0</v>
      </c>
    </row>
    <row r="94" spans="1:63" ht="13.5" customHeight="1" x14ac:dyDescent="0.3">
      <c r="A94" s="209"/>
      <c r="B94" s="212" t="s">
        <v>51</v>
      </c>
      <c r="C94" s="212" t="s">
        <v>60</v>
      </c>
      <c r="D94" s="212" t="s">
        <v>129</v>
      </c>
      <c r="E94" s="216">
        <v>3</v>
      </c>
      <c r="F94" s="58">
        <v>0</v>
      </c>
      <c r="G94" s="58">
        <v>30</v>
      </c>
      <c r="H94" s="58">
        <v>217</v>
      </c>
      <c r="I94" s="58">
        <v>218</v>
      </c>
      <c r="J94" s="58">
        <v>435</v>
      </c>
      <c r="K94" s="58">
        <v>80</v>
      </c>
      <c r="L94" s="58">
        <v>30</v>
      </c>
      <c r="M94" s="59">
        <f t="shared" si="48"/>
        <v>3</v>
      </c>
      <c r="N94" s="59">
        <f t="shared" si="49"/>
        <v>0</v>
      </c>
      <c r="O94" s="59">
        <f t="shared" si="50"/>
        <v>3</v>
      </c>
      <c r="P94" s="59">
        <f t="shared" si="51"/>
        <v>0</v>
      </c>
      <c r="Q94" s="60">
        <f t="shared" si="52"/>
        <v>6</v>
      </c>
      <c r="R94" s="60">
        <f t="shared" si="53"/>
        <v>0</v>
      </c>
      <c r="S94" s="58">
        <f t="shared" si="54"/>
        <v>480</v>
      </c>
      <c r="T94" s="58">
        <f t="shared" si="55"/>
        <v>0</v>
      </c>
      <c r="U94" s="59">
        <f t="shared" si="56"/>
        <v>45</v>
      </c>
      <c r="V94" s="59">
        <f t="shared" si="57"/>
        <v>0</v>
      </c>
      <c r="W94" s="61">
        <f t="shared" si="58"/>
        <v>130.5</v>
      </c>
      <c r="X94" s="61">
        <f t="shared" si="59"/>
        <v>0</v>
      </c>
      <c r="Y94" s="62">
        <f t="shared" si="60"/>
        <v>85.5</v>
      </c>
      <c r="Z94" s="62">
        <f t="shared" si="61"/>
        <v>0</v>
      </c>
      <c r="AA94" s="61">
        <f t="shared" si="62"/>
        <v>2</v>
      </c>
      <c r="AB94" s="61">
        <f t="shared" si="63"/>
        <v>0</v>
      </c>
      <c r="AC94" s="63">
        <f t="shared" si="64"/>
        <v>1.2375</v>
      </c>
      <c r="AD94" s="63">
        <f t="shared" si="65"/>
        <v>0</v>
      </c>
      <c r="AE94" s="59">
        <f t="shared" si="66"/>
        <v>8</v>
      </c>
      <c r="AF94" s="59">
        <f t="shared" si="67"/>
        <v>0</v>
      </c>
      <c r="AG94" s="64">
        <v>0</v>
      </c>
      <c r="AH94" s="65">
        <v>100</v>
      </c>
      <c r="AI94" s="66">
        <v>0</v>
      </c>
      <c r="AJ94" s="67">
        <f t="shared" si="68"/>
        <v>100</v>
      </c>
      <c r="AK94" s="67">
        <f t="shared" si="69"/>
        <v>0</v>
      </c>
      <c r="AL94" s="67">
        <f t="shared" si="70"/>
        <v>24</v>
      </c>
      <c r="AM94" s="67">
        <f t="shared" si="71"/>
        <v>0</v>
      </c>
      <c r="AN94" s="67">
        <f t="shared" si="72"/>
        <v>24</v>
      </c>
      <c r="AO94" s="67">
        <f t="shared" si="73"/>
        <v>0</v>
      </c>
      <c r="AP94" s="67">
        <f t="shared" si="74"/>
        <v>0</v>
      </c>
      <c r="AQ94" s="67">
        <f t="shared" si="75"/>
        <v>8</v>
      </c>
      <c r="AR94" s="67">
        <f t="shared" si="76"/>
        <v>0</v>
      </c>
      <c r="AS94" s="67">
        <f t="shared" si="77"/>
        <v>0</v>
      </c>
      <c r="AT94" s="67">
        <f t="shared" si="78"/>
        <v>0</v>
      </c>
      <c r="AU94" s="67">
        <f t="shared" si="79"/>
        <v>24</v>
      </c>
      <c r="AV94" s="67">
        <f t="shared" si="80"/>
        <v>0</v>
      </c>
      <c r="AW94" s="67">
        <f t="shared" si="91"/>
        <v>0</v>
      </c>
      <c r="AX94" s="68">
        <f t="shared" si="81"/>
        <v>0</v>
      </c>
      <c r="AY94" s="68">
        <f t="shared" si="82"/>
        <v>0</v>
      </c>
      <c r="AZ94" s="69">
        <f t="shared" si="83"/>
        <v>8</v>
      </c>
      <c r="BA94" s="69">
        <f t="shared" si="84"/>
        <v>0</v>
      </c>
      <c r="BB94" s="70">
        <f t="shared" si="85"/>
        <v>0</v>
      </c>
      <c r="BC94" s="70">
        <f t="shared" si="86"/>
        <v>0</v>
      </c>
      <c r="BD94" s="67">
        <f t="shared" si="87"/>
        <v>8</v>
      </c>
      <c r="BE94" s="67">
        <f t="shared" si="88"/>
        <v>0</v>
      </c>
      <c r="BF94" s="59">
        <f t="shared" si="89"/>
        <v>0</v>
      </c>
      <c r="BG94" s="71">
        <f t="shared" si="90"/>
        <v>0</v>
      </c>
      <c r="BH94" s="68">
        <f t="shared" si="92"/>
        <v>0</v>
      </c>
      <c r="BI94" s="69">
        <f t="shared" si="93"/>
        <v>24</v>
      </c>
      <c r="BJ94" s="70">
        <f t="shared" si="94"/>
        <v>0</v>
      </c>
      <c r="BK94" s="72">
        <f t="shared" si="95"/>
        <v>0</v>
      </c>
    </row>
    <row r="95" spans="1:63" ht="13.5" customHeight="1" x14ac:dyDescent="0.3">
      <c r="A95" s="209"/>
      <c r="B95" s="212" t="s">
        <v>51</v>
      </c>
      <c r="C95" s="212" t="s">
        <v>80</v>
      </c>
      <c r="D95" s="212" t="s">
        <v>130</v>
      </c>
      <c r="E95" s="216">
        <v>4</v>
      </c>
      <c r="F95" s="58">
        <v>0</v>
      </c>
      <c r="G95" s="58">
        <v>10</v>
      </c>
      <c r="H95" s="58">
        <v>20</v>
      </c>
      <c r="I95" s="58">
        <v>20</v>
      </c>
      <c r="J95" s="58">
        <v>40</v>
      </c>
      <c r="K95" s="58">
        <v>80</v>
      </c>
      <c r="L95" s="58">
        <v>30</v>
      </c>
      <c r="M95" s="59">
        <f t="shared" si="48"/>
        <v>1</v>
      </c>
      <c r="N95" s="59">
        <f t="shared" si="49"/>
        <v>0</v>
      </c>
      <c r="O95" s="59">
        <f t="shared" si="50"/>
        <v>1</v>
      </c>
      <c r="P95" s="59">
        <f t="shared" si="51"/>
        <v>0</v>
      </c>
      <c r="Q95" s="60">
        <f t="shared" si="52"/>
        <v>2</v>
      </c>
      <c r="R95" s="60">
        <f t="shared" si="53"/>
        <v>0</v>
      </c>
      <c r="S95" s="58">
        <f t="shared" si="54"/>
        <v>160</v>
      </c>
      <c r="T95" s="58">
        <f t="shared" si="55"/>
        <v>0</v>
      </c>
      <c r="U95" s="59">
        <f t="shared" si="56"/>
        <v>120</v>
      </c>
      <c r="V95" s="59">
        <f t="shared" si="57"/>
        <v>0</v>
      </c>
      <c r="W95" s="61">
        <f t="shared" si="58"/>
        <v>4</v>
      </c>
      <c r="X95" s="61">
        <f t="shared" si="59"/>
        <v>0</v>
      </c>
      <c r="Y95" s="62">
        <f t="shared" si="60"/>
        <v>-116</v>
      </c>
      <c r="Z95" s="62">
        <f t="shared" si="61"/>
        <v>0</v>
      </c>
      <c r="AA95" s="61">
        <f t="shared" si="62"/>
        <v>0</v>
      </c>
      <c r="AB95" s="61">
        <f t="shared" si="63"/>
        <v>0</v>
      </c>
      <c r="AC95" s="63">
        <f t="shared" si="64"/>
        <v>0</v>
      </c>
      <c r="AD95" s="63">
        <f t="shared" si="65"/>
        <v>0</v>
      </c>
      <c r="AE95" s="59">
        <f t="shared" si="66"/>
        <v>2</v>
      </c>
      <c r="AF95" s="59">
        <f t="shared" si="67"/>
        <v>0</v>
      </c>
      <c r="AG95" s="64"/>
      <c r="AH95" s="65">
        <v>100</v>
      </c>
      <c r="AI95" s="66"/>
      <c r="AJ95" s="67">
        <f t="shared" si="68"/>
        <v>100</v>
      </c>
      <c r="AK95" s="67">
        <f t="shared" si="69"/>
        <v>0</v>
      </c>
      <c r="AL95" s="67">
        <f t="shared" si="70"/>
        <v>8</v>
      </c>
      <c r="AM95" s="67">
        <f t="shared" si="71"/>
        <v>0</v>
      </c>
      <c r="AN95" s="67">
        <f t="shared" si="72"/>
        <v>8</v>
      </c>
      <c r="AO95" s="67">
        <f t="shared" si="73"/>
        <v>0</v>
      </c>
      <c r="AP95" s="67">
        <f t="shared" si="74"/>
        <v>0</v>
      </c>
      <c r="AQ95" s="67">
        <f t="shared" si="75"/>
        <v>2</v>
      </c>
      <c r="AR95" s="67">
        <f t="shared" si="76"/>
        <v>0</v>
      </c>
      <c r="AS95" s="67">
        <f t="shared" si="77"/>
        <v>0</v>
      </c>
      <c r="AT95" s="67">
        <f t="shared" si="78"/>
        <v>0</v>
      </c>
      <c r="AU95" s="67">
        <f t="shared" si="79"/>
        <v>8</v>
      </c>
      <c r="AV95" s="67">
        <f t="shared" si="80"/>
        <v>0</v>
      </c>
      <c r="AW95" s="67">
        <f t="shared" si="91"/>
        <v>0</v>
      </c>
      <c r="AX95" s="68">
        <f t="shared" si="81"/>
        <v>0</v>
      </c>
      <c r="AY95" s="68">
        <f t="shared" si="82"/>
        <v>0</v>
      </c>
      <c r="AZ95" s="69">
        <f t="shared" si="83"/>
        <v>2</v>
      </c>
      <c r="BA95" s="69">
        <f t="shared" si="84"/>
        <v>0</v>
      </c>
      <c r="BB95" s="70">
        <f t="shared" si="85"/>
        <v>0</v>
      </c>
      <c r="BC95" s="70">
        <f t="shared" si="86"/>
        <v>0</v>
      </c>
      <c r="BD95" s="67">
        <f t="shared" si="87"/>
        <v>2</v>
      </c>
      <c r="BE95" s="67">
        <f t="shared" si="88"/>
        <v>0</v>
      </c>
      <c r="BF95" s="59">
        <f t="shared" si="89"/>
        <v>0</v>
      </c>
      <c r="BG95" s="71">
        <f t="shared" si="90"/>
        <v>0</v>
      </c>
      <c r="BH95" s="68">
        <f t="shared" si="92"/>
        <v>0</v>
      </c>
      <c r="BI95" s="69">
        <f t="shared" si="93"/>
        <v>8</v>
      </c>
      <c r="BJ95" s="70">
        <f t="shared" si="94"/>
        <v>0</v>
      </c>
      <c r="BK95" s="72">
        <f t="shared" si="95"/>
        <v>0</v>
      </c>
    </row>
    <row r="96" spans="1:63" ht="13.5" customHeight="1" x14ac:dyDescent="0.3">
      <c r="A96" s="209"/>
      <c r="B96" s="212" t="s">
        <v>51</v>
      </c>
      <c r="C96" s="212" t="s">
        <v>54</v>
      </c>
      <c r="D96" s="212" t="s">
        <v>131</v>
      </c>
      <c r="E96" s="216">
        <v>0</v>
      </c>
      <c r="F96" s="58">
        <v>4</v>
      </c>
      <c r="G96" s="58">
        <v>10</v>
      </c>
      <c r="H96" s="58">
        <v>25</v>
      </c>
      <c r="I96" s="58">
        <v>25</v>
      </c>
      <c r="J96" s="58">
        <v>50</v>
      </c>
      <c r="K96" s="58">
        <v>80</v>
      </c>
      <c r="L96" s="58">
        <v>30</v>
      </c>
      <c r="M96" s="59">
        <f t="shared" si="48"/>
        <v>0</v>
      </c>
      <c r="N96" s="59">
        <f t="shared" si="49"/>
        <v>1</v>
      </c>
      <c r="O96" s="59">
        <f t="shared" si="50"/>
        <v>0</v>
      </c>
      <c r="P96" s="59">
        <f t="shared" si="51"/>
        <v>1</v>
      </c>
      <c r="Q96" s="60">
        <f t="shared" si="52"/>
        <v>0</v>
      </c>
      <c r="R96" s="60">
        <f t="shared" si="53"/>
        <v>2</v>
      </c>
      <c r="S96" s="58">
        <f t="shared" si="54"/>
        <v>0</v>
      </c>
      <c r="T96" s="58">
        <f t="shared" si="55"/>
        <v>60</v>
      </c>
      <c r="U96" s="59">
        <f t="shared" si="56"/>
        <v>0</v>
      </c>
      <c r="V96" s="59">
        <f t="shared" si="57"/>
        <v>10</v>
      </c>
      <c r="W96" s="61">
        <f t="shared" si="58"/>
        <v>0</v>
      </c>
      <c r="X96" s="61">
        <f t="shared" si="59"/>
        <v>5</v>
      </c>
      <c r="Y96" s="62">
        <f t="shared" si="60"/>
        <v>0</v>
      </c>
      <c r="Z96" s="62">
        <f t="shared" si="61"/>
        <v>-5</v>
      </c>
      <c r="AA96" s="61">
        <f t="shared" si="62"/>
        <v>0</v>
      </c>
      <c r="AB96" s="61">
        <f t="shared" si="63"/>
        <v>0</v>
      </c>
      <c r="AC96" s="63">
        <f t="shared" si="64"/>
        <v>0</v>
      </c>
      <c r="AD96" s="63">
        <f t="shared" si="65"/>
        <v>0</v>
      </c>
      <c r="AE96" s="59">
        <f t="shared" si="66"/>
        <v>0</v>
      </c>
      <c r="AF96" s="59">
        <f t="shared" si="67"/>
        <v>2</v>
      </c>
      <c r="AG96" s="64"/>
      <c r="AH96" s="65">
        <v>100</v>
      </c>
      <c r="AI96" s="66"/>
      <c r="AJ96" s="67">
        <f t="shared" si="68"/>
        <v>100</v>
      </c>
      <c r="AK96" s="67">
        <f t="shared" si="69"/>
        <v>0</v>
      </c>
      <c r="AL96" s="67">
        <f t="shared" si="70"/>
        <v>8</v>
      </c>
      <c r="AM96" s="67">
        <f t="shared" si="71"/>
        <v>0</v>
      </c>
      <c r="AN96" s="67">
        <f t="shared" si="72"/>
        <v>8</v>
      </c>
      <c r="AO96" s="67">
        <f t="shared" si="73"/>
        <v>0</v>
      </c>
      <c r="AP96" s="67">
        <f t="shared" si="74"/>
        <v>0</v>
      </c>
      <c r="AQ96" s="67">
        <f t="shared" si="75"/>
        <v>0</v>
      </c>
      <c r="AR96" s="67">
        <f t="shared" si="76"/>
        <v>2</v>
      </c>
      <c r="AS96" s="67">
        <f t="shared" si="77"/>
        <v>0</v>
      </c>
      <c r="AT96" s="67">
        <f t="shared" si="78"/>
        <v>0</v>
      </c>
      <c r="AU96" s="67">
        <f t="shared" si="79"/>
        <v>0</v>
      </c>
      <c r="AV96" s="67">
        <f t="shared" si="80"/>
        <v>8</v>
      </c>
      <c r="AW96" s="67">
        <f t="shared" si="91"/>
        <v>0</v>
      </c>
      <c r="AX96" s="68">
        <f t="shared" si="81"/>
        <v>0</v>
      </c>
      <c r="AY96" s="68">
        <f t="shared" si="82"/>
        <v>0</v>
      </c>
      <c r="AZ96" s="69">
        <f t="shared" si="83"/>
        <v>0</v>
      </c>
      <c r="BA96" s="69">
        <f t="shared" si="84"/>
        <v>2</v>
      </c>
      <c r="BB96" s="70">
        <f t="shared" si="85"/>
        <v>0</v>
      </c>
      <c r="BC96" s="70">
        <f t="shared" si="86"/>
        <v>0</v>
      </c>
      <c r="BD96" s="67">
        <f t="shared" si="87"/>
        <v>0</v>
      </c>
      <c r="BE96" s="67">
        <f t="shared" si="88"/>
        <v>2</v>
      </c>
      <c r="BF96" s="59">
        <f t="shared" si="89"/>
        <v>0</v>
      </c>
      <c r="BG96" s="71">
        <f t="shared" si="90"/>
        <v>0</v>
      </c>
      <c r="BH96" s="68">
        <f t="shared" si="92"/>
        <v>0</v>
      </c>
      <c r="BI96" s="69">
        <f t="shared" si="93"/>
        <v>8</v>
      </c>
      <c r="BJ96" s="70">
        <f t="shared" si="94"/>
        <v>0</v>
      </c>
      <c r="BK96" s="72">
        <f t="shared" si="95"/>
        <v>0</v>
      </c>
    </row>
    <row r="97" spans="1:63" ht="13.5" customHeight="1" x14ac:dyDescent="0.3">
      <c r="A97" s="209"/>
      <c r="B97" s="212" t="s">
        <v>51</v>
      </c>
      <c r="C97" s="212" t="s">
        <v>63</v>
      </c>
      <c r="D97" s="212" t="s">
        <v>132</v>
      </c>
      <c r="E97" s="216">
        <v>4</v>
      </c>
      <c r="F97" s="58">
        <v>2</v>
      </c>
      <c r="G97" s="58">
        <v>10</v>
      </c>
      <c r="H97" s="58">
        <v>25</v>
      </c>
      <c r="I97" s="58">
        <v>25</v>
      </c>
      <c r="J97" s="58">
        <v>50</v>
      </c>
      <c r="K97" s="58">
        <v>80</v>
      </c>
      <c r="L97" s="58">
        <v>30</v>
      </c>
      <c r="M97" s="59">
        <f t="shared" si="48"/>
        <v>1</v>
      </c>
      <c r="N97" s="59">
        <f t="shared" si="49"/>
        <v>1</v>
      </c>
      <c r="O97" s="59">
        <f t="shared" si="50"/>
        <v>1</v>
      </c>
      <c r="P97" s="59">
        <f t="shared" si="51"/>
        <v>1</v>
      </c>
      <c r="Q97" s="60">
        <f t="shared" si="52"/>
        <v>2</v>
      </c>
      <c r="R97" s="60">
        <f t="shared" si="53"/>
        <v>2</v>
      </c>
      <c r="S97" s="58">
        <f t="shared" si="54"/>
        <v>160</v>
      </c>
      <c r="T97" s="58">
        <f t="shared" si="55"/>
        <v>60</v>
      </c>
      <c r="U97" s="59">
        <f t="shared" si="56"/>
        <v>110</v>
      </c>
      <c r="V97" s="59">
        <f t="shared" si="57"/>
        <v>10</v>
      </c>
      <c r="W97" s="61">
        <f t="shared" si="58"/>
        <v>5</v>
      </c>
      <c r="X97" s="61">
        <f t="shared" si="59"/>
        <v>5</v>
      </c>
      <c r="Y97" s="62">
        <f t="shared" si="60"/>
        <v>-105</v>
      </c>
      <c r="Z97" s="62">
        <f t="shared" si="61"/>
        <v>-5</v>
      </c>
      <c r="AA97" s="61">
        <f t="shared" si="62"/>
        <v>0</v>
      </c>
      <c r="AB97" s="61">
        <f t="shared" si="63"/>
        <v>0</v>
      </c>
      <c r="AC97" s="63">
        <f t="shared" si="64"/>
        <v>0</v>
      </c>
      <c r="AD97" s="63">
        <f t="shared" si="65"/>
        <v>0</v>
      </c>
      <c r="AE97" s="59">
        <f t="shared" si="66"/>
        <v>2</v>
      </c>
      <c r="AF97" s="59">
        <f t="shared" si="67"/>
        <v>2</v>
      </c>
      <c r="AG97" s="64"/>
      <c r="AH97" s="65">
        <v>100</v>
      </c>
      <c r="AI97" s="66"/>
      <c r="AJ97" s="67">
        <f t="shared" si="68"/>
        <v>100</v>
      </c>
      <c r="AK97" s="67">
        <f t="shared" si="69"/>
        <v>0</v>
      </c>
      <c r="AL97" s="67">
        <f t="shared" si="70"/>
        <v>12</v>
      </c>
      <c r="AM97" s="67">
        <f t="shared" si="71"/>
        <v>0</v>
      </c>
      <c r="AN97" s="67">
        <f t="shared" si="72"/>
        <v>12</v>
      </c>
      <c r="AO97" s="67">
        <f t="shared" si="73"/>
        <v>0</v>
      </c>
      <c r="AP97" s="67">
        <f t="shared" si="74"/>
        <v>0</v>
      </c>
      <c r="AQ97" s="67">
        <f t="shared" si="75"/>
        <v>2</v>
      </c>
      <c r="AR97" s="67">
        <f t="shared" si="76"/>
        <v>2</v>
      </c>
      <c r="AS97" s="67">
        <f t="shared" si="77"/>
        <v>0</v>
      </c>
      <c r="AT97" s="67">
        <f t="shared" si="78"/>
        <v>0</v>
      </c>
      <c r="AU97" s="67">
        <f t="shared" si="79"/>
        <v>8</v>
      </c>
      <c r="AV97" s="67">
        <f t="shared" si="80"/>
        <v>4</v>
      </c>
      <c r="AW97" s="67">
        <f t="shared" si="91"/>
        <v>0</v>
      </c>
      <c r="AX97" s="68">
        <f t="shared" si="81"/>
        <v>0</v>
      </c>
      <c r="AY97" s="68">
        <f t="shared" si="82"/>
        <v>0</v>
      </c>
      <c r="AZ97" s="69">
        <f t="shared" si="83"/>
        <v>2</v>
      </c>
      <c r="BA97" s="69">
        <f t="shared" si="84"/>
        <v>2</v>
      </c>
      <c r="BB97" s="70">
        <f t="shared" si="85"/>
        <v>0</v>
      </c>
      <c r="BC97" s="70">
        <f t="shared" si="86"/>
        <v>0</v>
      </c>
      <c r="BD97" s="67">
        <f t="shared" si="87"/>
        <v>2</v>
      </c>
      <c r="BE97" s="67">
        <f t="shared" si="88"/>
        <v>2</v>
      </c>
      <c r="BF97" s="59">
        <f t="shared" si="89"/>
        <v>0</v>
      </c>
      <c r="BG97" s="71">
        <f t="shared" si="90"/>
        <v>0</v>
      </c>
      <c r="BH97" s="68">
        <f t="shared" si="92"/>
        <v>0</v>
      </c>
      <c r="BI97" s="69">
        <f t="shared" si="93"/>
        <v>12</v>
      </c>
      <c r="BJ97" s="70">
        <f t="shared" si="94"/>
        <v>0</v>
      </c>
      <c r="BK97" s="72">
        <f t="shared" si="95"/>
        <v>0</v>
      </c>
    </row>
    <row r="98" spans="1:63" ht="13.5" customHeight="1" x14ac:dyDescent="0.3">
      <c r="A98" s="209"/>
      <c r="B98" s="212" t="s">
        <v>51</v>
      </c>
      <c r="C98" s="212" t="s">
        <v>68</v>
      </c>
      <c r="D98" s="212" t="s">
        <v>132</v>
      </c>
      <c r="E98" s="216">
        <v>4</v>
      </c>
      <c r="F98" s="58">
        <v>2</v>
      </c>
      <c r="G98" s="58">
        <v>10</v>
      </c>
      <c r="H98" s="58">
        <v>20</v>
      </c>
      <c r="I98" s="58">
        <v>20</v>
      </c>
      <c r="J98" s="58">
        <v>40</v>
      </c>
      <c r="K98" s="58">
        <v>80</v>
      </c>
      <c r="L98" s="58">
        <v>30</v>
      </c>
      <c r="M98" s="59">
        <f t="shared" si="48"/>
        <v>1</v>
      </c>
      <c r="N98" s="59">
        <f t="shared" si="49"/>
        <v>1</v>
      </c>
      <c r="O98" s="59">
        <f t="shared" si="50"/>
        <v>1</v>
      </c>
      <c r="P98" s="59">
        <f t="shared" si="51"/>
        <v>1</v>
      </c>
      <c r="Q98" s="60">
        <f t="shared" si="52"/>
        <v>2</v>
      </c>
      <c r="R98" s="60">
        <f t="shared" si="53"/>
        <v>2</v>
      </c>
      <c r="S98" s="58">
        <f t="shared" si="54"/>
        <v>160</v>
      </c>
      <c r="T98" s="58">
        <f t="shared" si="55"/>
        <v>60</v>
      </c>
      <c r="U98" s="59">
        <f t="shared" si="56"/>
        <v>120</v>
      </c>
      <c r="V98" s="59">
        <f t="shared" si="57"/>
        <v>20</v>
      </c>
      <c r="W98" s="61">
        <f t="shared" si="58"/>
        <v>4</v>
      </c>
      <c r="X98" s="61">
        <f t="shared" si="59"/>
        <v>4</v>
      </c>
      <c r="Y98" s="62">
        <f t="shared" si="60"/>
        <v>-116</v>
      </c>
      <c r="Z98" s="62">
        <f t="shared" si="61"/>
        <v>-16</v>
      </c>
      <c r="AA98" s="61">
        <f t="shared" si="62"/>
        <v>0</v>
      </c>
      <c r="AB98" s="61">
        <f t="shared" si="63"/>
        <v>0</v>
      </c>
      <c r="AC98" s="63">
        <f t="shared" si="64"/>
        <v>0</v>
      </c>
      <c r="AD98" s="63">
        <f t="shared" si="65"/>
        <v>0</v>
      </c>
      <c r="AE98" s="59">
        <f t="shared" si="66"/>
        <v>2</v>
      </c>
      <c r="AF98" s="59">
        <f t="shared" si="67"/>
        <v>2</v>
      </c>
      <c r="AG98" s="64"/>
      <c r="AH98" s="65">
        <v>100</v>
      </c>
      <c r="AI98" s="66"/>
      <c r="AJ98" s="67">
        <f t="shared" si="68"/>
        <v>100</v>
      </c>
      <c r="AK98" s="67">
        <f t="shared" si="69"/>
        <v>0</v>
      </c>
      <c r="AL98" s="67">
        <f t="shared" si="70"/>
        <v>12</v>
      </c>
      <c r="AM98" s="67">
        <f t="shared" si="71"/>
        <v>0</v>
      </c>
      <c r="AN98" s="67">
        <f t="shared" si="72"/>
        <v>12</v>
      </c>
      <c r="AO98" s="67">
        <f t="shared" si="73"/>
        <v>0</v>
      </c>
      <c r="AP98" s="67">
        <f t="shared" si="74"/>
        <v>0</v>
      </c>
      <c r="AQ98" s="67">
        <f t="shared" si="75"/>
        <v>2</v>
      </c>
      <c r="AR98" s="67">
        <f t="shared" si="76"/>
        <v>2</v>
      </c>
      <c r="AS98" s="67">
        <f t="shared" si="77"/>
        <v>0</v>
      </c>
      <c r="AT98" s="67">
        <f t="shared" si="78"/>
        <v>0</v>
      </c>
      <c r="AU98" s="67">
        <f t="shared" si="79"/>
        <v>8</v>
      </c>
      <c r="AV98" s="67">
        <f t="shared" si="80"/>
        <v>4</v>
      </c>
      <c r="AW98" s="67">
        <f t="shared" si="91"/>
        <v>0</v>
      </c>
      <c r="AX98" s="68">
        <f t="shared" si="81"/>
        <v>0</v>
      </c>
      <c r="AY98" s="68">
        <f t="shared" si="82"/>
        <v>0</v>
      </c>
      <c r="AZ98" s="69">
        <f t="shared" si="83"/>
        <v>2</v>
      </c>
      <c r="BA98" s="69">
        <f t="shared" si="84"/>
        <v>2</v>
      </c>
      <c r="BB98" s="70">
        <f t="shared" si="85"/>
        <v>0</v>
      </c>
      <c r="BC98" s="70">
        <f t="shared" si="86"/>
        <v>0</v>
      </c>
      <c r="BD98" s="67">
        <f t="shared" si="87"/>
        <v>2</v>
      </c>
      <c r="BE98" s="67">
        <f t="shared" si="88"/>
        <v>2</v>
      </c>
      <c r="BF98" s="59">
        <f t="shared" si="89"/>
        <v>0</v>
      </c>
      <c r="BG98" s="71">
        <f t="shared" si="90"/>
        <v>0</v>
      </c>
      <c r="BH98" s="68">
        <f t="shared" si="92"/>
        <v>0</v>
      </c>
      <c r="BI98" s="69">
        <f t="shared" si="93"/>
        <v>12</v>
      </c>
      <c r="BJ98" s="70">
        <f t="shared" si="94"/>
        <v>0</v>
      </c>
      <c r="BK98" s="72">
        <f t="shared" si="95"/>
        <v>0</v>
      </c>
    </row>
    <row r="99" spans="1:63" ht="13.5" customHeight="1" x14ac:dyDescent="0.3">
      <c r="A99" s="209"/>
      <c r="B99" s="212" t="s">
        <v>51</v>
      </c>
      <c r="C99" s="212" t="s">
        <v>63</v>
      </c>
      <c r="D99" s="212" t="s">
        <v>133</v>
      </c>
      <c r="E99" s="216">
        <v>2</v>
      </c>
      <c r="F99" s="58">
        <v>2</v>
      </c>
      <c r="G99" s="58">
        <v>10</v>
      </c>
      <c r="H99" s="58">
        <v>25</v>
      </c>
      <c r="I99" s="58">
        <v>25</v>
      </c>
      <c r="J99" s="58">
        <v>50</v>
      </c>
      <c r="K99" s="58">
        <v>80</v>
      </c>
      <c r="L99" s="58">
        <v>30</v>
      </c>
      <c r="M99" s="59">
        <f t="shared" si="48"/>
        <v>1</v>
      </c>
      <c r="N99" s="59">
        <f t="shared" si="49"/>
        <v>1</v>
      </c>
      <c r="O99" s="59">
        <f t="shared" si="50"/>
        <v>1</v>
      </c>
      <c r="P99" s="59">
        <f t="shared" si="51"/>
        <v>1</v>
      </c>
      <c r="Q99" s="60">
        <f t="shared" si="52"/>
        <v>2</v>
      </c>
      <c r="R99" s="60">
        <f t="shared" si="53"/>
        <v>2</v>
      </c>
      <c r="S99" s="58">
        <f t="shared" si="54"/>
        <v>160</v>
      </c>
      <c r="T99" s="58">
        <f t="shared" si="55"/>
        <v>60</v>
      </c>
      <c r="U99" s="59">
        <f t="shared" si="56"/>
        <v>110</v>
      </c>
      <c r="V99" s="59">
        <f t="shared" si="57"/>
        <v>10</v>
      </c>
      <c r="W99" s="61">
        <f t="shared" si="58"/>
        <v>5</v>
      </c>
      <c r="X99" s="61">
        <f t="shared" si="59"/>
        <v>5</v>
      </c>
      <c r="Y99" s="62">
        <f t="shared" si="60"/>
        <v>-105</v>
      </c>
      <c r="Z99" s="62">
        <f t="shared" si="61"/>
        <v>-5</v>
      </c>
      <c r="AA99" s="61">
        <f t="shared" si="62"/>
        <v>0</v>
      </c>
      <c r="AB99" s="61">
        <f t="shared" si="63"/>
        <v>0</v>
      </c>
      <c r="AC99" s="63">
        <f t="shared" si="64"/>
        <v>0</v>
      </c>
      <c r="AD99" s="63">
        <f t="shared" si="65"/>
        <v>0</v>
      </c>
      <c r="AE99" s="59">
        <f t="shared" si="66"/>
        <v>2</v>
      </c>
      <c r="AF99" s="59">
        <f t="shared" si="67"/>
        <v>2</v>
      </c>
      <c r="AG99" s="64"/>
      <c r="AH99" s="65">
        <v>100</v>
      </c>
      <c r="AI99" s="66"/>
      <c r="AJ99" s="67">
        <f t="shared" si="68"/>
        <v>100</v>
      </c>
      <c r="AK99" s="67">
        <f t="shared" si="69"/>
        <v>0</v>
      </c>
      <c r="AL99" s="67">
        <f t="shared" si="70"/>
        <v>8</v>
      </c>
      <c r="AM99" s="67">
        <f t="shared" si="71"/>
        <v>0</v>
      </c>
      <c r="AN99" s="67">
        <f t="shared" si="72"/>
        <v>8</v>
      </c>
      <c r="AO99" s="67">
        <f t="shared" si="73"/>
        <v>0</v>
      </c>
      <c r="AP99" s="67">
        <f t="shared" si="74"/>
        <v>0</v>
      </c>
      <c r="AQ99" s="67">
        <f t="shared" si="75"/>
        <v>2</v>
      </c>
      <c r="AR99" s="67">
        <f t="shared" si="76"/>
        <v>2</v>
      </c>
      <c r="AS99" s="67">
        <f t="shared" si="77"/>
        <v>0</v>
      </c>
      <c r="AT99" s="67">
        <f t="shared" si="78"/>
        <v>0</v>
      </c>
      <c r="AU99" s="67">
        <f t="shared" si="79"/>
        <v>4</v>
      </c>
      <c r="AV99" s="67">
        <f t="shared" si="80"/>
        <v>4</v>
      </c>
      <c r="AW99" s="67">
        <f t="shared" si="91"/>
        <v>0</v>
      </c>
      <c r="AX99" s="68">
        <f t="shared" si="81"/>
        <v>0</v>
      </c>
      <c r="AY99" s="68">
        <f t="shared" si="82"/>
        <v>0</v>
      </c>
      <c r="AZ99" s="69">
        <f t="shared" si="83"/>
        <v>2</v>
      </c>
      <c r="BA99" s="69">
        <f t="shared" si="84"/>
        <v>2</v>
      </c>
      <c r="BB99" s="70">
        <f t="shared" si="85"/>
        <v>0</v>
      </c>
      <c r="BC99" s="70">
        <f t="shared" si="86"/>
        <v>0</v>
      </c>
      <c r="BD99" s="67">
        <f t="shared" si="87"/>
        <v>2</v>
      </c>
      <c r="BE99" s="67">
        <f t="shared" si="88"/>
        <v>2</v>
      </c>
      <c r="BF99" s="59">
        <f t="shared" si="89"/>
        <v>0</v>
      </c>
      <c r="BG99" s="71">
        <f t="shared" si="90"/>
        <v>0</v>
      </c>
      <c r="BH99" s="68">
        <f t="shared" si="92"/>
        <v>0</v>
      </c>
      <c r="BI99" s="69">
        <f t="shared" si="93"/>
        <v>8</v>
      </c>
      <c r="BJ99" s="70">
        <f t="shared" si="94"/>
        <v>0</v>
      </c>
      <c r="BK99" s="72">
        <f t="shared" si="95"/>
        <v>0</v>
      </c>
    </row>
    <row r="100" spans="1:63" ht="13.5" customHeight="1" x14ac:dyDescent="0.3">
      <c r="A100" s="209"/>
      <c r="B100" s="212" t="s">
        <v>51</v>
      </c>
      <c r="C100" s="212" t="s">
        <v>68</v>
      </c>
      <c r="D100" s="212" t="s">
        <v>133</v>
      </c>
      <c r="E100" s="216">
        <v>2</v>
      </c>
      <c r="F100" s="58">
        <v>2</v>
      </c>
      <c r="G100" s="58">
        <v>10</v>
      </c>
      <c r="H100" s="58">
        <v>20</v>
      </c>
      <c r="I100" s="58">
        <v>20</v>
      </c>
      <c r="J100" s="58">
        <v>40</v>
      </c>
      <c r="K100" s="58">
        <v>80</v>
      </c>
      <c r="L100" s="58">
        <v>30</v>
      </c>
      <c r="M100" s="59">
        <f t="shared" si="48"/>
        <v>1</v>
      </c>
      <c r="N100" s="59">
        <f t="shared" si="49"/>
        <v>1</v>
      </c>
      <c r="O100" s="59">
        <f t="shared" si="50"/>
        <v>1</v>
      </c>
      <c r="P100" s="59">
        <f t="shared" si="51"/>
        <v>1</v>
      </c>
      <c r="Q100" s="60">
        <f t="shared" si="52"/>
        <v>2</v>
      </c>
      <c r="R100" s="60">
        <f t="shared" si="53"/>
        <v>2</v>
      </c>
      <c r="S100" s="58">
        <f t="shared" si="54"/>
        <v>160</v>
      </c>
      <c r="T100" s="58">
        <f t="shared" si="55"/>
        <v>60</v>
      </c>
      <c r="U100" s="59">
        <f t="shared" si="56"/>
        <v>120</v>
      </c>
      <c r="V100" s="59">
        <f t="shared" si="57"/>
        <v>20</v>
      </c>
      <c r="W100" s="61">
        <f t="shared" si="58"/>
        <v>4</v>
      </c>
      <c r="X100" s="61">
        <f t="shared" si="59"/>
        <v>4</v>
      </c>
      <c r="Y100" s="62">
        <f t="shared" si="60"/>
        <v>-116</v>
      </c>
      <c r="Z100" s="62">
        <f t="shared" si="61"/>
        <v>-16</v>
      </c>
      <c r="AA100" s="61">
        <f t="shared" si="62"/>
        <v>0</v>
      </c>
      <c r="AB100" s="61">
        <f t="shared" si="63"/>
        <v>0</v>
      </c>
      <c r="AC100" s="63">
        <f t="shared" si="64"/>
        <v>0</v>
      </c>
      <c r="AD100" s="63">
        <f t="shared" si="65"/>
        <v>0</v>
      </c>
      <c r="AE100" s="59">
        <f t="shared" si="66"/>
        <v>2</v>
      </c>
      <c r="AF100" s="59">
        <f t="shared" si="67"/>
        <v>2</v>
      </c>
      <c r="AG100" s="64"/>
      <c r="AH100" s="65">
        <v>100</v>
      </c>
      <c r="AI100" s="66"/>
      <c r="AJ100" s="67">
        <f t="shared" si="68"/>
        <v>100</v>
      </c>
      <c r="AK100" s="67">
        <f t="shared" si="69"/>
        <v>0</v>
      </c>
      <c r="AL100" s="67">
        <f t="shared" si="70"/>
        <v>8</v>
      </c>
      <c r="AM100" s="67">
        <f t="shared" si="71"/>
        <v>0</v>
      </c>
      <c r="AN100" s="67">
        <f t="shared" si="72"/>
        <v>8</v>
      </c>
      <c r="AO100" s="67">
        <f t="shared" si="73"/>
        <v>0</v>
      </c>
      <c r="AP100" s="67">
        <f t="shared" si="74"/>
        <v>0</v>
      </c>
      <c r="AQ100" s="67">
        <f t="shared" si="75"/>
        <v>2</v>
      </c>
      <c r="AR100" s="67">
        <f t="shared" si="76"/>
        <v>2</v>
      </c>
      <c r="AS100" s="67">
        <f t="shared" si="77"/>
        <v>0</v>
      </c>
      <c r="AT100" s="67">
        <f t="shared" si="78"/>
        <v>0</v>
      </c>
      <c r="AU100" s="67">
        <f t="shared" si="79"/>
        <v>4</v>
      </c>
      <c r="AV100" s="67">
        <f t="shared" si="80"/>
        <v>4</v>
      </c>
      <c r="AW100" s="67">
        <f t="shared" si="91"/>
        <v>0</v>
      </c>
      <c r="AX100" s="68">
        <f t="shared" si="81"/>
        <v>0</v>
      </c>
      <c r="AY100" s="68">
        <f t="shared" si="82"/>
        <v>0</v>
      </c>
      <c r="AZ100" s="69">
        <f t="shared" si="83"/>
        <v>2</v>
      </c>
      <c r="BA100" s="69">
        <f t="shared" si="84"/>
        <v>2</v>
      </c>
      <c r="BB100" s="70">
        <f t="shared" si="85"/>
        <v>0</v>
      </c>
      <c r="BC100" s="70">
        <f t="shared" si="86"/>
        <v>0</v>
      </c>
      <c r="BD100" s="67">
        <f t="shared" si="87"/>
        <v>2</v>
      </c>
      <c r="BE100" s="67">
        <f t="shared" si="88"/>
        <v>2</v>
      </c>
      <c r="BF100" s="59">
        <f t="shared" si="89"/>
        <v>0</v>
      </c>
      <c r="BG100" s="71">
        <f t="shared" si="90"/>
        <v>0</v>
      </c>
      <c r="BH100" s="68">
        <f t="shared" si="92"/>
        <v>0</v>
      </c>
      <c r="BI100" s="69">
        <f t="shared" si="93"/>
        <v>8</v>
      </c>
      <c r="BJ100" s="70">
        <f t="shared" si="94"/>
        <v>0</v>
      </c>
      <c r="BK100" s="72">
        <f t="shared" si="95"/>
        <v>0</v>
      </c>
    </row>
    <row r="101" spans="1:63" ht="13.5" customHeight="1" x14ac:dyDescent="0.3">
      <c r="A101" s="209"/>
      <c r="B101" s="212" t="s">
        <v>51</v>
      </c>
      <c r="C101" s="212" t="s">
        <v>54</v>
      </c>
      <c r="D101" s="212" t="s">
        <v>134</v>
      </c>
      <c r="E101" s="216">
        <v>4</v>
      </c>
      <c r="F101" s="58">
        <v>0</v>
      </c>
      <c r="G101" s="58">
        <v>10</v>
      </c>
      <c r="H101" s="58">
        <v>25</v>
      </c>
      <c r="I101" s="58">
        <v>25</v>
      </c>
      <c r="J101" s="58">
        <v>50</v>
      </c>
      <c r="K101" s="58">
        <v>80</v>
      </c>
      <c r="L101" s="58">
        <v>30</v>
      </c>
      <c r="M101" s="59">
        <f t="shared" si="48"/>
        <v>1</v>
      </c>
      <c r="N101" s="59">
        <f t="shared" si="49"/>
        <v>0</v>
      </c>
      <c r="O101" s="59">
        <f t="shared" si="50"/>
        <v>1</v>
      </c>
      <c r="P101" s="59">
        <f t="shared" si="51"/>
        <v>0</v>
      </c>
      <c r="Q101" s="60">
        <f t="shared" si="52"/>
        <v>2</v>
      </c>
      <c r="R101" s="60">
        <f t="shared" si="53"/>
        <v>0</v>
      </c>
      <c r="S101" s="58">
        <f t="shared" si="54"/>
        <v>160</v>
      </c>
      <c r="T101" s="58">
        <f t="shared" si="55"/>
        <v>0</v>
      </c>
      <c r="U101" s="59">
        <f t="shared" si="56"/>
        <v>110</v>
      </c>
      <c r="V101" s="59">
        <f t="shared" si="57"/>
        <v>0</v>
      </c>
      <c r="W101" s="61">
        <f t="shared" si="58"/>
        <v>5</v>
      </c>
      <c r="X101" s="61">
        <f t="shared" si="59"/>
        <v>0</v>
      </c>
      <c r="Y101" s="62">
        <f t="shared" si="60"/>
        <v>-105</v>
      </c>
      <c r="Z101" s="62">
        <f t="shared" si="61"/>
        <v>0</v>
      </c>
      <c r="AA101" s="61">
        <f t="shared" si="62"/>
        <v>0</v>
      </c>
      <c r="AB101" s="61">
        <f t="shared" si="63"/>
        <v>0</v>
      </c>
      <c r="AC101" s="63">
        <f t="shared" si="64"/>
        <v>0</v>
      </c>
      <c r="AD101" s="63">
        <f t="shared" si="65"/>
        <v>0</v>
      </c>
      <c r="AE101" s="59">
        <f t="shared" si="66"/>
        <v>2</v>
      </c>
      <c r="AF101" s="59">
        <f t="shared" si="67"/>
        <v>0</v>
      </c>
      <c r="AG101" s="64"/>
      <c r="AH101" s="65">
        <v>66</v>
      </c>
      <c r="AI101" s="66">
        <v>34</v>
      </c>
      <c r="AJ101" s="67">
        <f t="shared" si="68"/>
        <v>100</v>
      </c>
      <c r="AK101" s="67">
        <f t="shared" si="69"/>
        <v>0</v>
      </c>
      <c r="AL101" s="67">
        <f t="shared" si="70"/>
        <v>5.28</v>
      </c>
      <c r="AM101" s="67">
        <f t="shared" si="71"/>
        <v>2.72</v>
      </c>
      <c r="AN101" s="67">
        <f t="shared" si="72"/>
        <v>8</v>
      </c>
      <c r="AO101" s="67">
        <f t="shared" si="73"/>
        <v>0</v>
      </c>
      <c r="AP101" s="67">
        <f t="shared" si="74"/>
        <v>0</v>
      </c>
      <c r="AQ101" s="67">
        <f t="shared" si="75"/>
        <v>1.32</v>
      </c>
      <c r="AR101" s="67">
        <f t="shared" si="76"/>
        <v>0</v>
      </c>
      <c r="AS101" s="67">
        <f t="shared" si="77"/>
        <v>0.68</v>
      </c>
      <c r="AT101" s="67">
        <f t="shared" si="78"/>
        <v>0</v>
      </c>
      <c r="AU101" s="67">
        <f t="shared" si="79"/>
        <v>8</v>
      </c>
      <c r="AV101" s="67">
        <f t="shared" si="80"/>
        <v>0</v>
      </c>
      <c r="AW101" s="67">
        <f t="shared" si="91"/>
        <v>0</v>
      </c>
      <c r="AX101" s="68">
        <f t="shared" si="81"/>
        <v>0</v>
      </c>
      <c r="AY101" s="68">
        <f t="shared" si="82"/>
        <v>0</v>
      </c>
      <c r="AZ101" s="69">
        <f t="shared" si="83"/>
        <v>1</v>
      </c>
      <c r="BA101" s="69">
        <f t="shared" si="84"/>
        <v>0</v>
      </c>
      <c r="BB101" s="70">
        <f t="shared" si="85"/>
        <v>1</v>
      </c>
      <c r="BC101" s="70">
        <f t="shared" si="86"/>
        <v>0</v>
      </c>
      <c r="BD101" s="67">
        <f t="shared" si="87"/>
        <v>2</v>
      </c>
      <c r="BE101" s="67">
        <f t="shared" si="88"/>
        <v>0</v>
      </c>
      <c r="BF101" s="59">
        <f t="shared" si="89"/>
        <v>0</v>
      </c>
      <c r="BG101" s="71">
        <f t="shared" si="90"/>
        <v>0</v>
      </c>
      <c r="BH101" s="68">
        <f t="shared" si="92"/>
        <v>0</v>
      </c>
      <c r="BI101" s="69">
        <f t="shared" si="93"/>
        <v>4</v>
      </c>
      <c r="BJ101" s="70">
        <f t="shared" si="94"/>
        <v>4</v>
      </c>
      <c r="BK101" s="72">
        <f t="shared" si="95"/>
        <v>0</v>
      </c>
    </row>
    <row r="102" spans="1:63" ht="13.5" customHeight="1" x14ac:dyDescent="0.3">
      <c r="A102" s="209"/>
      <c r="B102" s="212" t="s">
        <v>51</v>
      </c>
      <c r="C102" s="212" t="s">
        <v>76</v>
      </c>
      <c r="D102" s="212" t="s">
        <v>134</v>
      </c>
      <c r="E102" s="216">
        <v>4</v>
      </c>
      <c r="F102" s="58">
        <v>0</v>
      </c>
      <c r="G102" s="58">
        <v>20</v>
      </c>
      <c r="H102" s="58">
        <v>62</v>
      </c>
      <c r="I102" s="58">
        <v>63</v>
      </c>
      <c r="J102" s="58">
        <v>125</v>
      </c>
      <c r="K102" s="58">
        <v>80</v>
      </c>
      <c r="L102" s="58">
        <v>30</v>
      </c>
      <c r="M102" s="59">
        <f t="shared" si="48"/>
        <v>1</v>
      </c>
      <c r="N102" s="59">
        <f t="shared" si="49"/>
        <v>0</v>
      </c>
      <c r="O102" s="59">
        <f t="shared" si="50"/>
        <v>1</v>
      </c>
      <c r="P102" s="59">
        <f t="shared" si="51"/>
        <v>0</v>
      </c>
      <c r="Q102" s="60">
        <f t="shared" si="52"/>
        <v>2</v>
      </c>
      <c r="R102" s="60">
        <f t="shared" si="53"/>
        <v>0</v>
      </c>
      <c r="S102" s="58">
        <f t="shared" si="54"/>
        <v>160</v>
      </c>
      <c r="T102" s="58">
        <f t="shared" si="55"/>
        <v>0</v>
      </c>
      <c r="U102" s="59">
        <f t="shared" si="56"/>
        <v>35</v>
      </c>
      <c r="V102" s="59">
        <f t="shared" si="57"/>
        <v>0</v>
      </c>
      <c r="W102" s="61">
        <f t="shared" si="58"/>
        <v>25</v>
      </c>
      <c r="X102" s="61">
        <f t="shared" si="59"/>
        <v>0</v>
      </c>
      <c r="Y102" s="62">
        <f t="shared" si="60"/>
        <v>-10</v>
      </c>
      <c r="Z102" s="62">
        <f t="shared" si="61"/>
        <v>0</v>
      </c>
      <c r="AA102" s="61">
        <f t="shared" si="62"/>
        <v>0</v>
      </c>
      <c r="AB102" s="61">
        <f t="shared" si="63"/>
        <v>0</v>
      </c>
      <c r="AC102" s="63">
        <f t="shared" si="64"/>
        <v>0</v>
      </c>
      <c r="AD102" s="63">
        <f t="shared" si="65"/>
        <v>0</v>
      </c>
      <c r="AE102" s="59">
        <f t="shared" si="66"/>
        <v>2</v>
      </c>
      <c r="AF102" s="59">
        <f t="shared" si="67"/>
        <v>0</v>
      </c>
      <c r="AG102" s="64"/>
      <c r="AH102" s="65">
        <v>66</v>
      </c>
      <c r="AI102" s="66">
        <v>34</v>
      </c>
      <c r="AJ102" s="67">
        <f t="shared" si="68"/>
        <v>100</v>
      </c>
      <c r="AK102" s="67">
        <f t="shared" si="69"/>
        <v>0</v>
      </c>
      <c r="AL102" s="67">
        <f t="shared" si="70"/>
        <v>5.28</v>
      </c>
      <c r="AM102" s="67">
        <f t="shared" si="71"/>
        <v>2.72</v>
      </c>
      <c r="AN102" s="67">
        <f t="shared" si="72"/>
        <v>8</v>
      </c>
      <c r="AO102" s="67">
        <f t="shared" si="73"/>
        <v>0</v>
      </c>
      <c r="AP102" s="67">
        <f t="shared" si="74"/>
        <v>0</v>
      </c>
      <c r="AQ102" s="67">
        <f t="shared" si="75"/>
        <v>1.32</v>
      </c>
      <c r="AR102" s="67">
        <f t="shared" si="76"/>
        <v>0</v>
      </c>
      <c r="AS102" s="67">
        <f t="shared" si="77"/>
        <v>0.68</v>
      </c>
      <c r="AT102" s="67">
        <f t="shared" si="78"/>
        <v>0</v>
      </c>
      <c r="AU102" s="67">
        <f t="shared" si="79"/>
        <v>8</v>
      </c>
      <c r="AV102" s="67">
        <f t="shared" si="80"/>
        <v>0</v>
      </c>
      <c r="AW102" s="67">
        <f t="shared" si="91"/>
        <v>0</v>
      </c>
      <c r="AX102" s="68">
        <f t="shared" si="81"/>
        <v>0</v>
      </c>
      <c r="AY102" s="68">
        <f t="shared" si="82"/>
        <v>0</v>
      </c>
      <c r="AZ102" s="69">
        <f t="shared" si="83"/>
        <v>1</v>
      </c>
      <c r="BA102" s="69">
        <f t="shared" si="84"/>
        <v>0</v>
      </c>
      <c r="BB102" s="70">
        <f t="shared" si="85"/>
        <v>1</v>
      </c>
      <c r="BC102" s="70">
        <f t="shared" si="86"/>
        <v>0</v>
      </c>
      <c r="BD102" s="67">
        <f t="shared" si="87"/>
        <v>2</v>
      </c>
      <c r="BE102" s="67">
        <f t="shared" si="88"/>
        <v>0</v>
      </c>
      <c r="BF102" s="59">
        <f t="shared" si="89"/>
        <v>0</v>
      </c>
      <c r="BG102" s="71">
        <f t="shared" si="90"/>
        <v>0</v>
      </c>
      <c r="BH102" s="68">
        <f t="shared" si="92"/>
        <v>0</v>
      </c>
      <c r="BI102" s="69">
        <f t="shared" si="93"/>
        <v>4</v>
      </c>
      <c r="BJ102" s="70">
        <f t="shared" si="94"/>
        <v>4</v>
      </c>
      <c r="BK102" s="72">
        <f t="shared" si="95"/>
        <v>0</v>
      </c>
    </row>
    <row r="103" spans="1:63" ht="13.5" customHeight="1" x14ac:dyDescent="0.3">
      <c r="A103" s="209"/>
      <c r="B103" s="212" t="s">
        <v>51</v>
      </c>
      <c r="C103" s="212" t="s">
        <v>56</v>
      </c>
      <c r="D103" s="212" t="s">
        <v>134</v>
      </c>
      <c r="E103" s="216">
        <v>4</v>
      </c>
      <c r="F103" s="58">
        <v>0</v>
      </c>
      <c r="G103" s="58">
        <v>10</v>
      </c>
      <c r="H103" s="58">
        <v>20</v>
      </c>
      <c r="I103" s="58">
        <v>20</v>
      </c>
      <c r="J103" s="58">
        <v>40</v>
      </c>
      <c r="K103" s="58">
        <v>80</v>
      </c>
      <c r="L103" s="58">
        <v>30</v>
      </c>
      <c r="M103" s="59">
        <f t="shared" si="48"/>
        <v>1</v>
      </c>
      <c r="N103" s="59">
        <f t="shared" si="49"/>
        <v>0</v>
      </c>
      <c r="O103" s="59">
        <f t="shared" si="50"/>
        <v>1</v>
      </c>
      <c r="P103" s="59">
        <f t="shared" si="51"/>
        <v>0</v>
      </c>
      <c r="Q103" s="60">
        <f t="shared" si="52"/>
        <v>2</v>
      </c>
      <c r="R103" s="60">
        <f t="shared" si="53"/>
        <v>0</v>
      </c>
      <c r="S103" s="58">
        <f t="shared" si="54"/>
        <v>160</v>
      </c>
      <c r="T103" s="58">
        <f t="shared" si="55"/>
        <v>0</v>
      </c>
      <c r="U103" s="59">
        <f t="shared" si="56"/>
        <v>120</v>
      </c>
      <c r="V103" s="59">
        <f t="shared" si="57"/>
        <v>0</v>
      </c>
      <c r="W103" s="61">
        <f t="shared" si="58"/>
        <v>4</v>
      </c>
      <c r="X103" s="61">
        <f t="shared" si="59"/>
        <v>0</v>
      </c>
      <c r="Y103" s="62">
        <f t="shared" si="60"/>
        <v>-116</v>
      </c>
      <c r="Z103" s="62">
        <f t="shared" si="61"/>
        <v>0</v>
      </c>
      <c r="AA103" s="61">
        <f t="shared" si="62"/>
        <v>0</v>
      </c>
      <c r="AB103" s="61">
        <f t="shared" si="63"/>
        <v>0</v>
      </c>
      <c r="AC103" s="63">
        <f t="shared" si="64"/>
        <v>0</v>
      </c>
      <c r="AD103" s="63">
        <f t="shared" si="65"/>
        <v>0</v>
      </c>
      <c r="AE103" s="59">
        <f t="shared" si="66"/>
        <v>2</v>
      </c>
      <c r="AF103" s="59">
        <f t="shared" si="67"/>
        <v>0</v>
      </c>
      <c r="AG103" s="73"/>
      <c r="AH103" s="65">
        <v>66</v>
      </c>
      <c r="AI103" s="74">
        <v>34</v>
      </c>
      <c r="AJ103" s="67">
        <f t="shared" si="68"/>
        <v>100</v>
      </c>
      <c r="AK103" s="67">
        <f t="shared" si="69"/>
        <v>0</v>
      </c>
      <c r="AL103" s="67">
        <f t="shared" si="70"/>
        <v>5.28</v>
      </c>
      <c r="AM103" s="67">
        <f t="shared" si="71"/>
        <v>2.72</v>
      </c>
      <c r="AN103" s="67">
        <f t="shared" si="72"/>
        <v>8</v>
      </c>
      <c r="AO103" s="67">
        <f t="shared" si="73"/>
        <v>0</v>
      </c>
      <c r="AP103" s="67">
        <f t="shared" si="74"/>
        <v>0</v>
      </c>
      <c r="AQ103" s="67">
        <f t="shared" si="75"/>
        <v>1.32</v>
      </c>
      <c r="AR103" s="67">
        <f t="shared" si="76"/>
        <v>0</v>
      </c>
      <c r="AS103" s="67">
        <f t="shared" si="77"/>
        <v>0.68</v>
      </c>
      <c r="AT103" s="67">
        <f t="shared" si="78"/>
        <v>0</v>
      </c>
      <c r="AU103" s="67">
        <f t="shared" si="79"/>
        <v>8</v>
      </c>
      <c r="AV103" s="67">
        <f t="shared" si="80"/>
        <v>0</v>
      </c>
      <c r="AW103" s="67">
        <f t="shared" si="91"/>
        <v>0</v>
      </c>
      <c r="AX103" s="68">
        <f t="shared" si="81"/>
        <v>0</v>
      </c>
      <c r="AY103" s="68">
        <f t="shared" si="82"/>
        <v>0</v>
      </c>
      <c r="AZ103" s="69">
        <f t="shared" si="83"/>
        <v>1</v>
      </c>
      <c r="BA103" s="69">
        <f t="shared" si="84"/>
        <v>0</v>
      </c>
      <c r="BB103" s="70">
        <f t="shared" si="85"/>
        <v>1</v>
      </c>
      <c r="BC103" s="70">
        <f t="shared" si="86"/>
        <v>0</v>
      </c>
      <c r="BD103" s="67">
        <f t="shared" si="87"/>
        <v>2</v>
      </c>
      <c r="BE103" s="67">
        <f t="shared" si="88"/>
        <v>0</v>
      </c>
      <c r="BF103" s="59">
        <f t="shared" si="89"/>
        <v>0</v>
      </c>
      <c r="BG103" s="71">
        <f t="shared" si="90"/>
        <v>0</v>
      </c>
      <c r="BH103" s="68">
        <f t="shared" si="92"/>
        <v>0</v>
      </c>
      <c r="BI103" s="69">
        <f t="shared" si="93"/>
        <v>4</v>
      </c>
      <c r="BJ103" s="70">
        <f t="shared" si="94"/>
        <v>4</v>
      </c>
      <c r="BK103" s="72">
        <f t="shared" si="95"/>
        <v>0</v>
      </c>
    </row>
    <row r="104" spans="1:63" ht="13.5" customHeight="1" x14ac:dyDescent="0.3">
      <c r="A104" s="209"/>
      <c r="B104" s="212" t="s">
        <v>51</v>
      </c>
      <c r="C104" s="212" t="s">
        <v>63</v>
      </c>
      <c r="D104" s="212" t="s">
        <v>135</v>
      </c>
      <c r="E104" s="216">
        <v>2</v>
      </c>
      <c r="F104" s="58">
        <v>2</v>
      </c>
      <c r="G104" s="58">
        <v>10</v>
      </c>
      <c r="H104" s="58">
        <v>25</v>
      </c>
      <c r="I104" s="58">
        <v>25</v>
      </c>
      <c r="J104" s="58">
        <v>50</v>
      </c>
      <c r="K104" s="58">
        <v>80</v>
      </c>
      <c r="L104" s="58">
        <v>30</v>
      </c>
      <c r="M104" s="59">
        <f t="shared" si="48"/>
        <v>1</v>
      </c>
      <c r="N104" s="59">
        <f t="shared" si="49"/>
        <v>1</v>
      </c>
      <c r="O104" s="59">
        <f t="shared" si="50"/>
        <v>1</v>
      </c>
      <c r="P104" s="59">
        <f t="shared" si="51"/>
        <v>1</v>
      </c>
      <c r="Q104" s="60">
        <f t="shared" si="52"/>
        <v>2</v>
      </c>
      <c r="R104" s="60">
        <f t="shared" si="53"/>
        <v>2</v>
      </c>
      <c r="S104" s="58">
        <f t="shared" si="54"/>
        <v>160</v>
      </c>
      <c r="T104" s="58">
        <f t="shared" si="55"/>
        <v>60</v>
      </c>
      <c r="U104" s="59">
        <f t="shared" si="56"/>
        <v>110</v>
      </c>
      <c r="V104" s="59">
        <f t="shared" si="57"/>
        <v>10</v>
      </c>
      <c r="W104" s="61">
        <f t="shared" si="58"/>
        <v>5</v>
      </c>
      <c r="X104" s="61">
        <f t="shared" si="59"/>
        <v>5</v>
      </c>
      <c r="Y104" s="62">
        <f t="shared" si="60"/>
        <v>-105</v>
      </c>
      <c r="Z104" s="62">
        <f t="shared" si="61"/>
        <v>-5</v>
      </c>
      <c r="AA104" s="61">
        <f t="shared" si="62"/>
        <v>0</v>
      </c>
      <c r="AB104" s="61">
        <f t="shared" si="63"/>
        <v>0</v>
      </c>
      <c r="AC104" s="63">
        <f t="shared" si="64"/>
        <v>0</v>
      </c>
      <c r="AD104" s="63">
        <f t="shared" si="65"/>
        <v>0</v>
      </c>
      <c r="AE104" s="59">
        <f t="shared" si="66"/>
        <v>2</v>
      </c>
      <c r="AF104" s="59">
        <f t="shared" si="67"/>
        <v>2</v>
      </c>
      <c r="AG104" s="64"/>
      <c r="AH104" s="65">
        <v>100</v>
      </c>
      <c r="AI104" s="66"/>
      <c r="AJ104" s="67">
        <f t="shared" si="68"/>
        <v>100</v>
      </c>
      <c r="AK104" s="67">
        <f t="shared" si="69"/>
        <v>0</v>
      </c>
      <c r="AL104" s="67">
        <f t="shared" si="70"/>
        <v>8</v>
      </c>
      <c r="AM104" s="67">
        <f t="shared" si="71"/>
        <v>0</v>
      </c>
      <c r="AN104" s="67">
        <f t="shared" si="72"/>
        <v>8</v>
      </c>
      <c r="AO104" s="67">
        <f t="shared" si="73"/>
        <v>0</v>
      </c>
      <c r="AP104" s="67">
        <f t="shared" si="74"/>
        <v>0</v>
      </c>
      <c r="AQ104" s="67">
        <f t="shared" si="75"/>
        <v>2</v>
      </c>
      <c r="AR104" s="67">
        <f t="shared" si="76"/>
        <v>2</v>
      </c>
      <c r="AS104" s="67">
        <f t="shared" si="77"/>
        <v>0</v>
      </c>
      <c r="AT104" s="67">
        <f t="shared" si="78"/>
        <v>0</v>
      </c>
      <c r="AU104" s="67">
        <f t="shared" si="79"/>
        <v>4</v>
      </c>
      <c r="AV104" s="67">
        <f t="shared" si="80"/>
        <v>4</v>
      </c>
      <c r="AW104" s="67">
        <f t="shared" si="91"/>
        <v>0</v>
      </c>
      <c r="AX104" s="68">
        <f t="shared" si="81"/>
        <v>0</v>
      </c>
      <c r="AY104" s="68">
        <f t="shared" si="82"/>
        <v>0</v>
      </c>
      <c r="AZ104" s="69">
        <f t="shared" si="83"/>
        <v>2</v>
      </c>
      <c r="BA104" s="69">
        <f t="shared" si="84"/>
        <v>2</v>
      </c>
      <c r="BB104" s="70">
        <f t="shared" si="85"/>
        <v>0</v>
      </c>
      <c r="BC104" s="70">
        <f t="shared" si="86"/>
        <v>0</v>
      </c>
      <c r="BD104" s="67">
        <f t="shared" si="87"/>
        <v>2</v>
      </c>
      <c r="BE104" s="67">
        <f t="shared" si="88"/>
        <v>2</v>
      </c>
      <c r="BF104" s="59">
        <f t="shared" si="89"/>
        <v>0</v>
      </c>
      <c r="BG104" s="71">
        <f t="shared" si="90"/>
        <v>0</v>
      </c>
      <c r="BH104" s="68">
        <f t="shared" si="92"/>
        <v>0</v>
      </c>
      <c r="BI104" s="69">
        <f t="shared" si="93"/>
        <v>8</v>
      </c>
      <c r="BJ104" s="70">
        <f t="shared" si="94"/>
        <v>0</v>
      </c>
      <c r="BK104" s="72">
        <f t="shared" si="95"/>
        <v>0</v>
      </c>
    </row>
    <row r="105" spans="1:63" ht="13.5" customHeight="1" x14ac:dyDescent="0.3">
      <c r="A105" s="209"/>
      <c r="B105" s="212" t="s">
        <v>51</v>
      </c>
      <c r="C105" s="212" t="s">
        <v>63</v>
      </c>
      <c r="D105" s="212" t="s">
        <v>136</v>
      </c>
      <c r="E105" s="216">
        <v>4</v>
      </c>
      <c r="F105" s="58">
        <v>2</v>
      </c>
      <c r="G105" s="58">
        <v>10</v>
      </c>
      <c r="H105" s="58">
        <v>25</v>
      </c>
      <c r="I105" s="58">
        <v>25</v>
      </c>
      <c r="J105" s="58">
        <v>50</v>
      </c>
      <c r="K105" s="58">
        <v>80</v>
      </c>
      <c r="L105" s="58">
        <v>30</v>
      </c>
      <c r="M105" s="59">
        <f t="shared" si="48"/>
        <v>1</v>
      </c>
      <c r="N105" s="59">
        <f t="shared" si="49"/>
        <v>1</v>
      </c>
      <c r="O105" s="59">
        <f t="shared" si="50"/>
        <v>1</v>
      </c>
      <c r="P105" s="59">
        <f t="shared" si="51"/>
        <v>1</v>
      </c>
      <c r="Q105" s="60">
        <f t="shared" si="52"/>
        <v>2</v>
      </c>
      <c r="R105" s="60">
        <f t="shared" si="53"/>
        <v>2</v>
      </c>
      <c r="S105" s="58">
        <f t="shared" si="54"/>
        <v>160</v>
      </c>
      <c r="T105" s="58">
        <f t="shared" si="55"/>
        <v>60</v>
      </c>
      <c r="U105" s="59">
        <f t="shared" si="56"/>
        <v>110</v>
      </c>
      <c r="V105" s="59">
        <f t="shared" si="57"/>
        <v>10</v>
      </c>
      <c r="W105" s="61">
        <f t="shared" si="58"/>
        <v>5</v>
      </c>
      <c r="X105" s="61">
        <f t="shared" si="59"/>
        <v>5</v>
      </c>
      <c r="Y105" s="62">
        <f t="shared" si="60"/>
        <v>-105</v>
      </c>
      <c r="Z105" s="62">
        <f t="shared" si="61"/>
        <v>-5</v>
      </c>
      <c r="AA105" s="61">
        <f t="shared" si="62"/>
        <v>0</v>
      </c>
      <c r="AB105" s="61">
        <f t="shared" si="63"/>
        <v>0</v>
      </c>
      <c r="AC105" s="63">
        <f t="shared" si="64"/>
        <v>0</v>
      </c>
      <c r="AD105" s="63">
        <f t="shared" si="65"/>
        <v>0</v>
      </c>
      <c r="AE105" s="59">
        <f t="shared" si="66"/>
        <v>2</v>
      </c>
      <c r="AF105" s="59">
        <f t="shared" si="67"/>
        <v>2</v>
      </c>
      <c r="AG105" s="64"/>
      <c r="AH105" s="65">
        <v>100</v>
      </c>
      <c r="AI105" s="66"/>
      <c r="AJ105" s="67">
        <f t="shared" si="68"/>
        <v>100</v>
      </c>
      <c r="AK105" s="67">
        <f t="shared" si="69"/>
        <v>0</v>
      </c>
      <c r="AL105" s="67">
        <f t="shared" si="70"/>
        <v>12</v>
      </c>
      <c r="AM105" s="67">
        <f t="shared" si="71"/>
        <v>0</v>
      </c>
      <c r="AN105" s="67">
        <f t="shared" si="72"/>
        <v>12</v>
      </c>
      <c r="AO105" s="67">
        <f t="shared" si="73"/>
        <v>0</v>
      </c>
      <c r="AP105" s="67">
        <f t="shared" si="74"/>
        <v>0</v>
      </c>
      <c r="AQ105" s="67">
        <f t="shared" si="75"/>
        <v>2</v>
      </c>
      <c r="AR105" s="67">
        <f t="shared" si="76"/>
        <v>2</v>
      </c>
      <c r="AS105" s="67">
        <f t="shared" si="77"/>
        <v>0</v>
      </c>
      <c r="AT105" s="67">
        <f t="shared" si="78"/>
        <v>0</v>
      </c>
      <c r="AU105" s="67">
        <f t="shared" si="79"/>
        <v>8</v>
      </c>
      <c r="AV105" s="67">
        <f t="shared" si="80"/>
        <v>4</v>
      </c>
      <c r="AW105" s="67">
        <f t="shared" si="91"/>
        <v>0</v>
      </c>
      <c r="AX105" s="68">
        <f t="shared" si="81"/>
        <v>0</v>
      </c>
      <c r="AY105" s="68">
        <f t="shared" si="82"/>
        <v>0</v>
      </c>
      <c r="AZ105" s="69">
        <f t="shared" si="83"/>
        <v>2</v>
      </c>
      <c r="BA105" s="69">
        <f t="shared" si="84"/>
        <v>2</v>
      </c>
      <c r="BB105" s="70">
        <f t="shared" si="85"/>
        <v>0</v>
      </c>
      <c r="BC105" s="70">
        <f t="shared" si="86"/>
        <v>0</v>
      </c>
      <c r="BD105" s="67">
        <f t="shared" si="87"/>
        <v>2</v>
      </c>
      <c r="BE105" s="67">
        <f t="shared" si="88"/>
        <v>2</v>
      </c>
      <c r="BF105" s="59">
        <f t="shared" si="89"/>
        <v>0</v>
      </c>
      <c r="BG105" s="71">
        <f t="shared" si="90"/>
        <v>0</v>
      </c>
      <c r="BH105" s="68">
        <f t="shared" si="92"/>
        <v>0</v>
      </c>
      <c r="BI105" s="69">
        <f t="shared" si="93"/>
        <v>12</v>
      </c>
      <c r="BJ105" s="70">
        <f t="shared" si="94"/>
        <v>0</v>
      </c>
      <c r="BK105" s="72">
        <f t="shared" si="95"/>
        <v>0</v>
      </c>
    </row>
    <row r="106" spans="1:63" ht="13.5" customHeight="1" x14ac:dyDescent="0.3">
      <c r="A106" s="209"/>
      <c r="B106" s="212" t="s">
        <v>51</v>
      </c>
      <c r="C106" s="212" t="s">
        <v>68</v>
      </c>
      <c r="D106" s="212" t="s">
        <v>136</v>
      </c>
      <c r="E106" s="216">
        <v>4</v>
      </c>
      <c r="F106" s="58">
        <v>2</v>
      </c>
      <c r="G106" s="58">
        <v>10</v>
      </c>
      <c r="H106" s="58">
        <v>20</v>
      </c>
      <c r="I106" s="58">
        <v>20</v>
      </c>
      <c r="J106" s="58">
        <v>40</v>
      </c>
      <c r="K106" s="58">
        <v>80</v>
      </c>
      <c r="L106" s="58">
        <v>30</v>
      </c>
      <c r="M106" s="59">
        <f t="shared" si="48"/>
        <v>1</v>
      </c>
      <c r="N106" s="59">
        <f t="shared" si="49"/>
        <v>1</v>
      </c>
      <c r="O106" s="59">
        <f t="shared" si="50"/>
        <v>1</v>
      </c>
      <c r="P106" s="59">
        <f t="shared" si="51"/>
        <v>1</v>
      </c>
      <c r="Q106" s="60">
        <f t="shared" si="52"/>
        <v>2</v>
      </c>
      <c r="R106" s="60">
        <f t="shared" si="53"/>
        <v>2</v>
      </c>
      <c r="S106" s="58">
        <f t="shared" si="54"/>
        <v>160</v>
      </c>
      <c r="T106" s="58">
        <f t="shared" si="55"/>
        <v>60</v>
      </c>
      <c r="U106" s="59">
        <f t="shared" si="56"/>
        <v>120</v>
      </c>
      <c r="V106" s="59">
        <f t="shared" si="57"/>
        <v>20</v>
      </c>
      <c r="W106" s="61">
        <f t="shared" si="58"/>
        <v>4</v>
      </c>
      <c r="X106" s="61">
        <f t="shared" si="59"/>
        <v>4</v>
      </c>
      <c r="Y106" s="62">
        <f t="shared" si="60"/>
        <v>-116</v>
      </c>
      <c r="Z106" s="62">
        <f t="shared" si="61"/>
        <v>-16</v>
      </c>
      <c r="AA106" s="61">
        <f t="shared" si="62"/>
        <v>0</v>
      </c>
      <c r="AB106" s="61">
        <f t="shared" si="63"/>
        <v>0</v>
      </c>
      <c r="AC106" s="63">
        <f t="shared" si="64"/>
        <v>0</v>
      </c>
      <c r="AD106" s="63">
        <f t="shared" si="65"/>
        <v>0</v>
      </c>
      <c r="AE106" s="59">
        <f t="shared" si="66"/>
        <v>2</v>
      </c>
      <c r="AF106" s="59">
        <f t="shared" si="67"/>
        <v>2</v>
      </c>
      <c r="AG106" s="64"/>
      <c r="AH106" s="65">
        <v>100</v>
      </c>
      <c r="AI106" s="66"/>
      <c r="AJ106" s="67">
        <f t="shared" si="68"/>
        <v>100</v>
      </c>
      <c r="AK106" s="67">
        <f t="shared" si="69"/>
        <v>0</v>
      </c>
      <c r="AL106" s="67">
        <f t="shared" si="70"/>
        <v>12</v>
      </c>
      <c r="AM106" s="67">
        <f t="shared" si="71"/>
        <v>0</v>
      </c>
      <c r="AN106" s="67">
        <f t="shared" si="72"/>
        <v>12</v>
      </c>
      <c r="AO106" s="67">
        <f t="shared" si="73"/>
        <v>0</v>
      </c>
      <c r="AP106" s="67">
        <f t="shared" si="74"/>
        <v>0</v>
      </c>
      <c r="AQ106" s="67">
        <f t="shared" si="75"/>
        <v>2</v>
      </c>
      <c r="AR106" s="67">
        <f t="shared" si="76"/>
        <v>2</v>
      </c>
      <c r="AS106" s="67">
        <f t="shared" si="77"/>
        <v>0</v>
      </c>
      <c r="AT106" s="67">
        <f t="shared" si="78"/>
        <v>0</v>
      </c>
      <c r="AU106" s="67">
        <f t="shared" si="79"/>
        <v>8</v>
      </c>
      <c r="AV106" s="67">
        <f t="shared" si="80"/>
        <v>4</v>
      </c>
      <c r="AW106" s="67">
        <f t="shared" si="91"/>
        <v>0</v>
      </c>
      <c r="AX106" s="68">
        <f t="shared" si="81"/>
        <v>0</v>
      </c>
      <c r="AY106" s="68">
        <f t="shared" si="82"/>
        <v>0</v>
      </c>
      <c r="AZ106" s="69">
        <f t="shared" si="83"/>
        <v>2</v>
      </c>
      <c r="BA106" s="69">
        <f t="shared" si="84"/>
        <v>2</v>
      </c>
      <c r="BB106" s="70">
        <f t="shared" si="85"/>
        <v>0</v>
      </c>
      <c r="BC106" s="70">
        <f t="shared" si="86"/>
        <v>0</v>
      </c>
      <c r="BD106" s="67">
        <f t="shared" si="87"/>
        <v>2</v>
      </c>
      <c r="BE106" s="67">
        <f t="shared" si="88"/>
        <v>2</v>
      </c>
      <c r="BF106" s="59">
        <f t="shared" si="89"/>
        <v>0</v>
      </c>
      <c r="BG106" s="71">
        <f t="shared" si="90"/>
        <v>0</v>
      </c>
      <c r="BH106" s="68">
        <f t="shared" si="92"/>
        <v>0</v>
      </c>
      <c r="BI106" s="69">
        <f t="shared" si="93"/>
        <v>12</v>
      </c>
      <c r="BJ106" s="70">
        <f t="shared" si="94"/>
        <v>0</v>
      </c>
      <c r="BK106" s="72">
        <f t="shared" si="95"/>
        <v>0</v>
      </c>
    </row>
    <row r="107" spans="1:63" ht="13.5" customHeight="1" x14ac:dyDescent="0.3">
      <c r="A107" s="209"/>
      <c r="B107" s="212" t="s">
        <v>51</v>
      </c>
      <c r="C107" s="212" t="s">
        <v>63</v>
      </c>
      <c r="D107" s="212" t="s">
        <v>137</v>
      </c>
      <c r="E107" s="216">
        <v>2</v>
      </c>
      <c r="F107" s="58">
        <v>2</v>
      </c>
      <c r="G107" s="58">
        <v>10</v>
      </c>
      <c r="H107" s="58">
        <v>25</v>
      </c>
      <c r="I107" s="58">
        <v>25</v>
      </c>
      <c r="J107" s="58">
        <v>50</v>
      </c>
      <c r="K107" s="58">
        <v>80</v>
      </c>
      <c r="L107" s="58">
        <v>30</v>
      </c>
      <c r="M107" s="59">
        <f t="shared" si="48"/>
        <v>1</v>
      </c>
      <c r="N107" s="59">
        <f t="shared" si="49"/>
        <v>1</v>
      </c>
      <c r="O107" s="59">
        <f t="shared" si="50"/>
        <v>1</v>
      </c>
      <c r="P107" s="59">
        <f t="shared" si="51"/>
        <v>1</v>
      </c>
      <c r="Q107" s="60">
        <f t="shared" si="52"/>
        <v>2</v>
      </c>
      <c r="R107" s="60">
        <f t="shared" si="53"/>
        <v>2</v>
      </c>
      <c r="S107" s="58">
        <f t="shared" si="54"/>
        <v>160</v>
      </c>
      <c r="T107" s="58">
        <f t="shared" si="55"/>
        <v>60</v>
      </c>
      <c r="U107" s="59">
        <f t="shared" si="56"/>
        <v>110</v>
      </c>
      <c r="V107" s="59">
        <f t="shared" si="57"/>
        <v>10</v>
      </c>
      <c r="W107" s="61">
        <f t="shared" si="58"/>
        <v>5</v>
      </c>
      <c r="X107" s="61">
        <f t="shared" si="59"/>
        <v>5</v>
      </c>
      <c r="Y107" s="62">
        <f t="shared" si="60"/>
        <v>-105</v>
      </c>
      <c r="Z107" s="62">
        <f t="shared" si="61"/>
        <v>-5</v>
      </c>
      <c r="AA107" s="61">
        <f t="shared" si="62"/>
        <v>0</v>
      </c>
      <c r="AB107" s="61">
        <f t="shared" si="63"/>
        <v>0</v>
      </c>
      <c r="AC107" s="63">
        <f t="shared" si="64"/>
        <v>0</v>
      </c>
      <c r="AD107" s="63">
        <f t="shared" si="65"/>
        <v>0</v>
      </c>
      <c r="AE107" s="59">
        <f t="shared" si="66"/>
        <v>2</v>
      </c>
      <c r="AF107" s="59">
        <f t="shared" si="67"/>
        <v>2</v>
      </c>
      <c r="AG107" s="64"/>
      <c r="AH107" s="65">
        <v>100</v>
      </c>
      <c r="AI107" s="66"/>
      <c r="AJ107" s="67">
        <f t="shared" si="68"/>
        <v>100</v>
      </c>
      <c r="AK107" s="67">
        <f t="shared" si="69"/>
        <v>0</v>
      </c>
      <c r="AL107" s="67">
        <f t="shared" si="70"/>
        <v>8</v>
      </c>
      <c r="AM107" s="67">
        <f t="shared" si="71"/>
        <v>0</v>
      </c>
      <c r="AN107" s="67">
        <f t="shared" si="72"/>
        <v>8</v>
      </c>
      <c r="AO107" s="67">
        <f t="shared" si="73"/>
        <v>0</v>
      </c>
      <c r="AP107" s="67">
        <f t="shared" si="74"/>
        <v>0</v>
      </c>
      <c r="AQ107" s="67">
        <f t="shared" si="75"/>
        <v>2</v>
      </c>
      <c r="AR107" s="67">
        <f t="shared" si="76"/>
        <v>2</v>
      </c>
      <c r="AS107" s="67">
        <f t="shared" si="77"/>
        <v>0</v>
      </c>
      <c r="AT107" s="67">
        <f t="shared" si="78"/>
        <v>0</v>
      </c>
      <c r="AU107" s="67">
        <f t="shared" si="79"/>
        <v>4</v>
      </c>
      <c r="AV107" s="67">
        <f t="shared" si="80"/>
        <v>4</v>
      </c>
      <c r="AW107" s="67">
        <f t="shared" si="91"/>
        <v>0</v>
      </c>
      <c r="AX107" s="68">
        <f t="shared" si="81"/>
        <v>0</v>
      </c>
      <c r="AY107" s="68">
        <f t="shared" si="82"/>
        <v>0</v>
      </c>
      <c r="AZ107" s="69">
        <f t="shared" si="83"/>
        <v>2</v>
      </c>
      <c r="BA107" s="69">
        <f t="shared" si="84"/>
        <v>2</v>
      </c>
      <c r="BB107" s="70">
        <f t="shared" si="85"/>
        <v>0</v>
      </c>
      <c r="BC107" s="70">
        <f t="shared" si="86"/>
        <v>0</v>
      </c>
      <c r="BD107" s="67">
        <f t="shared" si="87"/>
        <v>2</v>
      </c>
      <c r="BE107" s="67">
        <f t="shared" si="88"/>
        <v>2</v>
      </c>
      <c r="BF107" s="59">
        <f t="shared" si="89"/>
        <v>0</v>
      </c>
      <c r="BG107" s="71">
        <f t="shared" si="90"/>
        <v>0</v>
      </c>
      <c r="BH107" s="68">
        <f t="shared" si="92"/>
        <v>0</v>
      </c>
      <c r="BI107" s="69">
        <f t="shared" si="93"/>
        <v>8</v>
      </c>
      <c r="BJ107" s="70">
        <f t="shared" si="94"/>
        <v>0</v>
      </c>
      <c r="BK107" s="72">
        <f t="shared" si="95"/>
        <v>0</v>
      </c>
    </row>
    <row r="108" spans="1:63" ht="13.5" customHeight="1" x14ac:dyDescent="0.3">
      <c r="A108" s="209"/>
      <c r="B108" s="212" t="s">
        <v>51</v>
      </c>
      <c r="C108" s="212" t="s">
        <v>63</v>
      </c>
      <c r="D108" s="212" t="s">
        <v>138</v>
      </c>
      <c r="E108" s="216">
        <v>2</v>
      </c>
      <c r="F108" s="58">
        <v>2</v>
      </c>
      <c r="G108" s="58">
        <v>10</v>
      </c>
      <c r="H108" s="58">
        <v>25</v>
      </c>
      <c r="I108" s="58">
        <v>25</v>
      </c>
      <c r="J108" s="58">
        <v>50</v>
      </c>
      <c r="K108" s="58">
        <v>80</v>
      </c>
      <c r="L108" s="58">
        <v>30</v>
      </c>
      <c r="M108" s="59">
        <f t="shared" si="48"/>
        <v>1</v>
      </c>
      <c r="N108" s="59">
        <f t="shared" si="49"/>
        <v>1</v>
      </c>
      <c r="O108" s="59">
        <f t="shared" si="50"/>
        <v>1</v>
      </c>
      <c r="P108" s="59">
        <f t="shared" si="51"/>
        <v>1</v>
      </c>
      <c r="Q108" s="60">
        <f t="shared" si="52"/>
        <v>2</v>
      </c>
      <c r="R108" s="60">
        <f t="shared" si="53"/>
        <v>2</v>
      </c>
      <c r="S108" s="58">
        <f t="shared" si="54"/>
        <v>160</v>
      </c>
      <c r="T108" s="58">
        <f t="shared" si="55"/>
        <v>60</v>
      </c>
      <c r="U108" s="59">
        <f t="shared" si="56"/>
        <v>110</v>
      </c>
      <c r="V108" s="59">
        <f t="shared" si="57"/>
        <v>10</v>
      </c>
      <c r="W108" s="61">
        <f t="shared" si="58"/>
        <v>5</v>
      </c>
      <c r="X108" s="61">
        <f t="shared" si="59"/>
        <v>5</v>
      </c>
      <c r="Y108" s="62">
        <f t="shared" si="60"/>
        <v>-105</v>
      </c>
      <c r="Z108" s="62">
        <f t="shared" si="61"/>
        <v>-5</v>
      </c>
      <c r="AA108" s="61">
        <f t="shared" si="62"/>
        <v>0</v>
      </c>
      <c r="AB108" s="61">
        <f t="shared" si="63"/>
        <v>0</v>
      </c>
      <c r="AC108" s="63">
        <f t="shared" si="64"/>
        <v>0</v>
      </c>
      <c r="AD108" s="63">
        <f t="shared" si="65"/>
        <v>0</v>
      </c>
      <c r="AE108" s="59">
        <f t="shared" si="66"/>
        <v>2</v>
      </c>
      <c r="AF108" s="59">
        <f t="shared" si="67"/>
        <v>2</v>
      </c>
      <c r="AG108" s="64"/>
      <c r="AH108" s="65">
        <v>100</v>
      </c>
      <c r="AI108" s="66"/>
      <c r="AJ108" s="67">
        <f t="shared" si="68"/>
        <v>100</v>
      </c>
      <c r="AK108" s="67">
        <f t="shared" si="69"/>
        <v>0</v>
      </c>
      <c r="AL108" s="67">
        <f t="shared" si="70"/>
        <v>8</v>
      </c>
      <c r="AM108" s="67">
        <f t="shared" si="71"/>
        <v>0</v>
      </c>
      <c r="AN108" s="67">
        <f t="shared" si="72"/>
        <v>8</v>
      </c>
      <c r="AO108" s="67">
        <f t="shared" si="73"/>
        <v>0</v>
      </c>
      <c r="AP108" s="67">
        <f t="shared" si="74"/>
        <v>0</v>
      </c>
      <c r="AQ108" s="67">
        <f t="shared" si="75"/>
        <v>2</v>
      </c>
      <c r="AR108" s="67">
        <f t="shared" si="76"/>
        <v>2</v>
      </c>
      <c r="AS108" s="67">
        <f t="shared" si="77"/>
        <v>0</v>
      </c>
      <c r="AT108" s="67">
        <f t="shared" si="78"/>
        <v>0</v>
      </c>
      <c r="AU108" s="67">
        <f t="shared" si="79"/>
        <v>4</v>
      </c>
      <c r="AV108" s="67">
        <f t="shared" si="80"/>
        <v>4</v>
      </c>
      <c r="AW108" s="67">
        <f t="shared" si="91"/>
        <v>0</v>
      </c>
      <c r="AX108" s="68">
        <f t="shared" si="81"/>
        <v>0</v>
      </c>
      <c r="AY108" s="68">
        <f t="shared" si="82"/>
        <v>0</v>
      </c>
      <c r="AZ108" s="69">
        <f t="shared" si="83"/>
        <v>2</v>
      </c>
      <c r="BA108" s="69">
        <f t="shared" si="84"/>
        <v>2</v>
      </c>
      <c r="BB108" s="70">
        <f t="shared" si="85"/>
        <v>0</v>
      </c>
      <c r="BC108" s="70">
        <f t="shared" si="86"/>
        <v>0</v>
      </c>
      <c r="BD108" s="67">
        <f t="shared" si="87"/>
        <v>2</v>
      </c>
      <c r="BE108" s="67">
        <f t="shared" si="88"/>
        <v>2</v>
      </c>
      <c r="BF108" s="59">
        <f t="shared" si="89"/>
        <v>0</v>
      </c>
      <c r="BG108" s="71">
        <f t="shared" si="90"/>
        <v>0</v>
      </c>
      <c r="BH108" s="68">
        <f t="shared" si="92"/>
        <v>0</v>
      </c>
      <c r="BI108" s="69">
        <f t="shared" si="93"/>
        <v>8</v>
      </c>
      <c r="BJ108" s="70">
        <f t="shared" si="94"/>
        <v>0</v>
      </c>
      <c r="BK108" s="72">
        <f t="shared" si="95"/>
        <v>0</v>
      </c>
    </row>
    <row r="109" spans="1:63" ht="13.5" customHeight="1" x14ac:dyDescent="0.3">
      <c r="A109" s="209"/>
      <c r="B109" s="212" t="s">
        <v>51</v>
      </c>
      <c r="C109" s="212" t="s">
        <v>63</v>
      </c>
      <c r="D109" s="212" t="s">
        <v>139</v>
      </c>
      <c r="E109" s="216">
        <v>4</v>
      </c>
      <c r="F109" s="58">
        <v>2</v>
      </c>
      <c r="G109" s="58">
        <v>10</v>
      </c>
      <c r="H109" s="58">
        <v>25</v>
      </c>
      <c r="I109" s="58">
        <v>25</v>
      </c>
      <c r="J109" s="58">
        <v>50</v>
      </c>
      <c r="K109" s="58">
        <v>80</v>
      </c>
      <c r="L109" s="58">
        <v>30</v>
      </c>
      <c r="M109" s="59">
        <f t="shared" si="48"/>
        <v>1</v>
      </c>
      <c r="N109" s="59">
        <f t="shared" si="49"/>
        <v>1</v>
      </c>
      <c r="O109" s="59">
        <f t="shared" si="50"/>
        <v>1</v>
      </c>
      <c r="P109" s="59">
        <f t="shared" si="51"/>
        <v>1</v>
      </c>
      <c r="Q109" s="60">
        <f t="shared" si="52"/>
        <v>2</v>
      </c>
      <c r="R109" s="60">
        <f t="shared" si="53"/>
        <v>2</v>
      </c>
      <c r="S109" s="58">
        <f t="shared" si="54"/>
        <v>160</v>
      </c>
      <c r="T109" s="58">
        <f t="shared" si="55"/>
        <v>60</v>
      </c>
      <c r="U109" s="59">
        <f t="shared" si="56"/>
        <v>110</v>
      </c>
      <c r="V109" s="59">
        <f t="shared" si="57"/>
        <v>10</v>
      </c>
      <c r="W109" s="61">
        <f t="shared" si="58"/>
        <v>5</v>
      </c>
      <c r="X109" s="61">
        <f t="shared" si="59"/>
        <v>5</v>
      </c>
      <c r="Y109" s="62">
        <f t="shared" si="60"/>
        <v>-105</v>
      </c>
      <c r="Z109" s="62">
        <f t="shared" si="61"/>
        <v>-5</v>
      </c>
      <c r="AA109" s="61">
        <f t="shared" si="62"/>
        <v>0</v>
      </c>
      <c r="AB109" s="61">
        <f t="shared" si="63"/>
        <v>0</v>
      </c>
      <c r="AC109" s="63">
        <f t="shared" si="64"/>
        <v>0</v>
      </c>
      <c r="AD109" s="63">
        <f t="shared" si="65"/>
        <v>0</v>
      </c>
      <c r="AE109" s="59">
        <f t="shared" si="66"/>
        <v>2</v>
      </c>
      <c r="AF109" s="59">
        <f t="shared" si="67"/>
        <v>2</v>
      </c>
      <c r="AG109" s="64"/>
      <c r="AH109" s="65">
        <v>100</v>
      </c>
      <c r="AI109" s="66"/>
      <c r="AJ109" s="67">
        <f t="shared" si="68"/>
        <v>100</v>
      </c>
      <c r="AK109" s="67">
        <f t="shared" si="69"/>
        <v>0</v>
      </c>
      <c r="AL109" s="67">
        <f t="shared" si="70"/>
        <v>12</v>
      </c>
      <c r="AM109" s="67">
        <f t="shared" si="71"/>
        <v>0</v>
      </c>
      <c r="AN109" s="67">
        <f t="shared" si="72"/>
        <v>12</v>
      </c>
      <c r="AO109" s="67">
        <f t="shared" si="73"/>
        <v>0</v>
      </c>
      <c r="AP109" s="67">
        <f t="shared" si="74"/>
        <v>0</v>
      </c>
      <c r="AQ109" s="67">
        <f t="shared" si="75"/>
        <v>2</v>
      </c>
      <c r="AR109" s="67">
        <f t="shared" si="76"/>
        <v>2</v>
      </c>
      <c r="AS109" s="67">
        <f t="shared" si="77"/>
        <v>0</v>
      </c>
      <c r="AT109" s="67">
        <f t="shared" si="78"/>
        <v>0</v>
      </c>
      <c r="AU109" s="67">
        <f t="shared" si="79"/>
        <v>8</v>
      </c>
      <c r="AV109" s="67">
        <f t="shared" si="80"/>
        <v>4</v>
      </c>
      <c r="AW109" s="67">
        <f t="shared" si="91"/>
        <v>0</v>
      </c>
      <c r="AX109" s="68">
        <f t="shared" si="81"/>
        <v>0</v>
      </c>
      <c r="AY109" s="68">
        <f t="shared" si="82"/>
        <v>0</v>
      </c>
      <c r="AZ109" s="69">
        <f t="shared" si="83"/>
        <v>2</v>
      </c>
      <c r="BA109" s="69">
        <f t="shared" si="84"/>
        <v>2</v>
      </c>
      <c r="BB109" s="70">
        <f t="shared" si="85"/>
        <v>0</v>
      </c>
      <c r="BC109" s="70">
        <f t="shared" si="86"/>
        <v>0</v>
      </c>
      <c r="BD109" s="67">
        <f t="shared" si="87"/>
        <v>2</v>
      </c>
      <c r="BE109" s="67">
        <f t="shared" si="88"/>
        <v>2</v>
      </c>
      <c r="BF109" s="59">
        <f t="shared" si="89"/>
        <v>0</v>
      </c>
      <c r="BG109" s="71">
        <f t="shared" si="90"/>
        <v>0</v>
      </c>
      <c r="BH109" s="68">
        <f t="shared" si="92"/>
        <v>0</v>
      </c>
      <c r="BI109" s="69">
        <f t="shared" si="93"/>
        <v>12</v>
      </c>
      <c r="BJ109" s="70">
        <f t="shared" si="94"/>
        <v>0</v>
      </c>
      <c r="BK109" s="72">
        <f t="shared" si="95"/>
        <v>0</v>
      </c>
    </row>
    <row r="110" spans="1:63" ht="13.5" customHeight="1" x14ac:dyDescent="0.3">
      <c r="A110" s="209"/>
      <c r="B110" s="212" t="s">
        <v>51</v>
      </c>
      <c r="C110" s="212" t="s">
        <v>68</v>
      </c>
      <c r="D110" s="212" t="s">
        <v>139</v>
      </c>
      <c r="E110" s="216">
        <v>4</v>
      </c>
      <c r="F110" s="58">
        <v>2</v>
      </c>
      <c r="G110" s="58">
        <v>10</v>
      </c>
      <c r="H110" s="58">
        <v>20</v>
      </c>
      <c r="I110" s="58">
        <v>20</v>
      </c>
      <c r="J110" s="58">
        <v>40</v>
      </c>
      <c r="K110" s="58">
        <v>80</v>
      </c>
      <c r="L110" s="58">
        <v>30</v>
      </c>
      <c r="M110" s="59">
        <f t="shared" si="48"/>
        <v>1</v>
      </c>
      <c r="N110" s="59">
        <f t="shared" si="49"/>
        <v>1</v>
      </c>
      <c r="O110" s="59">
        <f t="shared" si="50"/>
        <v>1</v>
      </c>
      <c r="P110" s="59">
        <f t="shared" si="51"/>
        <v>1</v>
      </c>
      <c r="Q110" s="60">
        <f t="shared" si="52"/>
        <v>2</v>
      </c>
      <c r="R110" s="60">
        <f t="shared" si="53"/>
        <v>2</v>
      </c>
      <c r="S110" s="58">
        <f t="shared" si="54"/>
        <v>160</v>
      </c>
      <c r="T110" s="58">
        <f t="shared" si="55"/>
        <v>60</v>
      </c>
      <c r="U110" s="59">
        <f t="shared" si="56"/>
        <v>120</v>
      </c>
      <c r="V110" s="59">
        <f t="shared" si="57"/>
        <v>20</v>
      </c>
      <c r="W110" s="61">
        <f t="shared" si="58"/>
        <v>4</v>
      </c>
      <c r="X110" s="61">
        <f t="shared" si="59"/>
        <v>4</v>
      </c>
      <c r="Y110" s="62">
        <f t="shared" si="60"/>
        <v>-116</v>
      </c>
      <c r="Z110" s="62">
        <f t="shared" si="61"/>
        <v>-16</v>
      </c>
      <c r="AA110" s="61">
        <f t="shared" si="62"/>
        <v>0</v>
      </c>
      <c r="AB110" s="61">
        <f t="shared" si="63"/>
        <v>0</v>
      </c>
      <c r="AC110" s="63">
        <f t="shared" si="64"/>
        <v>0</v>
      </c>
      <c r="AD110" s="63">
        <f t="shared" si="65"/>
        <v>0</v>
      </c>
      <c r="AE110" s="59">
        <f t="shared" si="66"/>
        <v>2</v>
      </c>
      <c r="AF110" s="59">
        <f t="shared" si="67"/>
        <v>2</v>
      </c>
      <c r="AG110" s="64"/>
      <c r="AH110" s="65">
        <v>100</v>
      </c>
      <c r="AI110" s="66"/>
      <c r="AJ110" s="67">
        <f t="shared" si="68"/>
        <v>100</v>
      </c>
      <c r="AK110" s="67">
        <f t="shared" si="69"/>
        <v>0</v>
      </c>
      <c r="AL110" s="67">
        <f t="shared" si="70"/>
        <v>12</v>
      </c>
      <c r="AM110" s="67">
        <f t="shared" si="71"/>
        <v>0</v>
      </c>
      <c r="AN110" s="67">
        <f t="shared" si="72"/>
        <v>12</v>
      </c>
      <c r="AO110" s="67">
        <f t="shared" si="73"/>
        <v>0</v>
      </c>
      <c r="AP110" s="67">
        <f t="shared" si="74"/>
        <v>0</v>
      </c>
      <c r="AQ110" s="67">
        <f t="shared" si="75"/>
        <v>2</v>
      </c>
      <c r="AR110" s="67">
        <f t="shared" si="76"/>
        <v>2</v>
      </c>
      <c r="AS110" s="67">
        <f t="shared" si="77"/>
        <v>0</v>
      </c>
      <c r="AT110" s="67">
        <f t="shared" si="78"/>
        <v>0</v>
      </c>
      <c r="AU110" s="67">
        <f t="shared" si="79"/>
        <v>8</v>
      </c>
      <c r="AV110" s="67">
        <f t="shared" si="80"/>
        <v>4</v>
      </c>
      <c r="AW110" s="67">
        <f t="shared" si="91"/>
        <v>0</v>
      </c>
      <c r="AX110" s="68">
        <f t="shared" si="81"/>
        <v>0</v>
      </c>
      <c r="AY110" s="68">
        <f t="shared" si="82"/>
        <v>0</v>
      </c>
      <c r="AZ110" s="69">
        <f t="shared" si="83"/>
        <v>2</v>
      </c>
      <c r="BA110" s="69">
        <f t="shared" si="84"/>
        <v>2</v>
      </c>
      <c r="BB110" s="70">
        <f t="shared" si="85"/>
        <v>0</v>
      </c>
      <c r="BC110" s="70">
        <f t="shared" si="86"/>
        <v>0</v>
      </c>
      <c r="BD110" s="67">
        <f t="shared" si="87"/>
        <v>2</v>
      </c>
      <c r="BE110" s="67">
        <f t="shared" si="88"/>
        <v>2</v>
      </c>
      <c r="BF110" s="59">
        <f t="shared" si="89"/>
        <v>0</v>
      </c>
      <c r="BG110" s="71">
        <f t="shared" si="90"/>
        <v>0</v>
      </c>
      <c r="BH110" s="68">
        <f t="shared" si="92"/>
        <v>0</v>
      </c>
      <c r="BI110" s="69">
        <f t="shared" si="93"/>
        <v>12</v>
      </c>
      <c r="BJ110" s="70">
        <f t="shared" si="94"/>
        <v>0</v>
      </c>
      <c r="BK110" s="72">
        <f t="shared" si="95"/>
        <v>0</v>
      </c>
    </row>
    <row r="111" spans="1:63" ht="13.5" customHeight="1" x14ac:dyDescent="0.3">
      <c r="A111" s="209"/>
      <c r="B111" s="212" t="s">
        <v>51</v>
      </c>
      <c r="C111" s="212" t="s">
        <v>84</v>
      </c>
      <c r="D111" s="212" t="s">
        <v>140</v>
      </c>
      <c r="E111" s="216">
        <v>4</v>
      </c>
      <c r="F111" s="58">
        <v>0</v>
      </c>
      <c r="G111" s="58">
        <v>10</v>
      </c>
      <c r="H111" s="58">
        <v>25</v>
      </c>
      <c r="I111" s="58">
        <v>25</v>
      </c>
      <c r="J111" s="58">
        <v>50</v>
      </c>
      <c r="K111" s="58">
        <v>80</v>
      </c>
      <c r="L111" s="58">
        <v>30</v>
      </c>
      <c r="M111" s="59">
        <f t="shared" si="48"/>
        <v>1</v>
      </c>
      <c r="N111" s="59">
        <f t="shared" si="49"/>
        <v>0</v>
      </c>
      <c r="O111" s="59">
        <f t="shared" si="50"/>
        <v>1</v>
      </c>
      <c r="P111" s="59">
        <f t="shared" si="51"/>
        <v>0</v>
      </c>
      <c r="Q111" s="60">
        <f t="shared" si="52"/>
        <v>2</v>
      </c>
      <c r="R111" s="60">
        <f t="shared" si="53"/>
        <v>0</v>
      </c>
      <c r="S111" s="58">
        <f t="shared" si="54"/>
        <v>160</v>
      </c>
      <c r="T111" s="58">
        <f t="shared" si="55"/>
        <v>0</v>
      </c>
      <c r="U111" s="59">
        <f t="shared" si="56"/>
        <v>110</v>
      </c>
      <c r="V111" s="59">
        <f t="shared" si="57"/>
        <v>0</v>
      </c>
      <c r="W111" s="61">
        <f t="shared" si="58"/>
        <v>5</v>
      </c>
      <c r="X111" s="61">
        <f t="shared" si="59"/>
        <v>0</v>
      </c>
      <c r="Y111" s="62">
        <f t="shared" si="60"/>
        <v>-105</v>
      </c>
      <c r="Z111" s="62">
        <f t="shared" si="61"/>
        <v>0</v>
      </c>
      <c r="AA111" s="61">
        <f t="shared" si="62"/>
        <v>0</v>
      </c>
      <c r="AB111" s="61">
        <f t="shared" si="63"/>
        <v>0</v>
      </c>
      <c r="AC111" s="63">
        <f t="shared" si="64"/>
        <v>0</v>
      </c>
      <c r="AD111" s="63">
        <f t="shared" si="65"/>
        <v>0</v>
      </c>
      <c r="AE111" s="59">
        <f t="shared" si="66"/>
        <v>2</v>
      </c>
      <c r="AF111" s="59">
        <f t="shared" si="67"/>
        <v>0</v>
      </c>
      <c r="AG111" s="64"/>
      <c r="AH111" s="65">
        <v>100</v>
      </c>
      <c r="AI111" s="66"/>
      <c r="AJ111" s="67">
        <f t="shared" si="68"/>
        <v>100</v>
      </c>
      <c r="AK111" s="67">
        <f t="shared" si="69"/>
        <v>0</v>
      </c>
      <c r="AL111" s="67">
        <f t="shared" si="70"/>
        <v>8</v>
      </c>
      <c r="AM111" s="67">
        <f t="shared" si="71"/>
        <v>0</v>
      </c>
      <c r="AN111" s="67">
        <f t="shared" si="72"/>
        <v>8</v>
      </c>
      <c r="AO111" s="67">
        <f t="shared" si="73"/>
        <v>0</v>
      </c>
      <c r="AP111" s="67">
        <f t="shared" si="74"/>
        <v>0</v>
      </c>
      <c r="AQ111" s="67">
        <f t="shared" si="75"/>
        <v>2</v>
      </c>
      <c r="AR111" s="67">
        <f t="shared" si="76"/>
        <v>0</v>
      </c>
      <c r="AS111" s="67">
        <f t="shared" si="77"/>
        <v>0</v>
      </c>
      <c r="AT111" s="67">
        <f t="shared" si="78"/>
        <v>0</v>
      </c>
      <c r="AU111" s="67">
        <f t="shared" si="79"/>
        <v>8</v>
      </c>
      <c r="AV111" s="67">
        <f t="shared" si="80"/>
        <v>0</v>
      </c>
      <c r="AW111" s="67">
        <f t="shared" si="91"/>
        <v>0</v>
      </c>
      <c r="AX111" s="68">
        <f t="shared" si="81"/>
        <v>0</v>
      </c>
      <c r="AY111" s="68">
        <f t="shared" si="82"/>
        <v>0</v>
      </c>
      <c r="AZ111" s="69">
        <f t="shared" si="83"/>
        <v>2</v>
      </c>
      <c r="BA111" s="69">
        <f t="shared" si="84"/>
        <v>0</v>
      </c>
      <c r="BB111" s="70">
        <f t="shared" si="85"/>
        <v>0</v>
      </c>
      <c r="BC111" s="70">
        <f t="shared" si="86"/>
        <v>0</v>
      </c>
      <c r="BD111" s="67">
        <f t="shared" si="87"/>
        <v>2</v>
      </c>
      <c r="BE111" s="67">
        <f t="shared" si="88"/>
        <v>0</v>
      </c>
      <c r="BF111" s="59">
        <f t="shared" si="89"/>
        <v>0</v>
      </c>
      <c r="BG111" s="71">
        <f t="shared" si="90"/>
        <v>0</v>
      </c>
      <c r="BH111" s="68">
        <f t="shared" si="92"/>
        <v>0</v>
      </c>
      <c r="BI111" s="69">
        <f t="shared" si="93"/>
        <v>8</v>
      </c>
      <c r="BJ111" s="70">
        <f t="shared" si="94"/>
        <v>0</v>
      </c>
      <c r="BK111" s="72">
        <f t="shared" si="95"/>
        <v>0</v>
      </c>
    </row>
    <row r="112" spans="1:63" ht="13.5" customHeight="1" x14ac:dyDescent="0.3">
      <c r="A112" s="209"/>
      <c r="B112" s="212" t="s">
        <v>51</v>
      </c>
      <c r="C112" s="212" t="s">
        <v>78</v>
      </c>
      <c r="D112" s="212" t="s">
        <v>140</v>
      </c>
      <c r="E112" s="216">
        <v>4</v>
      </c>
      <c r="F112" s="58">
        <v>0</v>
      </c>
      <c r="G112" s="58">
        <v>10</v>
      </c>
      <c r="H112" s="58">
        <v>25</v>
      </c>
      <c r="I112" s="58">
        <v>25</v>
      </c>
      <c r="J112" s="58">
        <v>50</v>
      </c>
      <c r="K112" s="58">
        <v>80</v>
      </c>
      <c r="L112" s="58">
        <v>30</v>
      </c>
      <c r="M112" s="59">
        <f t="shared" si="48"/>
        <v>1</v>
      </c>
      <c r="N112" s="59">
        <f t="shared" si="49"/>
        <v>0</v>
      </c>
      <c r="O112" s="59">
        <f t="shared" si="50"/>
        <v>1</v>
      </c>
      <c r="P112" s="59">
        <f t="shared" si="51"/>
        <v>0</v>
      </c>
      <c r="Q112" s="60">
        <f t="shared" si="52"/>
        <v>2</v>
      </c>
      <c r="R112" s="60">
        <f t="shared" si="53"/>
        <v>0</v>
      </c>
      <c r="S112" s="58">
        <f t="shared" si="54"/>
        <v>160</v>
      </c>
      <c r="T112" s="58">
        <f t="shared" si="55"/>
        <v>0</v>
      </c>
      <c r="U112" s="59">
        <f t="shared" si="56"/>
        <v>110</v>
      </c>
      <c r="V112" s="59">
        <f t="shared" si="57"/>
        <v>0</v>
      </c>
      <c r="W112" s="61">
        <f t="shared" si="58"/>
        <v>5</v>
      </c>
      <c r="X112" s="61">
        <f t="shared" si="59"/>
        <v>0</v>
      </c>
      <c r="Y112" s="62">
        <f t="shared" si="60"/>
        <v>-105</v>
      </c>
      <c r="Z112" s="62">
        <f t="shared" si="61"/>
        <v>0</v>
      </c>
      <c r="AA112" s="61">
        <f t="shared" si="62"/>
        <v>0</v>
      </c>
      <c r="AB112" s="61">
        <f t="shared" si="63"/>
        <v>0</v>
      </c>
      <c r="AC112" s="63">
        <f t="shared" si="64"/>
        <v>0</v>
      </c>
      <c r="AD112" s="63">
        <f t="shared" si="65"/>
        <v>0</v>
      </c>
      <c r="AE112" s="59">
        <f t="shared" si="66"/>
        <v>2</v>
      </c>
      <c r="AF112" s="59">
        <f t="shared" si="67"/>
        <v>0</v>
      </c>
      <c r="AG112" s="64"/>
      <c r="AH112" s="65">
        <v>100</v>
      </c>
      <c r="AI112" s="66"/>
      <c r="AJ112" s="67">
        <f t="shared" si="68"/>
        <v>100</v>
      </c>
      <c r="AK112" s="67">
        <f t="shared" si="69"/>
        <v>0</v>
      </c>
      <c r="AL112" s="67">
        <f t="shared" si="70"/>
        <v>8</v>
      </c>
      <c r="AM112" s="67">
        <f t="shared" si="71"/>
        <v>0</v>
      </c>
      <c r="AN112" s="67">
        <f t="shared" si="72"/>
        <v>8</v>
      </c>
      <c r="AO112" s="67">
        <f t="shared" si="73"/>
        <v>0</v>
      </c>
      <c r="AP112" s="67">
        <f t="shared" si="74"/>
        <v>0</v>
      </c>
      <c r="AQ112" s="67">
        <f t="shared" si="75"/>
        <v>2</v>
      </c>
      <c r="AR112" s="67">
        <f t="shared" si="76"/>
        <v>0</v>
      </c>
      <c r="AS112" s="67">
        <f t="shared" si="77"/>
        <v>0</v>
      </c>
      <c r="AT112" s="67">
        <f t="shared" si="78"/>
        <v>0</v>
      </c>
      <c r="AU112" s="67">
        <f t="shared" si="79"/>
        <v>8</v>
      </c>
      <c r="AV112" s="67">
        <f t="shared" si="80"/>
        <v>0</v>
      </c>
      <c r="AW112" s="67">
        <f t="shared" si="91"/>
        <v>0</v>
      </c>
      <c r="AX112" s="68">
        <f t="shared" si="81"/>
        <v>0</v>
      </c>
      <c r="AY112" s="68">
        <f t="shared" si="82"/>
        <v>0</v>
      </c>
      <c r="AZ112" s="69">
        <f t="shared" si="83"/>
        <v>2</v>
      </c>
      <c r="BA112" s="69">
        <f t="shared" si="84"/>
        <v>0</v>
      </c>
      <c r="BB112" s="70">
        <f t="shared" si="85"/>
        <v>0</v>
      </c>
      <c r="BC112" s="70">
        <f t="shared" si="86"/>
        <v>0</v>
      </c>
      <c r="BD112" s="67">
        <f t="shared" si="87"/>
        <v>2</v>
      </c>
      <c r="BE112" s="67">
        <f t="shared" si="88"/>
        <v>0</v>
      </c>
      <c r="BF112" s="59">
        <f t="shared" si="89"/>
        <v>0</v>
      </c>
      <c r="BG112" s="71">
        <f t="shared" si="90"/>
        <v>0</v>
      </c>
      <c r="BH112" s="68">
        <f t="shared" si="92"/>
        <v>0</v>
      </c>
      <c r="BI112" s="69">
        <f t="shared" si="93"/>
        <v>8</v>
      </c>
      <c r="BJ112" s="70">
        <f t="shared" si="94"/>
        <v>0</v>
      </c>
      <c r="BK112" s="72">
        <f t="shared" si="95"/>
        <v>0</v>
      </c>
    </row>
    <row r="113" spans="1:63" ht="13.5" customHeight="1" x14ac:dyDescent="0.3">
      <c r="A113" s="209"/>
      <c r="B113" s="212" t="s">
        <v>51</v>
      </c>
      <c r="C113" s="212" t="s">
        <v>84</v>
      </c>
      <c r="D113" s="212" t="s">
        <v>141</v>
      </c>
      <c r="E113" s="216">
        <v>4</v>
      </c>
      <c r="F113" s="58">
        <v>0</v>
      </c>
      <c r="G113" s="58">
        <v>10</v>
      </c>
      <c r="H113" s="58">
        <v>25</v>
      </c>
      <c r="I113" s="58">
        <v>25</v>
      </c>
      <c r="J113" s="58">
        <v>50</v>
      </c>
      <c r="K113" s="58">
        <v>80</v>
      </c>
      <c r="L113" s="58">
        <v>30</v>
      </c>
      <c r="M113" s="59">
        <f t="shared" si="48"/>
        <v>1</v>
      </c>
      <c r="N113" s="59">
        <f t="shared" si="49"/>
        <v>0</v>
      </c>
      <c r="O113" s="59">
        <f t="shared" si="50"/>
        <v>1</v>
      </c>
      <c r="P113" s="59">
        <f t="shared" si="51"/>
        <v>0</v>
      </c>
      <c r="Q113" s="60">
        <f t="shared" si="52"/>
        <v>2</v>
      </c>
      <c r="R113" s="60">
        <f t="shared" si="53"/>
        <v>0</v>
      </c>
      <c r="S113" s="58">
        <f t="shared" si="54"/>
        <v>160</v>
      </c>
      <c r="T113" s="58">
        <f t="shared" si="55"/>
        <v>0</v>
      </c>
      <c r="U113" s="59">
        <f t="shared" si="56"/>
        <v>110</v>
      </c>
      <c r="V113" s="59">
        <f t="shared" si="57"/>
        <v>0</v>
      </c>
      <c r="W113" s="61">
        <f t="shared" si="58"/>
        <v>5</v>
      </c>
      <c r="X113" s="61">
        <f t="shared" si="59"/>
        <v>0</v>
      </c>
      <c r="Y113" s="62">
        <f t="shared" si="60"/>
        <v>-105</v>
      </c>
      <c r="Z113" s="62">
        <f t="shared" si="61"/>
        <v>0</v>
      </c>
      <c r="AA113" s="61">
        <f t="shared" si="62"/>
        <v>0</v>
      </c>
      <c r="AB113" s="61">
        <f t="shared" si="63"/>
        <v>0</v>
      </c>
      <c r="AC113" s="63">
        <f t="shared" si="64"/>
        <v>0</v>
      </c>
      <c r="AD113" s="63">
        <f t="shared" si="65"/>
        <v>0</v>
      </c>
      <c r="AE113" s="59">
        <f t="shared" si="66"/>
        <v>2</v>
      </c>
      <c r="AF113" s="59">
        <f t="shared" si="67"/>
        <v>0</v>
      </c>
      <c r="AG113" s="64"/>
      <c r="AH113" s="65">
        <v>100</v>
      </c>
      <c r="AI113" s="66"/>
      <c r="AJ113" s="67">
        <f t="shared" si="68"/>
        <v>100</v>
      </c>
      <c r="AK113" s="67">
        <f t="shared" si="69"/>
        <v>0</v>
      </c>
      <c r="AL113" s="67">
        <f t="shared" si="70"/>
        <v>8</v>
      </c>
      <c r="AM113" s="67">
        <f t="shared" si="71"/>
        <v>0</v>
      </c>
      <c r="AN113" s="67">
        <f t="shared" si="72"/>
        <v>8</v>
      </c>
      <c r="AO113" s="67">
        <f t="shared" si="73"/>
        <v>0</v>
      </c>
      <c r="AP113" s="67">
        <f t="shared" si="74"/>
        <v>0</v>
      </c>
      <c r="AQ113" s="67">
        <f t="shared" si="75"/>
        <v>2</v>
      </c>
      <c r="AR113" s="67">
        <f t="shared" si="76"/>
        <v>0</v>
      </c>
      <c r="AS113" s="67">
        <f t="shared" si="77"/>
        <v>0</v>
      </c>
      <c r="AT113" s="67">
        <f t="shared" si="78"/>
        <v>0</v>
      </c>
      <c r="AU113" s="67">
        <f t="shared" si="79"/>
        <v>8</v>
      </c>
      <c r="AV113" s="67">
        <f t="shared" si="80"/>
        <v>0</v>
      </c>
      <c r="AW113" s="67">
        <f t="shared" si="91"/>
        <v>0</v>
      </c>
      <c r="AX113" s="68">
        <f t="shared" si="81"/>
        <v>0</v>
      </c>
      <c r="AY113" s="68">
        <f t="shared" si="82"/>
        <v>0</v>
      </c>
      <c r="AZ113" s="69">
        <f t="shared" si="83"/>
        <v>2</v>
      </c>
      <c r="BA113" s="69">
        <f t="shared" si="84"/>
        <v>0</v>
      </c>
      <c r="BB113" s="70">
        <f t="shared" si="85"/>
        <v>0</v>
      </c>
      <c r="BC113" s="70">
        <f t="shared" si="86"/>
        <v>0</v>
      </c>
      <c r="BD113" s="67">
        <f t="shared" si="87"/>
        <v>2</v>
      </c>
      <c r="BE113" s="67">
        <f t="shared" si="88"/>
        <v>0</v>
      </c>
      <c r="BF113" s="59">
        <f t="shared" si="89"/>
        <v>0</v>
      </c>
      <c r="BG113" s="71">
        <f t="shared" si="90"/>
        <v>0</v>
      </c>
      <c r="BH113" s="68">
        <f t="shared" si="92"/>
        <v>0</v>
      </c>
      <c r="BI113" s="69">
        <f t="shared" si="93"/>
        <v>8</v>
      </c>
      <c r="BJ113" s="70">
        <f t="shared" si="94"/>
        <v>0</v>
      </c>
      <c r="BK113" s="72">
        <f t="shared" si="95"/>
        <v>0</v>
      </c>
    </row>
    <row r="114" spans="1:63" ht="13.5" customHeight="1" x14ac:dyDescent="0.3">
      <c r="A114" s="209"/>
      <c r="B114" s="212" t="s">
        <v>51</v>
      </c>
      <c r="C114" s="212" t="s">
        <v>78</v>
      </c>
      <c r="D114" s="212" t="s">
        <v>141</v>
      </c>
      <c r="E114" s="216">
        <v>4</v>
      </c>
      <c r="F114" s="58">
        <v>0</v>
      </c>
      <c r="G114" s="58">
        <v>10</v>
      </c>
      <c r="H114" s="58">
        <v>25</v>
      </c>
      <c r="I114" s="58">
        <v>25</v>
      </c>
      <c r="J114" s="58">
        <v>50</v>
      </c>
      <c r="K114" s="58">
        <v>80</v>
      </c>
      <c r="L114" s="58">
        <v>30</v>
      </c>
      <c r="M114" s="59">
        <f t="shared" si="48"/>
        <v>1</v>
      </c>
      <c r="N114" s="59">
        <f t="shared" si="49"/>
        <v>0</v>
      </c>
      <c r="O114" s="59">
        <f t="shared" si="50"/>
        <v>1</v>
      </c>
      <c r="P114" s="59">
        <f t="shared" si="51"/>
        <v>0</v>
      </c>
      <c r="Q114" s="60">
        <f t="shared" si="52"/>
        <v>2</v>
      </c>
      <c r="R114" s="60">
        <f t="shared" si="53"/>
        <v>0</v>
      </c>
      <c r="S114" s="58">
        <f t="shared" si="54"/>
        <v>160</v>
      </c>
      <c r="T114" s="58">
        <f t="shared" si="55"/>
        <v>0</v>
      </c>
      <c r="U114" s="59">
        <f t="shared" si="56"/>
        <v>110</v>
      </c>
      <c r="V114" s="59">
        <f t="shared" si="57"/>
        <v>0</v>
      </c>
      <c r="W114" s="61">
        <f t="shared" si="58"/>
        <v>5</v>
      </c>
      <c r="X114" s="61">
        <f t="shared" si="59"/>
        <v>0</v>
      </c>
      <c r="Y114" s="62">
        <f t="shared" si="60"/>
        <v>-105</v>
      </c>
      <c r="Z114" s="62">
        <f t="shared" si="61"/>
        <v>0</v>
      </c>
      <c r="AA114" s="61">
        <f t="shared" si="62"/>
        <v>0</v>
      </c>
      <c r="AB114" s="61">
        <f t="shared" si="63"/>
        <v>0</v>
      </c>
      <c r="AC114" s="63">
        <f t="shared" si="64"/>
        <v>0</v>
      </c>
      <c r="AD114" s="63">
        <f t="shared" si="65"/>
        <v>0</v>
      </c>
      <c r="AE114" s="59">
        <f t="shared" si="66"/>
        <v>2</v>
      </c>
      <c r="AF114" s="59">
        <f t="shared" si="67"/>
        <v>0</v>
      </c>
      <c r="AG114" s="64"/>
      <c r="AH114" s="65">
        <v>100</v>
      </c>
      <c r="AI114" s="66"/>
      <c r="AJ114" s="67">
        <f t="shared" si="68"/>
        <v>100</v>
      </c>
      <c r="AK114" s="67">
        <f t="shared" si="69"/>
        <v>0</v>
      </c>
      <c r="AL114" s="67">
        <f t="shared" si="70"/>
        <v>8</v>
      </c>
      <c r="AM114" s="67">
        <f t="shared" si="71"/>
        <v>0</v>
      </c>
      <c r="AN114" s="67">
        <f t="shared" si="72"/>
        <v>8</v>
      </c>
      <c r="AO114" s="67">
        <f t="shared" si="73"/>
        <v>0</v>
      </c>
      <c r="AP114" s="67">
        <f t="shared" si="74"/>
        <v>0</v>
      </c>
      <c r="AQ114" s="67">
        <f t="shared" si="75"/>
        <v>2</v>
      </c>
      <c r="AR114" s="67">
        <f t="shared" si="76"/>
        <v>0</v>
      </c>
      <c r="AS114" s="67">
        <f t="shared" si="77"/>
        <v>0</v>
      </c>
      <c r="AT114" s="67">
        <f t="shared" si="78"/>
        <v>0</v>
      </c>
      <c r="AU114" s="67">
        <f t="shared" si="79"/>
        <v>8</v>
      </c>
      <c r="AV114" s="67">
        <f t="shared" si="80"/>
        <v>0</v>
      </c>
      <c r="AW114" s="67">
        <f t="shared" si="91"/>
        <v>0</v>
      </c>
      <c r="AX114" s="68">
        <f t="shared" si="81"/>
        <v>0</v>
      </c>
      <c r="AY114" s="68">
        <f t="shared" si="82"/>
        <v>0</v>
      </c>
      <c r="AZ114" s="69">
        <f t="shared" si="83"/>
        <v>2</v>
      </c>
      <c r="BA114" s="69">
        <f t="shared" si="84"/>
        <v>0</v>
      </c>
      <c r="BB114" s="70">
        <f t="shared" si="85"/>
        <v>0</v>
      </c>
      <c r="BC114" s="70">
        <f t="shared" si="86"/>
        <v>0</v>
      </c>
      <c r="BD114" s="67">
        <f t="shared" si="87"/>
        <v>2</v>
      </c>
      <c r="BE114" s="67">
        <f t="shared" si="88"/>
        <v>0</v>
      </c>
      <c r="BF114" s="59">
        <f t="shared" si="89"/>
        <v>0</v>
      </c>
      <c r="BG114" s="71">
        <f t="shared" si="90"/>
        <v>0</v>
      </c>
      <c r="BH114" s="68">
        <f t="shared" si="92"/>
        <v>0</v>
      </c>
      <c r="BI114" s="69">
        <f t="shared" si="93"/>
        <v>8</v>
      </c>
      <c r="BJ114" s="70">
        <f t="shared" si="94"/>
        <v>0</v>
      </c>
      <c r="BK114" s="72">
        <f t="shared" si="95"/>
        <v>0</v>
      </c>
    </row>
    <row r="115" spans="1:63" ht="13.5" customHeight="1" x14ac:dyDescent="0.3">
      <c r="A115" s="209"/>
      <c r="B115" s="212" t="s">
        <v>51</v>
      </c>
      <c r="C115" s="212" t="s">
        <v>84</v>
      </c>
      <c r="D115" s="212" t="s">
        <v>142</v>
      </c>
      <c r="E115" s="216">
        <v>4</v>
      </c>
      <c r="F115" s="58">
        <v>0</v>
      </c>
      <c r="G115" s="58">
        <v>10</v>
      </c>
      <c r="H115" s="58">
        <v>25</v>
      </c>
      <c r="I115" s="58">
        <v>25</v>
      </c>
      <c r="J115" s="58">
        <v>50</v>
      </c>
      <c r="K115" s="58">
        <v>80</v>
      </c>
      <c r="L115" s="58">
        <v>30</v>
      </c>
      <c r="M115" s="59">
        <f t="shared" si="48"/>
        <v>1</v>
      </c>
      <c r="N115" s="59">
        <f t="shared" si="49"/>
        <v>0</v>
      </c>
      <c r="O115" s="59">
        <f t="shared" si="50"/>
        <v>1</v>
      </c>
      <c r="P115" s="59">
        <f t="shared" si="51"/>
        <v>0</v>
      </c>
      <c r="Q115" s="60">
        <f t="shared" si="52"/>
        <v>2</v>
      </c>
      <c r="R115" s="60">
        <f t="shared" si="53"/>
        <v>0</v>
      </c>
      <c r="S115" s="58">
        <f t="shared" si="54"/>
        <v>160</v>
      </c>
      <c r="T115" s="58">
        <f t="shared" si="55"/>
        <v>0</v>
      </c>
      <c r="U115" s="59">
        <f t="shared" si="56"/>
        <v>110</v>
      </c>
      <c r="V115" s="59">
        <f t="shared" si="57"/>
        <v>0</v>
      </c>
      <c r="W115" s="61">
        <f t="shared" si="58"/>
        <v>5</v>
      </c>
      <c r="X115" s="61">
        <f t="shared" si="59"/>
        <v>0</v>
      </c>
      <c r="Y115" s="62">
        <f t="shared" si="60"/>
        <v>-105</v>
      </c>
      <c r="Z115" s="62">
        <f t="shared" si="61"/>
        <v>0</v>
      </c>
      <c r="AA115" s="61">
        <f t="shared" si="62"/>
        <v>0</v>
      </c>
      <c r="AB115" s="61">
        <f t="shared" si="63"/>
        <v>0</v>
      </c>
      <c r="AC115" s="63">
        <f t="shared" si="64"/>
        <v>0</v>
      </c>
      <c r="AD115" s="63">
        <f t="shared" si="65"/>
        <v>0</v>
      </c>
      <c r="AE115" s="59">
        <f t="shared" si="66"/>
        <v>2</v>
      </c>
      <c r="AF115" s="59">
        <f t="shared" si="67"/>
        <v>0</v>
      </c>
      <c r="AG115" s="64"/>
      <c r="AH115" s="65">
        <v>100</v>
      </c>
      <c r="AI115" s="66"/>
      <c r="AJ115" s="67">
        <f t="shared" si="68"/>
        <v>100</v>
      </c>
      <c r="AK115" s="67">
        <f t="shared" si="69"/>
        <v>0</v>
      </c>
      <c r="AL115" s="67">
        <f t="shared" si="70"/>
        <v>8</v>
      </c>
      <c r="AM115" s="67">
        <f t="shared" si="71"/>
        <v>0</v>
      </c>
      <c r="AN115" s="67">
        <f t="shared" si="72"/>
        <v>8</v>
      </c>
      <c r="AO115" s="67">
        <f t="shared" si="73"/>
        <v>0</v>
      </c>
      <c r="AP115" s="67">
        <f t="shared" si="74"/>
        <v>0</v>
      </c>
      <c r="AQ115" s="67">
        <f t="shared" si="75"/>
        <v>2</v>
      </c>
      <c r="AR115" s="67">
        <f t="shared" si="76"/>
        <v>0</v>
      </c>
      <c r="AS115" s="67">
        <f t="shared" si="77"/>
        <v>0</v>
      </c>
      <c r="AT115" s="67">
        <f t="shared" si="78"/>
        <v>0</v>
      </c>
      <c r="AU115" s="67">
        <f t="shared" si="79"/>
        <v>8</v>
      </c>
      <c r="AV115" s="67">
        <f t="shared" si="80"/>
        <v>0</v>
      </c>
      <c r="AW115" s="67">
        <f t="shared" si="91"/>
        <v>0</v>
      </c>
      <c r="AX115" s="68">
        <f t="shared" si="81"/>
        <v>0</v>
      </c>
      <c r="AY115" s="68">
        <f t="shared" si="82"/>
        <v>0</v>
      </c>
      <c r="AZ115" s="69">
        <f t="shared" si="83"/>
        <v>2</v>
      </c>
      <c r="BA115" s="69">
        <f t="shared" si="84"/>
        <v>0</v>
      </c>
      <c r="BB115" s="70">
        <f t="shared" si="85"/>
        <v>0</v>
      </c>
      <c r="BC115" s="70">
        <f t="shared" si="86"/>
        <v>0</v>
      </c>
      <c r="BD115" s="67">
        <f t="shared" si="87"/>
        <v>2</v>
      </c>
      <c r="BE115" s="67">
        <f t="shared" si="88"/>
        <v>0</v>
      </c>
      <c r="BF115" s="59">
        <f t="shared" si="89"/>
        <v>0</v>
      </c>
      <c r="BG115" s="71">
        <f t="shared" si="90"/>
        <v>0</v>
      </c>
      <c r="BH115" s="68">
        <f t="shared" si="92"/>
        <v>0</v>
      </c>
      <c r="BI115" s="69">
        <f t="shared" si="93"/>
        <v>8</v>
      </c>
      <c r="BJ115" s="70">
        <f t="shared" si="94"/>
        <v>0</v>
      </c>
      <c r="BK115" s="72">
        <f t="shared" si="95"/>
        <v>0</v>
      </c>
    </row>
    <row r="116" spans="1:63" ht="13.5" customHeight="1" x14ac:dyDescent="0.3">
      <c r="A116" s="209"/>
      <c r="B116" s="212" t="s">
        <v>51</v>
      </c>
      <c r="C116" s="212" t="s">
        <v>78</v>
      </c>
      <c r="D116" s="212" t="s">
        <v>143</v>
      </c>
      <c r="E116" s="216">
        <v>4</v>
      </c>
      <c r="F116" s="58">
        <v>0</v>
      </c>
      <c r="G116" s="58">
        <v>10</v>
      </c>
      <c r="H116" s="58">
        <v>25</v>
      </c>
      <c r="I116" s="58">
        <v>25</v>
      </c>
      <c r="J116" s="58">
        <v>50</v>
      </c>
      <c r="K116" s="58">
        <v>80</v>
      </c>
      <c r="L116" s="58">
        <v>30</v>
      </c>
      <c r="M116" s="59">
        <f t="shared" si="48"/>
        <v>1</v>
      </c>
      <c r="N116" s="59">
        <f t="shared" si="49"/>
        <v>0</v>
      </c>
      <c r="O116" s="59">
        <f t="shared" si="50"/>
        <v>1</v>
      </c>
      <c r="P116" s="59">
        <f t="shared" si="51"/>
        <v>0</v>
      </c>
      <c r="Q116" s="60">
        <f t="shared" si="52"/>
        <v>2</v>
      </c>
      <c r="R116" s="60">
        <f t="shared" si="53"/>
        <v>0</v>
      </c>
      <c r="S116" s="58">
        <f t="shared" si="54"/>
        <v>160</v>
      </c>
      <c r="T116" s="58">
        <f t="shared" si="55"/>
        <v>0</v>
      </c>
      <c r="U116" s="59">
        <f t="shared" si="56"/>
        <v>110</v>
      </c>
      <c r="V116" s="59">
        <f t="shared" si="57"/>
        <v>0</v>
      </c>
      <c r="W116" s="61">
        <f t="shared" si="58"/>
        <v>5</v>
      </c>
      <c r="X116" s="61">
        <f t="shared" si="59"/>
        <v>0</v>
      </c>
      <c r="Y116" s="62">
        <f t="shared" si="60"/>
        <v>-105</v>
      </c>
      <c r="Z116" s="62">
        <f t="shared" si="61"/>
        <v>0</v>
      </c>
      <c r="AA116" s="61">
        <f t="shared" si="62"/>
        <v>0</v>
      </c>
      <c r="AB116" s="61">
        <f t="shared" si="63"/>
        <v>0</v>
      </c>
      <c r="AC116" s="63">
        <f t="shared" si="64"/>
        <v>0</v>
      </c>
      <c r="AD116" s="63">
        <f t="shared" si="65"/>
        <v>0</v>
      </c>
      <c r="AE116" s="59">
        <f t="shared" si="66"/>
        <v>2</v>
      </c>
      <c r="AF116" s="59">
        <f t="shared" si="67"/>
        <v>0</v>
      </c>
      <c r="AG116" s="64"/>
      <c r="AH116" s="65">
        <v>100</v>
      </c>
      <c r="AI116" s="66"/>
      <c r="AJ116" s="67">
        <f t="shared" si="68"/>
        <v>100</v>
      </c>
      <c r="AK116" s="67">
        <f t="shared" si="69"/>
        <v>0</v>
      </c>
      <c r="AL116" s="67">
        <f t="shared" si="70"/>
        <v>8</v>
      </c>
      <c r="AM116" s="67">
        <f t="shared" si="71"/>
        <v>0</v>
      </c>
      <c r="AN116" s="67">
        <f t="shared" si="72"/>
        <v>8</v>
      </c>
      <c r="AO116" s="67">
        <f t="shared" si="73"/>
        <v>0</v>
      </c>
      <c r="AP116" s="67">
        <f t="shared" si="74"/>
        <v>0</v>
      </c>
      <c r="AQ116" s="67">
        <f t="shared" si="75"/>
        <v>2</v>
      </c>
      <c r="AR116" s="67">
        <f t="shared" si="76"/>
        <v>0</v>
      </c>
      <c r="AS116" s="67">
        <f t="shared" si="77"/>
        <v>0</v>
      </c>
      <c r="AT116" s="67">
        <f t="shared" si="78"/>
        <v>0</v>
      </c>
      <c r="AU116" s="67">
        <f t="shared" si="79"/>
        <v>8</v>
      </c>
      <c r="AV116" s="67">
        <f t="shared" si="80"/>
        <v>0</v>
      </c>
      <c r="AW116" s="67">
        <f t="shared" si="91"/>
        <v>0</v>
      </c>
      <c r="AX116" s="68">
        <f t="shared" si="81"/>
        <v>0</v>
      </c>
      <c r="AY116" s="68">
        <f t="shared" si="82"/>
        <v>0</v>
      </c>
      <c r="AZ116" s="69">
        <f t="shared" si="83"/>
        <v>2</v>
      </c>
      <c r="BA116" s="69">
        <f t="shared" si="84"/>
        <v>0</v>
      </c>
      <c r="BB116" s="70">
        <f t="shared" si="85"/>
        <v>0</v>
      </c>
      <c r="BC116" s="70">
        <f t="shared" si="86"/>
        <v>0</v>
      </c>
      <c r="BD116" s="67">
        <f t="shared" si="87"/>
        <v>2</v>
      </c>
      <c r="BE116" s="67">
        <f t="shared" si="88"/>
        <v>0</v>
      </c>
      <c r="BF116" s="59">
        <f t="shared" si="89"/>
        <v>0</v>
      </c>
      <c r="BG116" s="71">
        <f t="shared" si="90"/>
        <v>0</v>
      </c>
      <c r="BH116" s="68">
        <f t="shared" si="92"/>
        <v>0</v>
      </c>
      <c r="BI116" s="69">
        <f t="shared" si="93"/>
        <v>8</v>
      </c>
      <c r="BJ116" s="70">
        <f t="shared" si="94"/>
        <v>0</v>
      </c>
      <c r="BK116" s="72">
        <f t="shared" si="95"/>
        <v>0</v>
      </c>
    </row>
    <row r="117" spans="1:63" ht="13.5" customHeight="1" x14ac:dyDescent="0.3">
      <c r="A117" s="209"/>
      <c r="B117" s="212" t="s">
        <v>51</v>
      </c>
      <c r="C117" s="212" t="s">
        <v>84</v>
      </c>
      <c r="D117" s="212" t="s">
        <v>144</v>
      </c>
      <c r="E117" s="216">
        <v>4</v>
      </c>
      <c r="F117" s="58">
        <v>0</v>
      </c>
      <c r="G117" s="58">
        <v>10</v>
      </c>
      <c r="H117" s="58">
        <v>25</v>
      </c>
      <c r="I117" s="58">
        <v>25</v>
      </c>
      <c r="J117" s="58">
        <v>50</v>
      </c>
      <c r="K117" s="58">
        <v>80</v>
      </c>
      <c r="L117" s="58">
        <v>30</v>
      </c>
      <c r="M117" s="59">
        <f t="shared" si="48"/>
        <v>1</v>
      </c>
      <c r="N117" s="59">
        <f t="shared" si="49"/>
        <v>0</v>
      </c>
      <c r="O117" s="59">
        <f t="shared" si="50"/>
        <v>1</v>
      </c>
      <c r="P117" s="59">
        <f t="shared" si="51"/>
        <v>0</v>
      </c>
      <c r="Q117" s="60">
        <f t="shared" si="52"/>
        <v>2</v>
      </c>
      <c r="R117" s="60">
        <f t="shared" si="53"/>
        <v>0</v>
      </c>
      <c r="S117" s="58">
        <f t="shared" si="54"/>
        <v>160</v>
      </c>
      <c r="T117" s="58">
        <f t="shared" si="55"/>
        <v>0</v>
      </c>
      <c r="U117" s="59">
        <f t="shared" si="56"/>
        <v>110</v>
      </c>
      <c r="V117" s="59">
        <f t="shared" si="57"/>
        <v>0</v>
      </c>
      <c r="W117" s="61">
        <f t="shared" si="58"/>
        <v>5</v>
      </c>
      <c r="X117" s="61">
        <f t="shared" si="59"/>
        <v>0</v>
      </c>
      <c r="Y117" s="62">
        <f t="shared" si="60"/>
        <v>-105</v>
      </c>
      <c r="Z117" s="62">
        <f t="shared" si="61"/>
        <v>0</v>
      </c>
      <c r="AA117" s="61">
        <f t="shared" si="62"/>
        <v>0</v>
      </c>
      <c r="AB117" s="61">
        <f t="shared" si="63"/>
        <v>0</v>
      </c>
      <c r="AC117" s="63">
        <f t="shared" si="64"/>
        <v>0</v>
      </c>
      <c r="AD117" s="63">
        <f t="shared" si="65"/>
        <v>0</v>
      </c>
      <c r="AE117" s="59">
        <f t="shared" si="66"/>
        <v>2</v>
      </c>
      <c r="AF117" s="59">
        <f t="shared" si="67"/>
        <v>0</v>
      </c>
      <c r="AG117" s="64"/>
      <c r="AH117" s="65">
        <v>100</v>
      </c>
      <c r="AI117" s="66"/>
      <c r="AJ117" s="67">
        <f t="shared" si="68"/>
        <v>100</v>
      </c>
      <c r="AK117" s="67">
        <f t="shared" si="69"/>
        <v>0</v>
      </c>
      <c r="AL117" s="67">
        <f t="shared" si="70"/>
        <v>8</v>
      </c>
      <c r="AM117" s="67">
        <f t="shared" si="71"/>
        <v>0</v>
      </c>
      <c r="AN117" s="67">
        <f t="shared" si="72"/>
        <v>8</v>
      </c>
      <c r="AO117" s="67">
        <f t="shared" si="73"/>
        <v>0</v>
      </c>
      <c r="AP117" s="67">
        <f t="shared" si="74"/>
        <v>0</v>
      </c>
      <c r="AQ117" s="67">
        <f t="shared" si="75"/>
        <v>2</v>
      </c>
      <c r="AR117" s="67">
        <f t="shared" si="76"/>
        <v>0</v>
      </c>
      <c r="AS117" s="67">
        <f t="shared" si="77"/>
        <v>0</v>
      </c>
      <c r="AT117" s="67">
        <f t="shared" si="78"/>
        <v>0</v>
      </c>
      <c r="AU117" s="67">
        <f t="shared" si="79"/>
        <v>8</v>
      </c>
      <c r="AV117" s="67">
        <f t="shared" si="80"/>
        <v>0</v>
      </c>
      <c r="AW117" s="67">
        <f t="shared" si="91"/>
        <v>0</v>
      </c>
      <c r="AX117" s="68">
        <f t="shared" si="81"/>
        <v>0</v>
      </c>
      <c r="AY117" s="68">
        <f t="shared" si="82"/>
        <v>0</v>
      </c>
      <c r="AZ117" s="69">
        <f t="shared" si="83"/>
        <v>2</v>
      </c>
      <c r="BA117" s="69">
        <f t="shared" si="84"/>
        <v>0</v>
      </c>
      <c r="BB117" s="70">
        <f t="shared" si="85"/>
        <v>0</v>
      </c>
      <c r="BC117" s="70">
        <f t="shared" si="86"/>
        <v>0</v>
      </c>
      <c r="BD117" s="67">
        <f t="shared" si="87"/>
        <v>2</v>
      </c>
      <c r="BE117" s="67">
        <f t="shared" si="88"/>
        <v>0</v>
      </c>
      <c r="BF117" s="59">
        <f t="shared" si="89"/>
        <v>0</v>
      </c>
      <c r="BG117" s="71">
        <f t="shared" si="90"/>
        <v>0</v>
      </c>
      <c r="BH117" s="68">
        <f t="shared" si="92"/>
        <v>0</v>
      </c>
      <c r="BI117" s="69">
        <f t="shared" si="93"/>
        <v>8</v>
      </c>
      <c r="BJ117" s="70">
        <f t="shared" si="94"/>
        <v>0</v>
      </c>
      <c r="BK117" s="72">
        <f t="shared" si="95"/>
        <v>0</v>
      </c>
    </row>
    <row r="118" spans="1:63" ht="13.5" customHeight="1" x14ac:dyDescent="0.3">
      <c r="A118" s="209"/>
      <c r="B118" s="212" t="s">
        <v>51</v>
      </c>
      <c r="C118" s="212" t="s">
        <v>78</v>
      </c>
      <c r="D118" s="212" t="s">
        <v>145</v>
      </c>
      <c r="E118" s="216">
        <v>4</v>
      </c>
      <c r="F118" s="58">
        <v>0</v>
      </c>
      <c r="G118" s="58">
        <v>10</v>
      </c>
      <c r="H118" s="58">
        <v>25</v>
      </c>
      <c r="I118" s="58">
        <v>25</v>
      </c>
      <c r="J118" s="58">
        <v>50</v>
      </c>
      <c r="K118" s="58">
        <v>80</v>
      </c>
      <c r="L118" s="58">
        <v>30</v>
      </c>
      <c r="M118" s="59">
        <f t="shared" si="48"/>
        <v>1</v>
      </c>
      <c r="N118" s="59">
        <f t="shared" si="49"/>
        <v>0</v>
      </c>
      <c r="O118" s="59">
        <f t="shared" si="50"/>
        <v>1</v>
      </c>
      <c r="P118" s="59">
        <f t="shared" si="51"/>
        <v>0</v>
      </c>
      <c r="Q118" s="60">
        <f t="shared" si="52"/>
        <v>2</v>
      </c>
      <c r="R118" s="60">
        <f t="shared" si="53"/>
        <v>0</v>
      </c>
      <c r="S118" s="58">
        <f t="shared" si="54"/>
        <v>160</v>
      </c>
      <c r="T118" s="58">
        <f t="shared" si="55"/>
        <v>0</v>
      </c>
      <c r="U118" s="59">
        <f t="shared" si="56"/>
        <v>110</v>
      </c>
      <c r="V118" s="59">
        <f t="shared" si="57"/>
        <v>0</v>
      </c>
      <c r="W118" s="61">
        <f t="shared" si="58"/>
        <v>5</v>
      </c>
      <c r="X118" s="61">
        <f t="shared" si="59"/>
        <v>0</v>
      </c>
      <c r="Y118" s="62">
        <f t="shared" si="60"/>
        <v>-105</v>
      </c>
      <c r="Z118" s="62">
        <f t="shared" si="61"/>
        <v>0</v>
      </c>
      <c r="AA118" s="61">
        <f t="shared" si="62"/>
        <v>0</v>
      </c>
      <c r="AB118" s="61">
        <f t="shared" si="63"/>
        <v>0</v>
      </c>
      <c r="AC118" s="63">
        <f t="shared" si="64"/>
        <v>0</v>
      </c>
      <c r="AD118" s="63">
        <f t="shared" si="65"/>
        <v>0</v>
      </c>
      <c r="AE118" s="59">
        <f t="shared" si="66"/>
        <v>2</v>
      </c>
      <c r="AF118" s="59">
        <f t="shared" si="67"/>
        <v>0</v>
      </c>
      <c r="AG118" s="64"/>
      <c r="AH118" s="65">
        <v>100</v>
      </c>
      <c r="AI118" s="66"/>
      <c r="AJ118" s="67">
        <f t="shared" si="68"/>
        <v>100</v>
      </c>
      <c r="AK118" s="67">
        <f t="shared" si="69"/>
        <v>0</v>
      </c>
      <c r="AL118" s="67">
        <f t="shared" si="70"/>
        <v>8</v>
      </c>
      <c r="AM118" s="67">
        <f t="shared" si="71"/>
        <v>0</v>
      </c>
      <c r="AN118" s="67">
        <f t="shared" si="72"/>
        <v>8</v>
      </c>
      <c r="AO118" s="67">
        <f t="shared" si="73"/>
        <v>0</v>
      </c>
      <c r="AP118" s="67">
        <f t="shared" si="74"/>
        <v>0</v>
      </c>
      <c r="AQ118" s="67">
        <f t="shared" si="75"/>
        <v>2</v>
      </c>
      <c r="AR118" s="67">
        <f t="shared" si="76"/>
        <v>0</v>
      </c>
      <c r="AS118" s="67">
        <f t="shared" si="77"/>
        <v>0</v>
      </c>
      <c r="AT118" s="67">
        <f t="shared" si="78"/>
        <v>0</v>
      </c>
      <c r="AU118" s="67">
        <f t="shared" si="79"/>
        <v>8</v>
      </c>
      <c r="AV118" s="67">
        <f t="shared" si="80"/>
        <v>0</v>
      </c>
      <c r="AW118" s="67">
        <f t="shared" si="91"/>
        <v>0</v>
      </c>
      <c r="AX118" s="68">
        <f t="shared" si="81"/>
        <v>0</v>
      </c>
      <c r="AY118" s="68">
        <f t="shared" si="82"/>
        <v>0</v>
      </c>
      <c r="AZ118" s="69">
        <f t="shared" si="83"/>
        <v>2</v>
      </c>
      <c r="BA118" s="69">
        <f t="shared" si="84"/>
        <v>0</v>
      </c>
      <c r="BB118" s="70">
        <f t="shared" si="85"/>
        <v>0</v>
      </c>
      <c r="BC118" s="70">
        <f t="shared" si="86"/>
        <v>0</v>
      </c>
      <c r="BD118" s="67">
        <f t="shared" si="87"/>
        <v>2</v>
      </c>
      <c r="BE118" s="67">
        <f t="shared" si="88"/>
        <v>0</v>
      </c>
      <c r="BF118" s="59">
        <f t="shared" si="89"/>
        <v>0</v>
      </c>
      <c r="BG118" s="71">
        <f t="shared" si="90"/>
        <v>0</v>
      </c>
      <c r="BH118" s="68">
        <f t="shared" si="92"/>
        <v>0</v>
      </c>
      <c r="BI118" s="69">
        <f t="shared" si="93"/>
        <v>8</v>
      </c>
      <c r="BJ118" s="70">
        <f t="shared" si="94"/>
        <v>0</v>
      </c>
      <c r="BK118" s="72">
        <f t="shared" si="95"/>
        <v>0</v>
      </c>
    </row>
    <row r="119" spans="1:63" ht="13.5" customHeight="1" x14ac:dyDescent="0.3">
      <c r="A119" s="209"/>
      <c r="B119" s="212" t="s">
        <v>51</v>
      </c>
      <c r="C119" s="212" t="s">
        <v>84</v>
      </c>
      <c r="D119" s="212" t="s">
        <v>146</v>
      </c>
      <c r="E119" s="216">
        <v>4</v>
      </c>
      <c r="F119" s="58">
        <v>0</v>
      </c>
      <c r="G119" s="58">
        <v>10</v>
      </c>
      <c r="H119" s="58">
        <v>25</v>
      </c>
      <c r="I119" s="58">
        <v>25</v>
      </c>
      <c r="J119" s="58">
        <v>50</v>
      </c>
      <c r="K119" s="58">
        <v>80</v>
      </c>
      <c r="L119" s="58">
        <v>30</v>
      </c>
      <c r="M119" s="59">
        <f t="shared" si="48"/>
        <v>1</v>
      </c>
      <c r="N119" s="59">
        <f t="shared" si="49"/>
        <v>0</v>
      </c>
      <c r="O119" s="59">
        <f t="shared" si="50"/>
        <v>1</v>
      </c>
      <c r="P119" s="59">
        <f t="shared" si="51"/>
        <v>0</v>
      </c>
      <c r="Q119" s="60">
        <f t="shared" si="52"/>
        <v>2</v>
      </c>
      <c r="R119" s="60">
        <f t="shared" si="53"/>
        <v>0</v>
      </c>
      <c r="S119" s="58">
        <f t="shared" si="54"/>
        <v>160</v>
      </c>
      <c r="T119" s="58">
        <f t="shared" si="55"/>
        <v>0</v>
      </c>
      <c r="U119" s="59">
        <f t="shared" si="56"/>
        <v>110</v>
      </c>
      <c r="V119" s="59">
        <f t="shared" si="57"/>
        <v>0</v>
      </c>
      <c r="W119" s="61">
        <f t="shared" si="58"/>
        <v>5</v>
      </c>
      <c r="X119" s="61">
        <f t="shared" si="59"/>
        <v>0</v>
      </c>
      <c r="Y119" s="62">
        <f t="shared" si="60"/>
        <v>-105</v>
      </c>
      <c r="Z119" s="62">
        <f t="shared" si="61"/>
        <v>0</v>
      </c>
      <c r="AA119" s="61">
        <f t="shared" si="62"/>
        <v>0</v>
      </c>
      <c r="AB119" s="61">
        <f t="shared" si="63"/>
        <v>0</v>
      </c>
      <c r="AC119" s="63">
        <f t="shared" si="64"/>
        <v>0</v>
      </c>
      <c r="AD119" s="63">
        <f t="shared" si="65"/>
        <v>0</v>
      </c>
      <c r="AE119" s="59">
        <f t="shared" si="66"/>
        <v>2</v>
      </c>
      <c r="AF119" s="59">
        <f t="shared" si="67"/>
        <v>0</v>
      </c>
      <c r="AG119" s="64"/>
      <c r="AH119" s="65">
        <v>100</v>
      </c>
      <c r="AI119" s="66"/>
      <c r="AJ119" s="67">
        <f t="shared" si="68"/>
        <v>100</v>
      </c>
      <c r="AK119" s="67">
        <f t="shared" si="69"/>
        <v>0</v>
      </c>
      <c r="AL119" s="67">
        <f t="shared" si="70"/>
        <v>8</v>
      </c>
      <c r="AM119" s="67">
        <f t="shared" si="71"/>
        <v>0</v>
      </c>
      <c r="AN119" s="67">
        <f t="shared" si="72"/>
        <v>8</v>
      </c>
      <c r="AO119" s="67">
        <f t="shared" si="73"/>
        <v>0</v>
      </c>
      <c r="AP119" s="67">
        <f t="shared" si="74"/>
        <v>0</v>
      </c>
      <c r="AQ119" s="67">
        <f t="shared" si="75"/>
        <v>2</v>
      </c>
      <c r="AR119" s="67">
        <f t="shared" si="76"/>
        <v>0</v>
      </c>
      <c r="AS119" s="67">
        <f t="shared" si="77"/>
        <v>0</v>
      </c>
      <c r="AT119" s="67">
        <f t="shared" si="78"/>
        <v>0</v>
      </c>
      <c r="AU119" s="67">
        <f t="shared" si="79"/>
        <v>8</v>
      </c>
      <c r="AV119" s="67">
        <f t="shared" si="80"/>
        <v>0</v>
      </c>
      <c r="AW119" s="67">
        <f t="shared" si="91"/>
        <v>0</v>
      </c>
      <c r="AX119" s="68">
        <f t="shared" si="81"/>
        <v>0</v>
      </c>
      <c r="AY119" s="68">
        <f t="shared" si="82"/>
        <v>0</v>
      </c>
      <c r="AZ119" s="69">
        <f t="shared" si="83"/>
        <v>2</v>
      </c>
      <c r="BA119" s="69">
        <f t="shared" si="84"/>
        <v>0</v>
      </c>
      <c r="BB119" s="70">
        <f t="shared" si="85"/>
        <v>0</v>
      </c>
      <c r="BC119" s="70">
        <f t="shared" si="86"/>
        <v>0</v>
      </c>
      <c r="BD119" s="67">
        <f t="shared" si="87"/>
        <v>2</v>
      </c>
      <c r="BE119" s="67">
        <f t="shared" si="88"/>
        <v>0</v>
      </c>
      <c r="BF119" s="59">
        <f t="shared" si="89"/>
        <v>0</v>
      </c>
      <c r="BG119" s="71">
        <f t="shared" si="90"/>
        <v>0</v>
      </c>
      <c r="BH119" s="68">
        <f t="shared" si="92"/>
        <v>0</v>
      </c>
      <c r="BI119" s="69">
        <f t="shared" si="93"/>
        <v>8</v>
      </c>
      <c r="BJ119" s="70">
        <f t="shared" si="94"/>
        <v>0</v>
      </c>
      <c r="BK119" s="72">
        <f t="shared" si="95"/>
        <v>0</v>
      </c>
    </row>
    <row r="120" spans="1:63" ht="13.5" customHeight="1" x14ac:dyDescent="0.3">
      <c r="A120" s="209"/>
      <c r="B120" s="212" t="s">
        <v>51</v>
      </c>
      <c r="C120" s="212" t="s">
        <v>78</v>
      </c>
      <c r="D120" s="212" t="s">
        <v>146</v>
      </c>
      <c r="E120" s="216">
        <v>4</v>
      </c>
      <c r="F120" s="58">
        <v>0</v>
      </c>
      <c r="G120" s="58">
        <v>10</v>
      </c>
      <c r="H120" s="58">
        <v>25</v>
      </c>
      <c r="I120" s="58">
        <v>25</v>
      </c>
      <c r="J120" s="58">
        <v>50</v>
      </c>
      <c r="K120" s="58">
        <v>80</v>
      </c>
      <c r="L120" s="58">
        <v>30</v>
      </c>
      <c r="M120" s="59">
        <f t="shared" si="48"/>
        <v>1</v>
      </c>
      <c r="N120" s="59">
        <f t="shared" si="49"/>
        <v>0</v>
      </c>
      <c r="O120" s="59">
        <f t="shared" si="50"/>
        <v>1</v>
      </c>
      <c r="P120" s="59">
        <f t="shared" si="51"/>
        <v>0</v>
      </c>
      <c r="Q120" s="60">
        <f t="shared" si="52"/>
        <v>2</v>
      </c>
      <c r="R120" s="60">
        <f t="shared" si="53"/>
        <v>0</v>
      </c>
      <c r="S120" s="58">
        <f t="shared" si="54"/>
        <v>160</v>
      </c>
      <c r="T120" s="58">
        <f t="shared" si="55"/>
        <v>0</v>
      </c>
      <c r="U120" s="59">
        <f t="shared" si="56"/>
        <v>110</v>
      </c>
      <c r="V120" s="59">
        <f t="shared" si="57"/>
        <v>0</v>
      </c>
      <c r="W120" s="61">
        <f t="shared" si="58"/>
        <v>5</v>
      </c>
      <c r="X120" s="61">
        <f t="shared" si="59"/>
        <v>0</v>
      </c>
      <c r="Y120" s="62">
        <f t="shared" si="60"/>
        <v>-105</v>
      </c>
      <c r="Z120" s="62">
        <f t="shared" si="61"/>
        <v>0</v>
      </c>
      <c r="AA120" s="61">
        <f t="shared" si="62"/>
        <v>0</v>
      </c>
      <c r="AB120" s="61">
        <f t="shared" si="63"/>
        <v>0</v>
      </c>
      <c r="AC120" s="63">
        <f t="shared" si="64"/>
        <v>0</v>
      </c>
      <c r="AD120" s="63">
        <f t="shared" si="65"/>
        <v>0</v>
      </c>
      <c r="AE120" s="59">
        <f t="shared" si="66"/>
        <v>2</v>
      </c>
      <c r="AF120" s="59">
        <f t="shared" si="67"/>
        <v>0</v>
      </c>
      <c r="AG120" s="64"/>
      <c r="AH120" s="65">
        <v>100</v>
      </c>
      <c r="AI120" s="66"/>
      <c r="AJ120" s="67">
        <f t="shared" si="68"/>
        <v>100</v>
      </c>
      <c r="AK120" s="67">
        <f t="shared" si="69"/>
        <v>0</v>
      </c>
      <c r="AL120" s="67">
        <f t="shared" si="70"/>
        <v>8</v>
      </c>
      <c r="AM120" s="67">
        <f t="shared" si="71"/>
        <v>0</v>
      </c>
      <c r="AN120" s="67">
        <f t="shared" si="72"/>
        <v>8</v>
      </c>
      <c r="AO120" s="67">
        <f t="shared" si="73"/>
        <v>0</v>
      </c>
      <c r="AP120" s="67">
        <f t="shared" si="74"/>
        <v>0</v>
      </c>
      <c r="AQ120" s="67">
        <f t="shared" si="75"/>
        <v>2</v>
      </c>
      <c r="AR120" s="67">
        <f t="shared" si="76"/>
        <v>0</v>
      </c>
      <c r="AS120" s="67">
        <f t="shared" si="77"/>
        <v>0</v>
      </c>
      <c r="AT120" s="67">
        <f t="shared" si="78"/>
        <v>0</v>
      </c>
      <c r="AU120" s="67">
        <f t="shared" si="79"/>
        <v>8</v>
      </c>
      <c r="AV120" s="67">
        <f t="shared" si="80"/>
        <v>0</v>
      </c>
      <c r="AW120" s="67">
        <f t="shared" si="91"/>
        <v>0</v>
      </c>
      <c r="AX120" s="68">
        <f t="shared" si="81"/>
        <v>0</v>
      </c>
      <c r="AY120" s="68">
        <f t="shared" si="82"/>
        <v>0</v>
      </c>
      <c r="AZ120" s="69">
        <f t="shared" si="83"/>
        <v>2</v>
      </c>
      <c r="BA120" s="69">
        <f t="shared" si="84"/>
        <v>0</v>
      </c>
      <c r="BB120" s="70">
        <f t="shared" si="85"/>
        <v>0</v>
      </c>
      <c r="BC120" s="70">
        <f t="shared" si="86"/>
        <v>0</v>
      </c>
      <c r="BD120" s="67">
        <f t="shared" si="87"/>
        <v>2</v>
      </c>
      <c r="BE120" s="67">
        <f t="shared" si="88"/>
        <v>0</v>
      </c>
      <c r="BF120" s="59">
        <f t="shared" si="89"/>
        <v>0</v>
      </c>
      <c r="BG120" s="71">
        <f t="shared" si="90"/>
        <v>0</v>
      </c>
      <c r="BH120" s="68">
        <f t="shared" si="92"/>
        <v>0</v>
      </c>
      <c r="BI120" s="69">
        <f t="shared" si="93"/>
        <v>8</v>
      </c>
      <c r="BJ120" s="70">
        <f t="shared" si="94"/>
        <v>0</v>
      </c>
      <c r="BK120" s="72">
        <f t="shared" si="95"/>
        <v>0</v>
      </c>
    </row>
    <row r="121" spans="1:63" ht="13.5" customHeight="1" x14ac:dyDescent="0.3">
      <c r="A121" s="209"/>
      <c r="B121" s="212" t="s">
        <v>51</v>
      </c>
      <c r="C121" s="212" t="s">
        <v>84</v>
      </c>
      <c r="D121" s="212" t="s">
        <v>147</v>
      </c>
      <c r="E121" s="216">
        <v>4</v>
      </c>
      <c r="F121" s="58">
        <v>0</v>
      </c>
      <c r="G121" s="58">
        <v>10</v>
      </c>
      <c r="H121" s="58">
        <v>25</v>
      </c>
      <c r="I121" s="58">
        <v>25</v>
      </c>
      <c r="J121" s="58">
        <v>50</v>
      </c>
      <c r="K121" s="58">
        <v>80</v>
      </c>
      <c r="L121" s="58">
        <v>30</v>
      </c>
      <c r="M121" s="59">
        <f t="shared" si="48"/>
        <v>1</v>
      </c>
      <c r="N121" s="59">
        <f t="shared" si="49"/>
        <v>0</v>
      </c>
      <c r="O121" s="59">
        <f t="shared" si="50"/>
        <v>1</v>
      </c>
      <c r="P121" s="59">
        <f t="shared" si="51"/>
        <v>0</v>
      </c>
      <c r="Q121" s="60">
        <f t="shared" si="52"/>
        <v>2</v>
      </c>
      <c r="R121" s="60">
        <f t="shared" si="53"/>
        <v>0</v>
      </c>
      <c r="S121" s="58">
        <f t="shared" si="54"/>
        <v>160</v>
      </c>
      <c r="T121" s="58">
        <f t="shared" si="55"/>
        <v>0</v>
      </c>
      <c r="U121" s="59">
        <f t="shared" si="56"/>
        <v>110</v>
      </c>
      <c r="V121" s="59">
        <f t="shared" si="57"/>
        <v>0</v>
      </c>
      <c r="W121" s="61">
        <f t="shared" si="58"/>
        <v>5</v>
      </c>
      <c r="X121" s="61">
        <f t="shared" si="59"/>
        <v>0</v>
      </c>
      <c r="Y121" s="62">
        <f t="shared" si="60"/>
        <v>-105</v>
      </c>
      <c r="Z121" s="62">
        <f t="shared" si="61"/>
        <v>0</v>
      </c>
      <c r="AA121" s="61">
        <f t="shared" si="62"/>
        <v>0</v>
      </c>
      <c r="AB121" s="61">
        <f t="shared" si="63"/>
        <v>0</v>
      </c>
      <c r="AC121" s="63">
        <f t="shared" si="64"/>
        <v>0</v>
      </c>
      <c r="AD121" s="63">
        <f t="shared" si="65"/>
        <v>0</v>
      </c>
      <c r="AE121" s="59">
        <f t="shared" si="66"/>
        <v>2</v>
      </c>
      <c r="AF121" s="59">
        <f t="shared" si="67"/>
        <v>0</v>
      </c>
      <c r="AG121" s="64"/>
      <c r="AH121" s="65">
        <v>100</v>
      </c>
      <c r="AI121" s="66"/>
      <c r="AJ121" s="67">
        <f t="shared" si="68"/>
        <v>100</v>
      </c>
      <c r="AK121" s="67">
        <f t="shared" si="69"/>
        <v>0</v>
      </c>
      <c r="AL121" s="67">
        <f t="shared" si="70"/>
        <v>8</v>
      </c>
      <c r="AM121" s="67">
        <f t="shared" si="71"/>
        <v>0</v>
      </c>
      <c r="AN121" s="67">
        <f t="shared" si="72"/>
        <v>8</v>
      </c>
      <c r="AO121" s="67">
        <f t="shared" si="73"/>
        <v>0</v>
      </c>
      <c r="AP121" s="67">
        <f t="shared" si="74"/>
        <v>0</v>
      </c>
      <c r="AQ121" s="67">
        <f t="shared" si="75"/>
        <v>2</v>
      </c>
      <c r="AR121" s="67">
        <f t="shared" si="76"/>
        <v>0</v>
      </c>
      <c r="AS121" s="67">
        <f t="shared" si="77"/>
        <v>0</v>
      </c>
      <c r="AT121" s="67">
        <f t="shared" si="78"/>
        <v>0</v>
      </c>
      <c r="AU121" s="67">
        <f t="shared" si="79"/>
        <v>8</v>
      </c>
      <c r="AV121" s="67">
        <f t="shared" si="80"/>
        <v>0</v>
      </c>
      <c r="AW121" s="67">
        <f t="shared" si="91"/>
        <v>0</v>
      </c>
      <c r="AX121" s="68">
        <f t="shared" si="81"/>
        <v>0</v>
      </c>
      <c r="AY121" s="68">
        <f t="shared" si="82"/>
        <v>0</v>
      </c>
      <c r="AZ121" s="69">
        <f t="shared" si="83"/>
        <v>2</v>
      </c>
      <c r="BA121" s="69">
        <f t="shared" si="84"/>
        <v>0</v>
      </c>
      <c r="BB121" s="70">
        <f t="shared" si="85"/>
        <v>0</v>
      </c>
      <c r="BC121" s="70">
        <f t="shared" si="86"/>
        <v>0</v>
      </c>
      <c r="BD121" s="67">
        <f t="shared" si="87"/>
        <v>2</v>
      </c>
      <c r="BE121" s="67">
        <f t="shared" si="88"/>
        <v>0</v>
      </c>
      <c r="BF121" s="59">
        <f t="shared" si="89"/>
        <v>0</v>
      </c>
      <c r="BG121" s="71">
        <f t="shared" si="90"/>
        <v>0</v>
      </c>
      <c r="BH121" s="68">
        <f t="shared" si="92"/>
        <v>0</v>
      </c>
      <c r="BI121" s="69">
        <f t="shared" si="93"/>
        <v>8</v>
      </c>
      <c r="BJ121" s="70">
        <f t="shared" si="94"/>
        <v>0</v>
      </c>
      <c r="BK121" s="72">
        <f t="shared" si="95"/>
        <v>0</v>
      </c>
    </row>
    <row r="122" spans="1:63" ht="13.5" customHeight="1" x14ac:dyDescent="0.3">
      <c r="A122" s="209"/>
      <c r="B122" s="212" t="s">
        <v>51</v>
      </c>
      <c r="C122" s="212" t="s">
        <v>78</v>
      </c>
      <c r="D122" s="212" t="s">
        <v>148</v>
      </c>
      <c r="E122" s="216">
        <v>4</v>
      </c>
      <c r="F122" s="58">
        <v>0</v>
      </c>
      <c r="G122" s="58">
        <v>10</v>
      </c>
      <c r="H122" s="58">
        <v>25</v>
      </c>
      <c r="I122" s="58">
        <v>25</v>
      </c>
      <c r="J122" s="58">
        <v>50</v>
      </c>
      <c r="K122" s="58">
        <v>80</v>
      </c>
      <c r="L122" s="58">
        <v>30</v>
      </c>
      <c r="M122" s="59">
        <f t="shared" si="48"/>
        <v>1</v>
      </c>
      <c r="N122" s="59">
        <f t="shared" si="49"/>
        <v>0</v>
      </c>
      <c r="O122" s="59">
        <f t="shared" si="50"/>
        <v>1</v>
      </c>
      <c r="P122" s="59">
        <f t="shared" si="51"/>
        <v>0</v>
      </c>
      <c r="Q122" s="60">
        <f t="shared" si="52"/>
        <v>2</v>
      </c>
      <c r="R122" s="60">
        <f t="shared" si="53"/>
        <v>0</v>
      </c>
      <c r="S122" s="58">
        <f t="shared" si="54"/>
        <v>160</v>
      </c>
      <c r="T122" s="58">
        <f t="shared" si="55"/>
        <v>0</v>
      </c>
      <c r="U122" s="59">
        <f t="shared" si="56"/>
        <v>110</v>
      </c>
      <c r="V122" s="59">
        <f t="shared" si="57"/>
        <v>0</v>
      </c>
      <c r="W122" s="61">
        <f t="shared" si="58"/>
        <v>5</v>
      </c>
      <c r="X122" s="61">
        <f t="shared" si="59"/>
        <v>0</v>
      </c>
      <c r="Y122" s="62">
        <f t="shared" si="60"/>
        <v>-105</v>
      </c>
      <c r="Z122" s="62">
        <f t="shared" si="61"/>
        <v>0</v>
      </c>
      <c r="AA122" s="61">
        <f t="shared" si="62"/>
        <v>0</v>
      </c>
      <c r="AB122" s="61">
        <f t="shared" si="63"/>
        <v>0</v>
      </c>
      <c r="AC122" s="63">
        <f t="shared" si="64"/>
        <v>0</v>
      </c>
      <c r="AD122" s="63">
        <f t="shared" si="65"/>
        <v>0</v>
      </c>
      <c r="AE122" s="59">
        <f t="shared" si="66"/>
        <v>2</v>
      </c>
      <c r="AF122" s="59">
        <f t="shared" si="67"/>
        <v>0</v>
      </c>
      <c r="AG122" s="64"/>
      <c r="AH122" s="65">
        <v>100</v>
      </c>
      <c r="AI122" s="66"/>
      <c r="AJ122" s="67">
        <f t="shared" si="68"/>
        <v>100</v>
      </c>
      <c r="AK122" s="67">
        <f t="shared" si="69"/>
        <v>0</v>
      </c>
      <c r="AL122" s="67">
        <f t="shared" si="70"/>
        <v>8</v>
      </c>
      <c r="AM122" s="67">
        <f t="shared" si="71"/>
        <v>0</v>
      </c>
      <c r="AN122" s="67">
        <f t="shared" si="72"/>
        <v>8</v>
      </c>
      <c r="AO122" s="67">
        <f t="shared" si="73"/>
        <v>0</v>
      </c>
      <c r="AP122" s="67">
        <f t="shared" si="74"/>
        <v>0</v>
      </c>
      <c r="AQ122" s="67">
        <f t="shared" si="75"/>
        <v>2</v>
      </c>
      <c r="AR122" s="67">
        <f t="shared" si="76"/>
        <v>0</v>
      </c>
      <c r="AS122" s="67">
        <f t="shared" si="77"/>
        <v>0</v>
      </c>
      <c r="AT122" s="67">
        <f t="shared" si="78"/>
        <v>0</v>
      </c>
      <c r="AU122" s="67">
        <f t="shared" si="79"/>
        <v>8</v>
      </c>
      <c r="AV122" s="67">
        <f t="shared" si="80"/>
        <v>0</v>
      </c>
      <c r="AW122" s="67">
        <f t="shared" si="91"/>
        <v>0</v>
      </c>
      <c r="AX122" s="68">
        <f t="shared" si="81"/>
        <v>0</v>
      </c>
      <c r="AY122" s="68">
        <f t="shared" si="82"/>
        <v>0</v>
      </c>
      <c r="AZ122" s="69">
        <f t="shared" si="83"/>
        <v>2</v>
      </c>
      <c r="BA122" s="69">
        <f t="shared" si="84"/>
        <v>0</v>
      </c>
      <c r="BB122" s="70">
        <f t="shared" si="85"/>
        <v>0</v>
      </c>
      <c r="BC122" s="70">
        <f t="shared" si="86"/>
        <v>0</v>
      </c>
      <c r="BD122" s="67">
        <f t="shared" si="87"/>
        <v>2</v>
      </c>
      <c r="BE122" s="67">
        <f t="shared" si="88"/>
        <v>0</v>
      </c>
      <c r="BF122" s="59">
        <f t="shared" si="89"/>
        <v>0</v>
      </c>
      <c r="BG122" s="71">
        <f t="shared" si="90"/>
        <v>0</v>
      </c>
      <c r="BH122" s="68">
        <f t="shared" si="92"/>
        <v>0</v>
      </c>
      <c r="BI122" s="69">
        <f t="shared" si="93"/>
        <v>8</v>
      </c>
      <c r="BJ122" s="70">
        <f t="shared" si="94"/>
        <v>0</v>
      </c>
      <c r="BK122" s="72">
        <f t="shared" si="95"/>
        <v>0</v>
      </c>
    </row>
    <row r="123" spans="1:63" ht="13.5" customHeight="1" x14ac:dyDescent="0.3">
      <c r="A123" s="209"/>
      <c r="B123" s="212" t="s">
        <v>51</v>
      </c>
      <c r="C123" s="212" t="s">
        <v>84</v>
      </c>
      <c r="D123" s="212" t="s">
        <v>149</v>
      </c>
      <c r="E123" s="216">
        <v>4</v>
      </c>
      <c r="F123" s="58">
        <v>0</v>
      </c>
      <c r="G123" s="58">
        <v>10</v>
      </c>
      <c r="H123" s="58">
        <v>25</v>
      </c>
      <c r="I123" s="58">
        <v>25</v>
      </c>
      <c r="J123" s="58">
        <v>50</v>
      </c>
      <c r="K123" s="58">
        <v>80</v>
      </c>
      <c r="L123" s="58">
        <v>30</v>
      </c>
      <c r="M123" s="59">
        <f t="shared" si="48"/>
        <v>1</v>
      </c>
      <c r="N123" s="59">
        <f t="shared" si="49"/>
        <v>0</v>
      </c>
      <c r="O123" s="59">
        <f t="shared" si="50"/>
        <v>1</v>
      </c>
      <c r="P123" s="59">
        <f t="shared" si="51"/>
        <v>0</v>
      </c>
      <c r="Q123" s="60">
        <f t="shared" si="52"/>
        <v>2</v>
      </c>
      <c r="R123" s="60">
        <f t="shared" si="53"/>
        <v>0</v>
      </c>
      <c r="S123" s="58">
        <f t="shared" si="54"/>
        <v>160</v>
      </c>
      <c r="T123" s="58">
        <f t="shared" si="55"/>
        <v>0</v>
      </c>
      <c r="U123" s="59">
        <f t="shared" si="56"/>
        <v>110</v>
      </c>
      <c r="V123" s="59">
        <f t="shared" si="57"/>
        <v>0</v>
      </c>
      <c r="W123" s="61">
        <f t="shared" si="58"/>
        <v>5</v>
      </c>
      <c r="X123" s="61">
        <f t="shared" si="59"/>
        <v>0</v>
      </c>
      <c r="Y123" s="62">
        <f t="shared" si="60"/>
        <v>-105</v>
      </c>
      <c r="Z123" s="62">
        <f t="shared" si="61"/>
        <v>0</v>
      </c>
      <c r="AA123" s="61">
        <f t="shared" si="62"/>
        <v>0</v>
      </c>
      <c r="AB123" s="61">
        <f t="shared" si="63"/>
        <v>0</v>
      </c>
      <c r="AC123" s="63">
        <f t="shared" si="64"/>
        <v>0</v>
      </c>
      <c r="AD123" s="63">
        <f t="shared" si="65"/>
        <v>0</v>
      </c>
      <c r="AE123" s="59">
        <f t="shared" si="66"/>
        <v>2</v>
      </c>
      <c r="AF123" s="59">
        <f t="shared" si="67"/>
        <v>0</v>
      </c>
      <c r="AG123" s="64"/>
      <c r="AH123" s="65">
        <v>100</v>
      </c>
      <c r="AI123" s="66"/>
      <c r="AJ123" s="67">
        <f t="shared" si="68"/>
        <v>100</v>
      </c>
      <c r="AK123" s="67">
        <f t="shared" si="69"/>
        <v>0</v>
      </c>
      <c r="AL123" s="67">
        <f t="shared" si="70"/>
        <v>8</v>
      </c>
      <c r="AM123" s="67">
        <f t="shared" si="71"/>
        <v>0</v>
      </c>
      <c r="AN123" s="67">
        <f t="shared" si="72"/>
        <v>8</v>
      </c>
      <c r="AO123" s="67">
        <f t="shared" si="73"/>
        <v>0</v>
      </c>
      <c r="AP123" s="67">
        <f t="shared" si="74"/>
        <v>0</v>
      </c>
      <c r="AQ123" s="67">
        <f t="shared" si="75"/>
        <v>2</v>
      </c>
      <c r="AR123" s="67">
        <f t="shared" si="76"/>
        <v>0</v>
      </c>
      <c r="AS123" s="67">
        <f t="shared" si="77"/>
        <v>0</v>
      </c>
      <c r="AT123" s="67">
        <f t="shared" si="78"/>
        <v>0</v>
      </c>
      <c r="AU123" s="67">
        <f t="shared" si="79"/>
        <v>8</v>
      </c>
      <c r="AV123" s="67">
        <f t="shared" si="80"/>
        <v>0</v>
      </c>
      <c r="AW123" s="67">
        <f t="shared" si="91"/>
        <v>0</v>
      </c>
      <c r="AX123" s="68">
        <f t="shared" si="81"/>
        <v>0</v>
      </c>
      <c r="AY123" s="68">
        <f t="shared" si="82"/>
        <v>0</v>
      </c>
      <c r="AZ123" s="69">
        <f t="shared" si="83"/>
        <v>2</v>
      </c>
      <c r="BA123" s="69">
        <f t="shared" si="84"/>
        <v>0</v>
      </c>
      <c r="BB123" s="70">
        <f t="shared" si="85"/>
        <v>0</v>
      </c>
      <c r="BC123" s="70">
        <f t="shared" si="86"/>
        <v>0</v>
      </c>
      <c r="BD123" s="67">
        <f t="shared" si="87"/>
        <v>2</v>
      </c>
      <c r="BE123" s="67">
        <f t="shared" si="88"/>
        <v>0</v>
      </c>
      <c r="BF123" s="59">
        <f t="shared" si="89"/>
        <v>0</v>
      </c>
      <c r="BG123" s="71">
        <f t="shared" si="90"/>
        <v>0</v>
      </c>
      <c r="BH123" s="68">
        <f t="shared" si="92"/>
        <v>0</v>
      </c>
      <c r="BI123" s="69">
        <f t="shared" si="93"/>
        <v>8</v>
      </c>
      <c r="BJ123" s="70">
        <f t="shared" si="94"/>
        <v>0</v>
      </c>
      <c r="BK123" s="72">
        <f t="shared" si="95"/>
        <v>0</v>
      </c>
    </row>
    <row r="124" spans="1:63" ht="13.5" customHeight="1" x14ac:dyDescent="0.3">
      <c r="A124" s="209"/>
      <c r="B124" s="212" t="s">
        <v>51</v>
      </c>
      <c r="C124" s="212" t="s">
        <v>78</v>
      </c>
      <c r="D124" s="212" t="s">
        <v>149</v>
      </c>
      <c r="E124" s="216">
        <v>4</v>
      </c>
      <c r="F124" s="58">
        <v>0</v>
      </c>
      <c r="G124" s="58">
        <v>10</v>
      </c>
      <c r="H124" s="58">
        <v>25</v>
      </c>
      <c r="I124" s="58">
        <v>25</v>
      </c>
      <c r="J124" s="58">
        <v>50</v>
      </c>
      <c r="K124" s="58">
        <v>80</v>
      </c>
      <c r="L124" s="58">
        <v>30</v>
      </c>
      <c r="M124" s="59">
        <f t="shared" si="48"/>
        <v>1</v>
      </c>
      <c r="N124" s="59">
        <f t="shared" si="49"/>
        <v>0</v>
      </c>
      <c r="O124" s="59">
        <f t="shared" si="50"/>
        <v>1</v>
      </c>
      <c r="P124" s="59">
        <f t="shared" si="51"/>
        <v>0</v>
      </c>
      <c r="Q124" s="60">
        <f t="shared" si="52"/>
        <v>2</v>
      </c>
      <c r="R124" s="60">
        <f t="shared" si="53"/>
        <v>0</v>
      </c>
      <c r="S124" s="58">
        <f t="shared" si="54"/>
        <v>160</v>
      </c>
      <c r="T124" s="58">
        <f t="shared" si="55"/>
        <v>0</v>
      </c>
      <c r="U124" s="59">
        <f t="shared" si="56"/>
        <v>110</v>
      </c>
      <c r="V124" s="59">
        <f t="shared" si="57"/>
        <v>0</v>
      </c>
      <c r="W124" s="61">
        <f t="shared" si="58"/>
        <v>5</v>
      </c>
      <c r="X124" s="61">
        <f t="shared" si="59"/>
        <v>0</v>
      </c>
      <c r="Y124" s="62">
        <f t="shared" si="60"/>
        <v>-105</v>
      </c>
      <c r="Z124" s="62">
        <f t="shared" si="61"/>
        <v>0</v>
      </c>
      <c r="AA124" s="61">
        <f t="shared" si="62"/>
        <v>0</v>
      </c>
      <c r="AB124" s="61">
        <f t="shared" si="63"/>
        <v>0</v>
      </c>
      <c r="AC124" s="63">
        <f t="shared" si="64"/>
        <v>0</v>
      </c>
      <c r="AD124" s="63">
        <f t="shared" si="65"/>
        <v>0</v>
      </c>
      <c r="AE124" s="59">
        <f t="shared" si="66"/>
        <v>2</v>
      </c>
      <c r="AF124" s="59">
        <f t="shared" si="67"/>
        <v>0</v>
      </c>
      <c r="AG124" s="64"/>
      <c r="AH124" s="65">
        <v>100</v>
      </c>
      <c r="AI124" s="66"/>
      <c r="AJ124" s="67">
        <f t="shared" si="68"/>
        <v>100</v>
      </c>
      <c r="AK124" s="67">
        <f t="shared" si="69"/>
        <v>0</v>
      </c>
      <c r="AL124" s="67">
        <f t="shared" si="70"/>
        <v>8</v>
      </c>
      <c r="AM124" s="67">
        <f t="shared" si="71"/>
        <v>0</v>
      </c>
      <c r="AN124" s="67">
        <f t="shared" si="72"/>
        <v>8</v>
      </c>
      <c r="AO124" s="67">
        <f t="shared" si="73"/>
        <v>0</v>
      </c>
      <c r="AP124" s="67">
        <f t="shared" si="74"/>
        <v>0</v>
      </c>
      <c r="AQ124" s="67">
        <f t="shared" si="75"/>
        <v>2</v>
      </c>
      <c r="AR124" s="67">
        <f t="shared" si="76"/>
        <v>0</v>
      </c>
      <c r="AS124" s="67">
        <f t="shared" si="77"/>
        <v>0</v>
      </c>
      <c r="AT124" s="67">
        <f t="shared" si="78"/>
        <v>0</v>
      </c>
      <c r="AU124" s="67">
        <f t="shared" si="79"/>
        <v>8</v>
      </c>
      <c r="AV124" s="67">
        <f t="shared" si="80"/>
        <v>0</v>
      </c>
      <c r="AW124" s="67">
        <f t="shared" si="91"/>
        <v>0</v>
      </c>
      <c r="AX124" s="68">
        <f t="shared" si="81"/>
        <v>0</v>
      </c>
      <c r="AY124" s="68">
        <f t="shared" si="82"/>
        <v>0</v>
      </c>
      <c r="AZ124" s="69">
        <f t="shared" si="83"/>
        <v>2</v>
      </c>
      <c r="BA124" s="69">
        <f t="shared" si="84"/>
        <v>0</v>
      </c>
      <c r="BB124" s="70">
        <f t="shared" si="85"/>
        <v>0</v>
      </c>
      <c r="BC124" s="70">
        <f t="shared" si="86"/>
        <v>0</v>
      </c>
      <c r="BD124" s="67">
        <f t="shared" si="87"/>
        <v>2</v>
      </c>
      <c r="BE124" s="67">
        <f t="shared" si="88"/>
        <v>0</v>
      </c>
      <c r="BF124" s="59">
        <f t="shared" si="89"/>
        <v>0</v>
      </c>
      <c r="BG124" s="71">
        <f t="shared" si="90"/>
        <v>0</v>
      </c>
      <c r="BH124" s="68">
        <f t="shared" si="92"/>
        <v>0</v>
      </c>
      <c r="BI124" s="69">
        <f t="shared" si="93"/>
        <v>8</v>
      </c>
      <c r="BJ124" s="70">
        <f t="shared" si="94"/>
        <v>0</v>
      </c>
      <c r="BK124" s="72">
        <f t="shared" si="95"/>
        <v>0</v>
      </c>
    </row>
    <row r="125" spans="1:63" ht="13.5" customHeight="1" x14ac:dyDescent="0.3">
      <c r="A125" s="209"/>
      <c r="B125" s="212" t="s">
        <v>51</v>
      </c>
      <c r="C125" s="212" t="s">
        <v>84</v>
      </c>
      <c r="D125" s="212" t="s">
        <v>150</v>
      </c>
      <c r="E125" s="216">
        <v>4</v>
      </c>
      <c r="F125" s="58">
        <v>0</v>
      </c>
      <c r="G125" s="58">
        <v>10</v>
      </c>
      <c r="H125" s="58">
        <v>25</v>
      </c>
      <c r="I125" s="58">
        <v>25</v>
      </c>
      <c r="J125" s="58">
        <v>50</v>
      </c>
      <c r="K125" s="58">
        <v>80</v>
      </c>
      <c r="L125" s="58">
        <v>30</v>
      </c>
      <c r="M125" s="59">
        <f t="shared" si="48"/>
        <v>1</v>
      </c>
      <c r="N125" s="59">
        <f t="shared" si="49"/>
        <v>0</v>
      </c>
      <c r="O125" s="59">
        <f t="shared" si="50"/>
        <v>1</v>
      </c>
      <c r="P125" s="59">
        <f t="shared" si="51"/>
        <v>0</v>
      </c>
      <c r="Q125" s="60">
        <f t="shared" si="52"/>
        <v>2</v>
      </c>
      <c r="R125" s="60">
        <f t="shared" si="53"/>
        <v>0</v>
      </c>
      <c r="S125" s="58">
        <f t="shared" si="54"/>
        <v>160</v>
      </c>
      <c r="T125" s="58">
        <f t="shared" si="55"/>
        <v>0</v>
      </c>
      <c r="U125" s="59">
        <f t="shared" si="56"/>
        <v>110</v>
      </c>
      <c r="V125" s="59">
        <f t="shared" si="57"/>
        <v>0</v>
      </c>
      <c r="W125" s="61">
        <f t="shared" si="58"/>
        <v>5</v>
      </c>
      <c r="X125" s="61">
        <f t="shared" si="59"/>
        <v>0</v>
      </c>
      <c r="Y125" s="62">
        <f t="shared" si="60"/>
        <v>-105</v>
      </c>
      <c r="Z125" s="62">
        <f t="shared" si="61"/>
        <v>0</v>
      </c>
      <c r="AA125" s="61">
        <f t="shared" si="62"/>
        <v>0</v>
      </c>
      <c r="AB125" s="61">
        <f t="shared" si="63"/>
        <v>0</v>
      </c>
      <c r="AC125" s="63">
        <f t="shared" si="64"/>
        <v>0</v>
      </c>
      <c r="AD125" s="63">
        <f t="shared" si="65"/>
        <v>0</v>
      </c>
      <c r="AE125" s="59">
        <f t="shared" si="66"/>
        <v>2</v>
      </c>
      <c r="AF125" s="59">
        <f t="shared" si="67"/>
        <v>0</v>
      </c>
      <c r="AG125" s="64"/>
      <c r="AH125" s="65">
        <v>100</v>
      </c>
      <c r="AI125" s="66"/>
      <c r="AJ125" s="67">
        <f t="shared" si="68"/>
        <v>100</v>
      </c>
      <c r="AK125" s="67">
        <f t="shared" si="69"/>
        <v>0</v>
      </c>
      <c r="AL125" s="67">
        <f t="shared" si="70"/>
        <v>8</v>
      </c>
      <c r="AM125" s="67">
        <f t="shared" si="71"/>
        <v>0</v>
      </c>
      <c r="AN125" s="67">
        <f t="shared" si="72"/>
        <v>8</v>
      </c>
      <c r="AO125" s="67">
        <f t="shared" si="73"/>
        <v>0</v>
      </c>
      <c r="AP125" s="67">
        <f t="shared" si="74"/>
        <v>0</v>
      </c>
      <c r="AQ125" s="67">
        <f t="shared" si="75"/>
        <v>2</v>
      </c>
      <c r="AR125" s="67">
        <f t="shared" si="76"/>
        <v>0</v>
      </c>
      <c r="AS125" s="67">
        <f t="shared" si="77"/>
        <v>0</v>
      </c>
      <c r="AT125" s="67">
        <f t="shared" si="78"/>
        <v>0</v>
      </c>
      <c r="AU125" s="67">
        <f t="shared" si="79"/>
        <v>8</v>
      </c>
      <c r="AV125" s="67">
        <f t="shared" si="80"/>
        <v>0</v>
      </c>
      <c r="AW125" s="67">
        <f t="shared" si="91"/>
        <v>0</v>
      </c>
      <c r="AX125" s="68">
        <f t="shared" si="81"/>
        <v>0</v>
      </c>
      <c r="AY125" s="68">
        <f t="shared" si="82"/>
        <v>0</v>
      </c>
      <c r="AZ125" s="69">
        <f t="shared" si="83"/>
        <v>2</v>
      </c>
      <c r="BA125" s="69">
        <f t="shared" si="84"/>
        <v>0</v>
      </c>
      <c r="BB125" s="70">
        <f t="shared" si="85"/>
        <v>0</v>
      </c>
      <c r="BC125" s="70">
        <f t="shared" si="86"/>
        <v>0</v>
      </c>
      <c r="BD125" s="67">
        <f t="shared" si="87"/>
        <v>2</v>
      </c>
      <c r="BE125" s="67">
        <f t="shared" si="88"/>
        <v>0</v>
      </c>
      <c r="BF125" s="59">
        <f t="shared" si="89"/>
        <v>0</v>
      </c>
      <c r="BG125" s="71">
        <f t="shared" si="90"/>
        <v>0</v>
      </c>
      <c r="BH125" s="68">
        <f t="shared" si="92"/>
        <v>0</v>
      </c>
      <c r="BI125" s="69">
        <f t="shared" si="93"/>
        <v>8</v>
      </c>
      <c r="BJ125" s="70">
        <f t="shared" si="94"/>
        <v>0</v>
      </c>
      <c r="BK125" s="72">
        <f t="shared" si="95"/>
        <v>0</v>
      </c>
    </row>
    <row r="126" spans="1:63" ht="13.5" customHeight="1" x14ac:dyDescent="0.3">
      <c r="A126" s="209"/>
      <c r="B126" s="212" t="s">
        <v>51</v>
      </c>
      <c r="C126" s="212" t="s">
        <v>68</v>
      </c>
      <c r="D126" s="212" t="s">
        <v>151</v>
      </c>
      <c r="E126" s="216">
        <v>0</v>
      </c>
      <c r="F126" s="58">
        <v>4</v>
      </c>
      <c r="G126" s="58">
        <v>10</v>
      </c>
      <c r="H126" s="58">
        <v>20</v>
      </c>
      <c r="I126" s="58">
        <v>20</v>
      </c>
      <c r="J126" s="58">
        <v>40</v>
      </c>
      <c r="K126" s="58">
        <v>80</v>
      </c>
      <c r="L126" s="58">
        <v>30</v>
      </c>
      <c r="M126" s="59">
        <f t="shared" si="48"/>
        <v>0</v>
      </c>
      <c r="N126" s="59">
        <f t="shared" si="49"/>
        <v>1</v>
      </c>
      <c r="O126" s="59">
        <f t="shared" si="50"/>
        <v>0</v>
      </c>
      <c r="P126" s="59">
        <f t="shared" si="51"/>
        <v>1</v>
      </c>
      <c r="Q126" s="60">
        <f t="shared" si="52"/>
        <v>0</v>
      </c>
      <c r="R126" s="60">
        <f t="shared" si="53"/>
        <v>2</v>
      </c>
      <c r="S126" s="58">
        <f t="shared" si="54"/>
        <v>0</v>
      </c>
      <c r="T126" s="58">
        <f t="shared" si="55"/>
        <v>60</v>
      </c>
      <c r="U126" s="59">
        <f t="shared" si="56"/>
        <v>0</v>
      </c>
      <c r="V126" s="59">
        <f t="shared" si="57"/>
        <v>20</v>
      </c>
      <c r="W126" s="61">
        <f t="shared" si="58"/>
        <v>0</v>
      </c>
      <c r="X126" s="61">
        <f t="shared" si="59"/>
        <v>4</v>
      </c>
      <c r="Y126" s="62">
        <f t="shared" si="60"/>
        <v>0</v>
      </c>
      <c r="Z126" s="62">
        <f t="shared" si="61"/>
        <v>-16</v>
      </c>
      <c r="AA126" s="61">
        <f t="shared" si="62"/>
        <v>0</v>
      </c>
      <c r="AB126" s="61">
        <f t="shared" si="63"/>
        <v>0</v>
      </c>
      <c r="AC126" s="63">
        <f t="shared" si="64"/>
        <v>0</v>
      </c>
      <c r="AD126" s="63">
        <f t="shared" si="65"/>
        <v>0</v>
      </c>
      <c r="AE126" s="59">
        <f t="shared" si="66"/>
        <v>0</v>
      </c>
      <c r="AF126" s="59">
        <f t="shared" si="67"/>
        <v>2</v>
      </c>
      <c r="AG126" s="64"/>
      <c r="AH126" s="65">
        <v>100</v>
      </c>
      <c r="AI126" s="66"/>
      <c r="AJ126" s="67">
        <f t="shared" si="68"/>
        <v>100</v>
      </c>
      <c r="AK126" s="67">
        <f t="shared" si="69"/>
        <v>0</v>
      </c>
      <c r="AL126" s="67">
        <f t="shared" si="70"/>
        <v>8</v>
      </c>
      <c r="AM126" s="67">
        <f t="shared" si="71"/>
        <v>0</v>
      </c>
      <c r="AN126" s="67">
        <f t="shared" si="72"/>
        <v>8</v>
      </c>
      <c r="AO126" s="67">
        <f t="shared" si="73"/>
        <v>0</v>
      </c>
      <c r="AP126" s="67">
        <f t="shared" si="74"/>
        <v>0</v>
      </c>
      <c r="AQ126" s="67">
        <f t="shared" si="75"/>
        <v>0</v>
      </c>
      <c r="AR126" s="67">
        <f t="shared" si="76"/>
        <v>2</v>
      </c>
      <c r="AS126" s="67">
        <f t="shared" si="77"/>
        <v>0</v>
      </c>
      <c r="AT126" s="67">
        <f t="shared" si="78"/>
        <v>0</v>
      </c>
      <c r="AU126" s="67">
        <f t="shared" si="79"/>
        <v>0</v>
      </c>
      <c r="AV126" s="67">
        <f t="shared" si="80"/>
        <v>8</v>
      </c>
      <c r="AW126" s="67">
        <f t="shared" si="91"/>
        <v>0</v>
      </c>
      <c r="AX126" s="68">
        <f t="shared" si="81"/>
        <v>0</v>
      </c>
      <c r="AY126" s="68">
        <f t="shared" si="82"/>
        <v>0</v>
      </c>
      <c r="AZ126" s="69">
        <f t="shared" si="83"/>
        <v>0</v>
      </c>
      <c r="BA126" s="69">
        <f t="shared" si="84"/>
        <v>2</v>
      </c>
      <c r="BB126" s="70">
        <f t="shared" si="85"/>
        <v>0</v>
      </c>
      <c r="BC126" s="70">
        <f t="shared" si="86"/>
        <v>0</v>
      </c>
      <c r="BD126" s="67">
        <f t="shared" si="87"/>
        <v>0</v>
      </c>
      <c r="BE126" s="67">
        <f t="shared" si="88"/>
        <v>2</v>
      </c>
      <c r="BF126" s="59">
        <f t="shared" si="89"/>
        <v>0</v>
      </c>
      <c r="BG126" s="71">
        <f t="shared" si="90"/>
        <v>0</v>
      </c>
      <c r="BH126" s="68">
        <f t="shared" si="92"/>
        <v>0</v>
      </c>
      <c r="BI126" s="69">
        <f t="shared" si="93"/>
        <v>8</v>
      </c>
      <c r="BJ126" s="70">
        <f t="shared" si="94"/>
        <v>0</v>
      </c>
      <c r="BK126" s="72">
        <f t="shared" si="95"/>
        <v>0</v>
      </c>
    </row>
    <row r="127" spans="1:63" ht="13.5" customHeight="1" x14ac:dyDescent="0.3">
      <c r="A127" s="209"/>
      <c r="B127" s="212" t="s">
        <v>51</v>
      </c>
      <c r="C127" s="212" t="s">
        <v>58</v>
      </c>
      <c r="D127" s="212" t="s">
        <v>152</v>
      </c>
      <c r="E127" s="216">
        <v>3</v>
      </c>
      <c r="F127" s="58">
        <v>0</v>
      </c>
      <c r="G127" s="58">
        <v>20</v>
      </c>
      <c r="H127" s="58">
        <v>562</v>
      </c>
      <c r="I127" s="58">
        <v>563</v>
      </c>
      <c r="J127" s="58">
        <v>1125</v>
      </c>
      <c r="K127" s="58">
        <v>81</v>
      </c>
      <c r="L127" s="58">
        <v>30</v>
      </c>
      <c r="M127" s="59">
        <f t="shared" si="48"/>
        <v>7</v>
      </c>
      <c r="N127" s="59">
        <f t="shared" si="49"/>
        <v>0</v>
      </c>
      <c r="O127" s="59">
        <f t="shared" si="50"/>
        <v>7</v>
      </c>
      <c r="P127" s="59">
        <f t="shared" si="51"/>
        <v>0</v>
      </c>
      <c r="Q127" s="60">
        <f t="shared" si="52"/>
        <v>14</v>
      </c>
      <c r="R127" s="60">
        <f t="shared" si="53"/>
        <v>0</v>
      </c>
      <c r="S127" s="58">
        <f t="shared" si="54"/>
        <v>1134</v>
      </c>
      <c r="T127" s="58">
        <f t="shared" si="55"/>
        <v>0</v>
      </c>
      <c r="U127" s="59">
        <f t="shared" si="56"/>
        <v>9</v>
      </c>
      <c r="V127" s="59">
        <f t="shared" si="57"/>
        <v>0</v>
      </c>
      <c r="W127" s="61">
        <f t="shared" si="58"/>
        <v>225</v>
      </c>
      <c r="X127" s="61">
        <f t="shared" si="59"/>
        <v>0</v>
      </c>
      <c r="Y127" s="62">
        <f t="shared" si="60"/>
        <v>216</v>
      </c>
      <c r="Z127" s="62">
        <f t="shared" si="61"/>
        <v>0</v>
      </c>
      <c r="AA127" s="61">
        <f t="shared" si="62"/>
        <v>3</v>
      </c>
      <c r="AB127" s="61">
        <f t="shared" si="63"/>
        <v>0</v>
      </c>
      <c r="AC127" s="63">
        <f t="shared" si="64"/>
        <v>2.6888888888888891</v>
      </c>
      <c r="AD127" s="63">
        <f t="shared" si="65"/>
        <v>0</v>
      </c>
      <c r="AE127" s="59">
        <f t="shared" si="66"/>
        <v>17</v>
      </c>
      <c r="AF127" s="59">
        <f t="shared" si="67"/>
        <v>0</v>
      </c>
      <c r="AG127" s="64">
        <v>0</v>
      </c>
      <c r="AH127" s="65">
        <v>100</v>
      </c>
      <c r="AI127" s="66">
        <v>0</v>
      </c>
      <c r="AJ127" s="67">
        <f t="shared" si="68"/>
        <v>100</v>
      </c>
      <c r="AK127" s="67">
        <f t="shared" si="69"/>
        <v>0</v>
      </c>
      <c r="AL127" s="67">
        <f t="shared" si="70"/>
        <v>51</v>
      </c>
      <c r="AM127" s="67">
        <f t="shared" si="71"/>
        <v>0</v>
      </c>
      <c r="AN127" s="67">
        <f t="shared" si="72"/>
        <v>51</v>
      </c>
      <c r="AO127" s="67">
        <f t="shared" si="73"/>
        <v>0</v>
      </c>
      <c r="AP127" s="67">
        <f t="shared" si="74"/>
        <v>0</v>
      </c>
      <c r="AQ127" s="67">
        <f t="shared" si="75"/>
        <v>17</v>
      </c>
      <c r="AR127" s="67">
        <f t="shared" si="76"/>
        <v>0</v>
      </c>
      <c r="AS127" s="67">
        <f t="shared" si="77"/>
        <v>0</v>
      </c>
      <c r="AT127" s="67">
        <f t="shared" si="78"/>
        <v>0</v>
      </c>
      <c r="AU127" s="67">
        <f t="shared" si="79"/>
        <v>51</v>
      </c>
      <c r="AV127" s="67">
        <f t="shared" si="80"/>
        <v>0</v>
      </c>
      <c r="AW127" s="67">
        <f t="shared" si="91"/>
        <v>0</v>
      </c>
      <c r="AX127" s="68">
        <f t="shared" si="81"/>
        <v>0</v>
      </c>
      <c r="AY127" s="68">
        <f t="shared" si="82"/>
        <v>0</v>
      </c>
      <c r="AZ127" s="69">
        <f t="shared" si="83"/>
        <v>17</v>
      </c>
      <c r="BA127" s="69">
        <f t="shared" si="84"/>
        <v>0</v>
      </c>
      <c r="BB127" s="70">
        <f t="shared" si="85"/>
        <v>0</v>
      </c>
      <c r="BC127" s="70">
        <f t="shared" si="86"/>
        <v>0</v>
      </c>
      <c r="BD127" s="67">
        <f t="shared" si="87"/>
        <v>17</v>
      </c>
      <c r="BE127" s="67">
        <f t="shared" si="88"/>
        <v>0</v>
      </c>
      <c r="BF127" s="59">
        <f t="shared" si="89"/>
        <v>0</v>
      </c>
      <c r="BG127" s="71">
        <f t="shared" si="90"/>
        <v>0</v>
      </c>
      <c r="BH127" s="68">
        <f t="shared" si="92"/>
        <v>0</v>
      </c>
      <c r="BI127" s="69">
        <f t="shared" si="93"/>
        <v>51</v>
      </c>
      <c r="BJ127" s="70">
        <f t="shared" si="94"/>
        <v>0</v>
      </c>
      <c r="BK127" s="72">
        <f t="shared" si="95"/>
        <v>0</v>
      </c>
    </row>
    <row r="128" spans="1:63" ht="13.5" customHeight="1" x14ac:dyDescent="0.3">
      <c r="A128" s="209"/>
      <c r="B128" s="212" t="s">
        <v>51</v>
      </c>
      <c r="C128" s="212" t="s">
        <v>60</v>
      </c>
      <c r="D128" s="212" t="s">
        <v>152</v>
      </c>
      <c r="E128" s="216">
        <v>3</v>
      </c>
      <c r="F128" s="58">
        <v>0</v>
      </c>
      <c r="G128" s="58">
        <v>20</v>
      </c>
      <c r="H128" s="58">
        <v>217</v>
      </c>
      <c r="I128" s="58">
        <v>218</v>
      </c>
      <c r="J128" s="58">
        <v>435</v>
      </c>
      <c r="K128" s="58">
        <v>80</v>
      </c>
      <c r="L128" s="58">
        <v>30</v>
      </c>
      <c r="M128" s="59">
        <f t="shared" si="48"/>
        <v>3</v>
      </c>
      <c r="N128" s="59">
        <f t="shared" si="49"/>
        <v>0</v>
      </c>
      <c r="O128" s="59">
        <f t="shared" si="50"/>
        <v>3</v>
      </c>
      <c r="P128" s="59">
        <f t="shared" si="51"/>
        <v>0</v>
      </c>
      <c r="Q128" s="60">
        <f t="shared" si="52"/>
        <v>6</v>
      </c>
      <c r="R128" s="60">
        <f t="shared" si="53"/>
        <v>0</v>
      </c>
      <c r="S128" s="58">
        <f t="shared" si="54"/>
        <v>480</v>
      </c>
      <c r="T128" s="58">
        <f t="shared" si="55"/>
        <v>0</v>
      </c>
      <c r="U128" s="59">
        <f t="shared" si="56"/>
        <v>45</v>
      </c>
      <c r="V128" s="59">
        <f t="shared" si="57"/>
        <v>0</v>
      </c>
      <c r="W128" s="61">
        <f t="shared" si="58"/>
        <v>87</v>
      </c>
      <c r="X128" s="61">
        <f t="shared" si="59"/>
        <v>0</v>
      </c>
      <c r="Y128" s="62">
        <f t="shared" si="60"/>
        <v>42</v>
      </c>
      <c r="Z128" s="62">
        <f t="shared" si="61"/>
        <v>0</v>
      </c>
      <c r="AA128" s="61">
        <f t="shared" si="62"/>
        <v>1</v>
      </c>
      <c r="AB128" s="61">
        <f t="shared" si="63"/>
        <v>0</v>
      </c>
      <c r="AC128" s="63">
        <f t="shared" si="64"/>
        <v>0.63749999999999996</v>
      </c>
      <c r="AD128" s="63">
        <f t="shared" si="65"/>
        <v>0</v>
      </c>
      <c r="AE128" s="59">
        <f t="shared" si="66"/>
        <v>7</v>
      </c>
      <c r="AF128" s="59">
        <f t="shared" si="67"/>
        <v>0</v>
      </c>
      <c r="AG128" s="64">
        <v>0</v>
      </c>
      <c r="AH128" s="65">
        <v>100</v>
      </c>
      <c r="AI128" s="66">
        <v>0</v>
      </c>
      <c r="AJ128" s="67">
        <f t="shared" si="68"/>
        <v>100</v>
      </c>
      <c r="AK128" s="67">
        <f t="shared" si="69"/>
        <v>0</v>
      </c>
      <c r="AL128" s="67">
        <f t="shared" si="70"/>
        <v>21</v>
      </c>
      <c r="AM128" s="67">
        <f t="shared" si="71"/>
        <v>0</v>
      </c>
      <c r="AN128" s="67">
        <f t="shared" si="72"/>
        <v>21</v>
      </c>
      <c r="AO128" s="67">
        <f t="shared" si="73"/>
        <v>0</v>
      </c>
      <c r="AP128" s="67">
        <f t="shared" si="74"/>
        <v>0</v>
      </c>
      <c r="AQ128" s="67">
        <f t="shared" si="75"/>
        <v>7</v>
      </c>
      <c r="AR128" s="67">
        <f t="shared" si="76"/>
        <v>0</v>
      </c>
      <c r="AS128" s="67">
        <f t="shared" si="77"/>
        <v>0</v>
      </c>
      <c r="AT128" s="67">
        <f t="shared" si="78"/>
        <v>0</v>
      </c>
      <c r="AU128" s="67">
        <f t="shared" si="79"/>
        <v>21</v>
      </c>
      <c r="AV128" s="67">
        <f t="shared" si="80"/>
        <v>0</v>
      </c>
      <c r="AW128" s="67">
        <f t="shared" si="91"/>
        <v>0</v>
      </c>
      <c r="AX128" s="68">
        <f t="shared" si="81"/>
        <v>0</v>
      </c>
      <c r="AY128" s="68">
        <f t="shared" si="82"/>
        <v>0</v>
      </c>
      <c r="AZ128" s="69">
        <f t="shared" si="83"/>
        <v>7</v>
      </c>
      <c r="BA128" s="69">
        <f t="shared" si="84"/>
        <v>0</v>
      </c>
      <c r="BB128" s="70">
        <f t="shared" si="85"/>
        <v>0</v>
      </c>
      <c r="BC128" s="70">
        <f t="shared" si="86"/>
        <v>0</v>
      </c>
      <c r="BD128" s="67">
        <f t="shared" si="87"/>
        <v>7</v>
      </c>
      <c r="BE128" s="67">
        <f t="shared" si="88"/>
        <v>0</v>
      </c>
      <c r="BF128" s="59">
        <f t="shared" si="89"/>
        <v>0</v>
      </c>
      <c r="BG128" s="71">
        <f t="shared" si="90"/>
        <v>0</v>
      </c>
      <c r="BH128" s="68">
        <f t="shared" si="92"/>
        <v>0</v>
      </c>
      <c r="BI128" s="69">
        <f t="shared" si="93"/>
        <v>21</v>
      </c>
      <c r="BJ128" s="70">
        <f t="shared" si="94"/>
        <v>0</v>
      </c>
      <c r="BK128" s="72">
        <f t="shared" si="95"/>
        <v>0</v>
      </c>
    </row>
    <row r="129" spans="1:63" ht="13.5" customHeight="1" x14ac:dyDescent="0.3">
      <c r="A129" s="209"/>
      <c r="B129" s="212" t="s">
        <v>51</v>
      </c>
      <c r="C129" s="212" t="s">
        <v>52</v>
      </c>
      <c r="D129" s="212" t="s">
        <v>153</v>
      </c>
      <c r="E129" s="216">
        <v>0</v>
      </c>
      <c r="F129" s="58">
        <v>3</v>
      </c>
      <c r="G129" s="58">
        <v>10</v>
      </c>
      <c r="H129" s="58">
        <v>25</v>
      </c>
      <c r="I129" s="58">
        <v>25</v>
      </c>
      <c r="J129" s="58">
        <v>50</v>
      </c>
      <c r="K129" s="58">
        <v>80</v>
      </c>
      <c r="L129" s="58">
        <v>30</v>
      </c>
      <c r="M129" s="59">
        <f t="shared" si="48"/>
        <v>0</v>
      </c>
      <c r="N129" s="59">
        <f t="shared" si="49"/>
        <v>1</v>
      </c>
      <c r="O129" s="59">
        <f t="shared" si="50"/>
        <v>0</v>
      </c>
      <c r="P129" s="59">
        <f t="shared" si="51"/>
        <v>1</v>
      </c>
      <c r="Q129" s="60">
        <f t="shared" si="52"/>
        <v>0</v>
      </c>
      <c r="R129" s="60">
        <f t="shared" si="53"/>
        <v>2</v>
      </c>
      <c r="S129" s="58">
        <f t="shared" si="54"/>
        <v>0</v>
      </c>
      <c r="T129" s="58">
        <f t="shared" si="55"/>
        <v>60</v>
      </c>
      <c r="U129" s="59">
        <f t="shared" si="56"/>
        <v>0</v>
      </c>
      <c r="V129" s="59">
        <f t="shared" si="57"/>
        <v>10</v>
      </c>
      <c r="W129" s="61">
        <f t="shared" si="58"/>
        <v>0</v>
      </c>
      <c r="X129" s="61">
        <f t="shared" si="59"/>
        <v>5</v>
      </c>
      <c r="Y129" s="62">
        <f t="shared" si="60"/>
        <v>0</v>
      </c>
      <c r="Z129" s="62">
        <f t="shared" si="61"/>
        <v>-5</v>
      </c>
      <c r="AA129" s="61">
        <f t="shared" si="62"/>
        <v>0</v>
      </c>
      <c r="AB129" s="61">
        <f t="shared" si="63"/>
        <v>0</v>
      </c>
      <c r="AC129" s="63">
        <f t="shared" si="64"/>
        <v>0</v>
      </c>
      <c r="AD129" s="63">
        <f t="shared" si="65"/>
        <v>0</v>
      </c>
      <c r="AE129" s="59">
        <f t="shared" si="66"/>
        <v>0</v>
      </c>
      <c r="AF129" s="59">
        <f t="shared" si="67"/>
        <v>2</v>
      </c>
      <c r="AG129" s="64"/>
      <c r="AH129" s="65">
        <v>100</v>
      </c>
      <c r="AI129" s="66"/>
      <c r="AJ129" s="67">
        <f t="shared" si="68"/>
        <v>100</v>
      </c>
      <c r="AK129" s="67">
        <f t="shared" si="69"/>
        <v>0</v>
      </c>
      <c r="AL129" s="67">
        <f t="shared" si="70"/>
        <v>6</v>
      </c>
      <c r="AM129" s="67">
        <f t="shared" si="71"/>
        <v>0</v>
      </c>
      <c r="AN129" s="67">
        <f t="shared" si="72"/>
        <v>6</v>
      </c>
      <c r="AO129" s="67">
        <f t="shared" si="73"/>
        <v>0</v>
      </c>
      <c r="AP129" s="67">
        <f t="shared" si="74"/>
        <v>0</v>
      </c>
      <c r="AQ129" s="67">
        <f t="shared" si="75"/>
        <v>0</v>
      </c>
      <c r="AR129" s="67">
        <f t="shared" si="76"/>
        <v>2</v>
      </c>
      <c r="AS129" s="67">
        <f t="shared" si="77"/>
        <v>0</v>
      </c>
      <c r="AT129" s="67">
        <f t="shared" si="78"/>
        <v>0</v>
      </c>
      <c r="AU129" s="67">
        <f t="shared" si="79"/>
        <v>0</v>
      </c>
      <c r="AV129" s="67">
        <f t="shared" si="80"/>
        <v>6</v>
      </c>
      <c r="AW129" s="67">
        <f t="shared" si="91"/>
        <v>0</v>
      </c>
      <c r="AX129" s="68">
        <f t="shared" si="81"/>
        <v>0</v>
      </c>
      <c r="AY129" s="68">
        <f t="shared" si="82"/>
        <v>0</v>
      </c>
      <c r="AZ129" s="69">
        <f t="shared" si="83"/>
        <v>0</v>
      </c>
      <c r="BA129" s="69">
        <f t="shared" si="84"/>
        <v>2</v>
      </c>
      <c r="BB129" s="70">
        <f t="shared" si="85"/>
        <v>0</v>
      </c>
      <c r="BC129" s="70">
        <f t="shared" si="86"/>
        <v>0</v>
      </c>
      <c r="BD129" s="67">
        <f t="shared" si="87"/>
        <v>0</v>
      </c>
      <c r="BE129" s="67">
        <f t="shared" si="88"/>
        <v>2</v>
      </c>
      <c r="BF129" s="59">
        <f t="shared" si="89"/>
        <v>0</v>
      </c>
      <c r="BG129" s="71">
        <f t="shared" si="90"/>
        <v>0</v>
      </c>
      <c r="BH129" s="68">
        <f t="shared" si="92"/>
        <v>0</v>
      </c>
      <c r="BI129" s="69">
        <f t="shared" si="93"/>
        <v>6</v>
      </c>
      <c r="BJ129" s="70">
        <f t="shared" si="94"/>
        <v>0</v>
      </c>
      <c r="BK129" s="72">
        <f t="shared" si="95"/>
        <v>0</v>
      </c>
    </row>
    <row r="130" spans="1:63" ht="13.5" customHeight="1" x14ac:dyDescent="0.3">
      <c r="A130" s="209"/>
      <c r="B130" s="212" t="s">
        <v>51</v>
      </c>
      <c r="C130" s="212" t="s">
        <v>80</v>
      </c>
      <c r="D130" s="212" t="s">
        <v>153</v>
      </c>
      <c r="E130" s="216">
        <v>0</v>
      </c>
      <c r="F130" s="58">
        <v>3</v>
      </c>
      <c r="G130" s="58">
        <v>10</v>
      </c>
      <c r="H130" s="58">
        <v>20</v>
      </c>
      <c r="I130" s="58">
        <v>20</v>
      </c>
      <c r="J130" s="58">
        <v>40</v>
      </c>
      <c r="K130" s="58">
        <v>80</v>
      </c>
      <c r="L130" s="58">
        <v>30</v>
      </c>
      <c r="M130" s="59">
        <f t="shared" si="48"/>
        <v>0</v>
      </c>
      <c r="N130" s="59">
        <f t="shared" si="49"/>
        <v>1</v>
      </c>
      <c r="O130" s="59">
        <f t="shared" si="50"/>
        <v>0</v>
      </c>
      <c r="P130" s="59">
        <f t="shared" si="51"/>
        <v>1</v>
      </c>
      <c r="Q130" s="60">
        <f t="shared" si="52"/>
        <v>0</v>
      </c>
      <c r="R130" s="60">
        <f t="shared" si="53"/>
        <v>2</v>
      </c>
      <c r="S130" s="58">
        <f t="shared" si="54"/>
        <v>0</v>
      </c>
      <c r="T130" s="58">
        <f t="shared" si="55"/>
        <v>60</v>
      </c>
      <c r="U130" s="59">
        <f t="shared" si="56"/>
        <v>0</v>
      </c>
      <c r="V130" s="59">
        <f t="shared" si="57"/>
        <v>20</v>
      </c>
      <c r="W130" s="61">
        <f t="shared" si="58"/>
        <v>0</v>
      </c>
      <c r="X130" s="61">
        <f t="shared" si="59"/>
        <v>4</v>
      </c>
      <c r="Y130" s="62">
        <f t="shared" si="60"/>
        <v>0</v>
      </c>
      <c r="Z130" s="62">
        <f t="shared" si="61"/>
        <v>-16</v>
      </c>
      <c r="AA130" s="61">
        <f t="shared" si="62"/>
        <v>0</v>
      </c>
      <c r="AB130" s="61">
        <f t="shared" si="63"/>
        <v>0</v>
      </c>
      <c r="AC130" s="63">
        <f t="shared" si="64"/>
        <v>0</v>
      </c>
      <c r="AD130" s="63">
        <f t="shared" si="65"/>
        <v>0</v>
      </c>
      <c r="AE130" s="59">
        <f t="shared" si="66"/>
        <v>0</v>
      </c>
      <c r="AF130" s="59">
        <f t="shared" si="67"/>
        <v>2</v>
      </c>
      <c r="AG130" s="64"/>
      <c r="AH130" s="65">
        <v>100</v>
      </c>
      <c r="AI130" s="66"/>
      <c r="AJ130" s="67">
        <f t="shared" si="68"/>
        <v>100</v>
      </c>
      <c r="AK130" s="67">
        <f t="shared" si="69"/>
        <v>0</v>
      </c>
      <c r="AL130" s="67">
        <f t="shared" si="70"/>
        <v>6</v>
      </c>
      <c r="AM130" s="67">
        <f t="shared" si="71"/>
        <v>0</v>
      </c>
      <c r="AN130" s="67">
        <f t="shared" si="72"/>
        <v>6</v>
      </c>
      <c r="AO130" s="67">
        <f t="shared" si="73"/>
        <v>0</v>
      </c>
      <c r="AP130" s="67">
        <f t="shared" si="74"/>
        <v>0</v>
      </c>
      <c r="AQ130" s="67">
        <f t="shared" si="75"/>
        <v>0</v>
      </c>
      <c r="AR130" s="67">
        <f t="shared" si="76"/>
        <v>2</v>
      </c>
      <c r="AS130" s="67">
        <f t="shared" si="77"/>
        <v>0</v>
      </c>
      <c r="AT130" s="67">
        <f t="shared" si="78"/>
        <v>0</v>
      </c>
      <c r="AU130" s="67">
        <f t="shared" si="79"/>
        <v>0</v>
      </c>
      <c r="AV130" s="67">
        <f t="shared" si="80"/>
        <v>6</v>
      </c>
      <c r="AW130" s="67">
        <f t="shared" si="91"/>
        <v>0</v>
      </c>
      <c r="AX130" s="68">
        <f t="shared" si="81"/>
        <v>0</v>
      </c>
      <c r="AY130" s="68">
        <f t="shared" si="82"/>
        <v>0</v>
      </c>
      <c r="AZ130" s="69">
        <f t="shared" si="83"/>
        <v>0</v>
      </c>
      <c r="BA130" s="69">
        <f t="shared" si="84"/>
        <v>2</v>
      </c>
      <c r="BB130" s="70">
        <f t="shared" si="85"/>
        <v>0</v>
      </c>
      <c r="BC130" s="70">
        <f t="shared" si="86"/>
        <v>0</v>
      </c>
      <c r="BD130" s="67">
        <f t="shared" si="87"/>
        <v>0</v>
      </c>
      <c r="BE130" s="67">
        <f t="shared" si="88"/>
        <v>2</v>
      </c>
      <c r="BF130" s="59">
        <f t="shared" si="89"/>
        <v>0</v>
      </c>
      <c r="BG130" s="71">
        <f t="shared" si="90"/>
        <v>0</v>
      </c>
      <c r="BH130" s="68">
        <f t="shared" si="92"/>
        <v>0</v>
      </c>
      <c r="BI130" s="69">
        <f t="shared" si="93"/>
        <v>6</v>
      </c>
      <c r="BJ130" s="70">
        <f t="shared" si="94"/>
        <v>0</v>
      </c>
      <c r="BK130" s="72">
        <f t="shared" si="95"/>
        <v>0</v>
      </c>
    </row>
    <row r="131" spans="1:63" ht="13.5" customHeight="1" x14ac:dyDescent="0.3">
      <c r="A131" s="209"/>
      <c r="B131" s="212" t="s">
        <v>51</v>
      </c>
      <c r="C131" s="212" t="s">
        <v>52</v>
      </c>
      <c r="D131" s="212" t="s">
        <v>154</v>
      </c>
      <c r="E131" s="216">
        <v>0</v>
      </c>
      <c r="F131" s="58">
        <v>3</v>
      </c>
      <c r="G131" s="58">
        <v>10</v>
      </c>
      <c r="H131" s="58">
        <v>25</v>
      </c>
      <c r="I131" s="58">
        <v>25</v>
      </c>
      <c r="J131" s="58">
        <v>50</v>
      </c>
      <c r="K131" s="58">
        <v>80</v>
      </c>
      <c r="L131" s="58">
        <v>30</v>
      </c>
      <c r="M131" s="59">
        <f t="shared" si="48"/>
        <v>0</v>
      </c>
      <c r="N131" s="59">
        <f t="shared" si="49"/>
        <v>1</v>
      </c>
      <c r="O131" s="59">
        <f t="shared" si="50"/>
        <v>0</v>
      </c>
      <c r="P131" s="59">
        <f t="shared" si="51"/>
        <v>1</v>
      </c>
      <c r="Q131" s="60">
        <f t="shared" si="52"/>
        <v>0</v>
      </c>
      <c r="R131" s="60">
        <f t="shared" si="53"/>
        <v>2</v>
      </c>
      <c r="S131" s="58">
        <f t="shared" si="54"/>
        <v>0</v>
      </c>
      <c r="T131" s="58">
        <f t="shared" si="55"/>
        <v>60</v>
      </c>
      <c r="U131" s="59">
        <f t="shared" si="56"/>
        <v>0</v>
      </c>
      <c r="V131" s="59">
        <f t="shared" si="57"/>
        <v>10</v>
      </c>
      <c r="W131" s="61">
        <f t="shared" si="58"/>
        <v>0</v>
      </c>
      <c r="X131" s="61">
        <f t="shared" si="59"/>
        <v>5</v>
      </c>
      <c r="Y131" s="62">
        <f t="shared" si="60"/>
        <v>0</v>
      </c>
      <c r="Z131" s="62">
        <f t="shared" si="61"/>
        <v>-5</v>
      </c>
      <c r="AA131" s="61">
        <f t="shared" si="62"/>
        <v>0</v>
      </c>
      <c r="AB131" s="61">
        <f t="shared" si="63"/>
        <v>0</v>
      </c>
      <c r="AC131" s="63">
        <f t="shared" si="64"/>
        <v>0</v>
      </c>
      <c r="AD131" s="63">
        <f t="shared" si="65"/>
        <v>0</v>
      </c>
      <c r="AE131" s="59">
        <f t="shared" si="66"/>
        <v>0</v>
      </c>
      <c r="AF131" s="59">
        <f t="shared" si="67"/>
        <v>2</v>
      </c>
      <c r="AG131" s="64"/>
      <c r="AH131" s="65">
        <v>100</v>
      </c>
      <c r="AI131" s="66"/>
      <c r="AJ131" s="67">
        <f t="shared" si="68"/>
        <v>100</v>
      </c>
      <c r="AK131" s="67">
        <f t="shared" si="69"/>
        <v>0</v>
      </c>
      <c r="AL131" s="67">
        <f t="shared" si="70"/>
        <v>6</v>
      </c>
      <c r="AM131" s="67">
        <f t="shared" si="71"/>
        <v>0</v>
      </c>
      <c r="AN131" s="67">
        <f t="shared" si="72"/>
        <v>6</v>
      </c>
      <c r="AO131" s="67">
        <f t="shared" si="73"/>
        <v>0</v>
      </c>
      <c r="AP131" s="67">
        <f t="shared" si="74"/>
        <v>0</v>
      </c>
      <c r="AQ131" s="67">
        <f t="shared" si="75"/>
        <v>0</v>
      </c>
      <c r="AR131" s="67">
        <f t="shared" si="76"/>
        <v>2</v>
      </c>
      <c r="AS131" s="67">
        <f t="shared" si="77"/>
        <v>0</v>
      </c>
      <c r="AT131" s="67">
        <f t="shared" si="78"/>
        <v>0</v>
      </c>
      <c r="AU131" s="67">
        <f t="shared" si="79"/>
        <v>0</v>
      </c>
      <c r="AV131" s="67">
        <f t="shared" si="80"/>
        <v>6</v>
      </c>
      <c r="AW131" s="67">
        <f t="shared" si="91"/>
        <v>0</v>
      </c>
      <c r="AX131" s="68">
        <f t="shared" si="81"/>
        <v>0</v>
      </c>
      <c r="AY131" s="68">
        <f t="shared" si="82"/>
        <v>0</v>
      </c>
      <c r="AZ131" s="69">
        <f t="shared" si="83"/>
        <v>0</v>
      </c>
      <c r="BA131" s="69">
        <f t="shared" si="84"/>
        <v>2</v>
      </c>
      <c r="BB131" s="70">
        <f t="shared" si="85"/>
        <v>0</v>
      </c>
      <c r="BC131" s="70">
        <f t="shared" si="86"/>
        <v>0</v>
      </c>
      <c r="BD131" s="67">
        <f t="shared" si="87"/>
        <v>0</v>
      </c>
      <c r="BE131" s="67">
        <f t="shared" si="88"/>
        <v>2</v>
      </c>
      <c r="BF131" s="59">
        <f t="shared" si="89"/>
        <v>0</v>
      </c>
      <c r="BG131" s="71">
        <f t="shared" si="90"/>
        <v>0</v>
      </c>
      <c r="BH131" s="68">
        <f t="shared" si="92"/>
        <v>0</v>
      </c>
      <c r="BI131" s="69">
        <f t="shared" si="93"/>
        <v>6</v>
      </c>
      <c r="BJ131" s="70">
        <f t="shared" si="94"/>
        <v>0</v>
      </c>
      <c r="BK131" s="72">
        <f t="shared" si="95"/>
        <v>0</v>
      </c>
    </row>
    <row r="132" spans="1:63" ht="13.5" customHeight="1" x14ac:dyDescent="0.3">
      <c r="A132" s="209"/>
      <c r="B132" s="212" t="s">
        <v>51</v>
      </c>
      <c r="C132" s="212" t="s">
        <v>80</v>
      </c>
      <c r="D132" s="212" t="s">
        <v>154</v>
      </c>
      <c r="E132" s="216">
        <v>0</v>
      </c>
      <c r="F132" s="58">
        <v>3</v>
      </c>
      <c r="G132" s="58">
        <v>10</v>
      </c>
      <c r="H132" s="58">
        <v>20</v>
      </c>
      <c r="I132" s="58">
        <v>20</v>
      </c>
      <c r="J132" s="58">
        <v>40</v>
      </c>
      <c r="K132" s="58">
        <v>80</v>
      </c>
      <c r="L132" s="58">
        <v>30</v>
      </c>
      <c r="M132" s="59">
        <f t="shared" si="48"/>
        <v>0</v>
      </c>
      <c r="N132" s="59">
        <f t="shared" si="49"/>
        <v>1</v>
      </c>
      <c r="O132" s="59">
        <f t="shared" si="50"/>
        <v>0</v>
      </c>
      <c r="P132" s="59">
        <f t="shared" si="51"/>
        <v>1</v>
      </c>
      <c r="Q132" s="60">
        <f t="shared" si="52"/>
        <v>0</v>
      </c>
      <c r="R132" s="60">
        <f t="shared" si="53"/>
        <v>2</v>
      </c>
      <c r="S132" s="58">
        <f t="shared" si="54"/>
        <v>0</v>
      </c>
      <c r="T132" s="58">
        <f t="shared" si="55"/>
        <v>60</v>
      </c>
      <c r="U132" s="59">
        <f t="shared" si="56"/>
        <v>0</v>
      </c>
      <c r="V132" s="59">
        <f t="shared" si="57"/>
        <v>20</v>
      </c>
      <c r="W132" s="61">
        <f t="shared" si="58"/>
        <v>0</v>
      </c>
      <c r="X132" s="61">
        <f t="shared" si="59"/>
        <v>4</v>
      </c>
      <c r="Y132" s="62">
        <f t="shared" si="60"/>
        <v>0</v>
      </c>
      <c r="Z132" s="62">
        <f t="shared" si="61"/>
        <v>-16</v>
      </c>
      <c r="AA132" s="61">
        <f t="shared" si="62"/>
        <v>0</v>
      </c>
      <c r="AB132" s="61">
        <f t="shared" si="63"/>
        <v>0</v>
      </c>
      <c r="AC132" s="63">
        <f t="shared" si="64"/>
        <v>0</v>
      </c>
      <c r="AD132" s="63">
        <f t="shared" si="65"/>
        <v>0</v>
      </c>
      <c r="AE132" s="59">
        <f t="shared" si="66"/>
        <v>0</v>
      </c>
      <c r="AF132" s="59">
        <f t="shared" si="67"/>
        <v>2</v>
      </c>
      <c r="AG132" s="64"/>
      <c r="AH132" s="65">
        <v>100</v>
      </c>
      <c r="AI132" s="66"/>
      <c r="AJ132" s="67">
        <f t="shared" si="68"/>
        <v>100</v>
      </c>
      <c r="AK132" s="67">
        <f t="shared" si="69"/>
        <v>0</v>
      </c>
      <c r="AL132" s="67">
        <f t="shared" si="70"/>
        <v>6</v>
      </c>
      <c r="AM132" s="67">
        <f t="shared" si="71"/>
        <v>0</v>
      </c>
      <c r="AN132" s="67">
        <f t="shared" si="72"/>
        <v>6</v>
      </c>
      <c r="AO132" s="67">
        <f t="shared" si="73"/>
        <v>0</v>
      </c>
      <c r="AP132" s="67">
        <f t="shared" si="74"/>
        <v>0</v>
      </c>
      <c r="AQ132" s="67">
        <f t="shared" si="75"/>
        <v>0</v>
      </c>
      <c r="AR132" s="67">
        <f t="shared" si="76"/>
        <v>2</v>
      </c>
      <c r="AS132" s="67">
        <f t="shared" si="77"/>
        <v>0</v>
      </c>
      <c r="AT132" s="67">
        <f t="shared" si="78"/>
        <v>0</v>
      </c>
      <c r="AU132" s="67">
        <f t="shared" si="79"/>
        <v>0</v>
      </c>
      <c r="AV132" s="67">
        <f t="shared" si="80"/>
        <v>6</v>
      </c>
      <c r="AW132" s="67">
        <f t="shared" si="91"/>
        <v>0</v>
      </c>
      <c r="AX132" s="68">
        <f t="shared" si="81"/>
        <v>0</v>
      </c>
      <c r="AY132" s="68">
        <f t="shared" si="82"/>
        <v>0</v>
      </c>
      <c r="AZ132" s="69">
        <f t="shared" si="83"/>
        <v>0</v>
      </c>
      <c r="BA132" s="69">
        <f t="shared" si="84"/>
        <v>2</v>
      </c>
      <c r="BB132" s="70">
        <f t="shared" si="85"/>
        <v>0</v>
      </c>
      <c r="BC132" s="70">
        <f t="shared" si="86"/>
        <v>0</v>
      </c>
      <c r="BD132" s="67">
        <f t="shared" si="87"/>
        <v>0</v>
      </c>
      <c r="BE132" s="67">
        <f t="shared" si="88"/>
        <v>2</v>
      </c>
      <c r="BF132" s="59">
        <f t="shared" si="89"/>
        <v>0</v>
      </c>
      <c r="BG132" s="71">
        <f t="shared" si="90"/>
        <v>0</v>
      </c>
      <c r="BH132" s="68">
        <f t="shared" si="92"/>
        <v>0</v>
      </c>
      <c r="BI132" s="69">
        <f t="shared" si="93"/>
        <v>6</v>
      </c>
      <c r="BJ132" s="70">
        <f t="shared" si="94"/>
        <v>0</v>
      </c>
      <c r="BK132" s="72">
        <f t="shared" si="95"/>
        <v>0</v>
      </c>
    </row>
    <row r="133" spans="1:63" ht="13.5" customHeight="1" x14ac:dyDescent="0.3">
      <c r="A133" s="209"/>
      <c r="B133" s="212" t="s">
        <v>51</v>
      </c>
      <c r="C133" s="212" t="s">
        <v>52</v>
      </c>
      <c r="D133" s="212" t="s">
        <v>155</v>
      </c>
      <c r="E133" s="216">
        <v>0</v>
      </c>
      <c r="F133" s="58">
        <v>3</v>
      </c>
      <c r="G133" s="58">
        <v>10</v>
      </c>
      <c r="H133" s="58">
        <v>25</v>
      </c>
      <c r="I133" s="58">
        <v>25</v>
      </c>
      <c r="J133" s="58">
        <v>50</v>
      </c>
      <c r="K133" s="58">
        <v>80</v>
      </c>
      <c r="L133" s="58">
        <v>30</v>
      </c>
      <c r="M133" s="59">
        <f t="shared" si="48"/>
        <v>0</v>
      </c>
      <c r="N133" s="59">
        <f t="shared" si="49"/>
        <v>1</v>
      </c>
      <c r="O133" s="59">
        <f t="shared" si="50"/>
        <v>0</v>
      </c>
      <c r="P133" s="59">
        <f t="shared" si="51"/>
        <v>1</v>
      </c>
      <c r="Q133" s="60">
        <f t="shared" si="52"/>
        <v>0</v>
      </c>
      <c r="R133" s="60">
        <f t="shared" si="53"/>
        <v>2</v>
      </c>
      <c r="S133" s="58">
        <f t="shared" si="54"/>
        <v>0</v>
      </c>
      <c r="T133" s="58">
        <f t="shared" si="55"/>
        <v>60</v>
      </c>
      <c r="U133" s="59">
        <f t="shared" si="56"/>
        <v>0</v>
      </c>
      <c r="V133" s="59">
        <f t="shared" si="57"/>
        <v>10</v>
      </c>
      <c r="W133" s="61">
        <f t="shared" si="58"/>
        <v>0</v>
      </c>
      <c r="X133" s="61">
        <f t="shared" si="59"/>
        <v>5</v>
      </c>
      <c r="Y133" s="62">
        <f t="shared" si="60"/>
        <v>0</v>
      </c>
      <c r="Z133" s="62">
        <f t="shared" si="61"/>
        <v>-5</v>
      </c>
      <c r="AA133" s="61">
        <f t="shared" si="62"/>
        <v>0</v>
      </c>
      <c r="AB133" s="61">
        <f t="shared" si="63"/>
        <v>0</v>
      </c>
      <c r="AC133" s="63">
        <f t="shared" si="64"/>
        <v>0</v>
      </c>
      <c r="AD133" s="63">
        <f t="shared" si="65"/>
        <v>0</v>
      </c>
      <c r="AE133" s="59">
        <f t="shared" si="66"/>
        <v>0</v>
      </c>
      <c r="AF133" s="59">
        <f t="shared" si="67"/>
        <v>2</v>
      </c>
      <c r="AG133" s="64"/>
      <c r="AH133" s="65">
        <v>100</v>
      </c>
      <c r="AI133" s="66"/>
      <c r="AJ133" s="67">
        <f t="shared" si="68"/>
        <v>100</v>
      </c>
      <c r="AK133" s="67">
        <f t="shared" si="69"/>
        <v>0</v>
      </c>
      <c r="AL133" s="67">
        <f t="shared" si="70"/>
        <v>6</v>
      </c>
      <c r="AM133" s="67">
        <f t="shared" si="71"/>
        <v>0</v>
      </c>
      <c r="AN133" s="67">
        <f t="shared" si="72"/>
        <v>6</v>
      </c>
      <c r="AO133" s="67">
        <f t="shared" si="73"/>
        <v>0</v>
      </c>
      <c r="AP133" s="67">
        <f t="shared" si="74"/>
        <v>0</v>
      </c>
      <c r="AQ133" s="67">
        <f t="shared" si="75"/>
        <v>0</v>
      </c>
      <c r="AR133" s="67">
        <f t="shared" si="76"/>
        <v>2</v>
      </c>
      <c r="AS133" s="67">
        <f t="shared" si="77"/>
        <v>0</v>
      </c>
      <c r="AT133" s="67">
        <f t="shared" si="78"/>
        <v>0</v>
      </c>
      <c r="AU133" s="67">
        <f t="shared" si="79"/>
        <v>0</v>
      </c>
      <c r="AV133" s="67">
        <f t="shared" si="80"/>
        <v>6</v>
      </c>
      <c r="AW133" s="67">
        <f t="shared" si="91"/>
        <v>0</v>
      </c>
      <c r="AX133" s="68">
        <f t="shared" si="81"/>
        <v>0</v>
      </c>
      <c r="AY133" s="68">
        <f t="shared" si="82"/>
        <v>0</v>
      </c>
      <c r="AZ133" s="69">
        <f t="shared" si="83"/>
        <v>0</v>
      </c>
      <c r="BA133" s="69">
        <f t="shared" si="84"/>
        <v>2</v>
      </c>
      <c r="BB133" s="70">
        <f t="shared" si="85"/>
        <v>0</v>
      </c>
      <c r="BC133" s="70">
        <f t="shared" si="86"/>
        <v>0</v>
      </c>
      <c r="BD133" s="67">
        <f t="shared" si="87"/>
        <v>0</v>
      </c>
      <c r="BE133" s="67">
        <f t="shared" si="88"/>
        <v>2</v>
      </c>
      <c r="BF133" s="59">
        <f t="shared" si="89"/>
        <v>0</v>
      </c>
      <c r="BG133" s="71">
        <f t="shared" si="90"/>
        <v>0</v>
      </c>
      <c r="BH133" s="68">
        <f t="shared" si="92"/>
        <v>0</v>
      </c>
      <c r="BI133" s="69">
        <f t="shared" si="93"/>
        <v>6</v>
      </c>
      <c r="BJ133" s="70">
        <f t="shared" si="94"/>
        <v>0</v>
      </c>
      <c r="BK133" s="72">
        <f t="shared" si="95"/>
        <v>0</v>
      </c>
    </row>
    <row r="134" spans="1:63" ht="13.5" customHeight="1" x14ac:dyDescent="0.3">
      <c r="A134" s="209"/>
      <c r="B134" s="212" t="s">
        <v>51</v>
      </c>
      <c r="C134" s="212" t="s">
        <v>80</v>
      </c>
      <c r="D134" s="212" t="s">
        <v>155</v>
      </c>
      <c r="E134" s="216">
        <v>0</v>
      </c>
      <c r="F134" s="58">
        <v>3</v>
      </c>
      <c r="G134" s="58">
        <v>10</v>
      </c>
      <c r="H134" s="58">
        <v>20</v>
      </c>
      <c r="I134" s="58">
        <v>20</v>
      </c>
      <c r="J134" s="58">
        <v>40</v>
      </c>
      <c r="K134" s="58">
        <v>80</v>
      </c>
      <c r="L134" s="58">
        <v>30</v>
      </c>
      <c r="M134" s="59">
        <f t="shared" si="48"/>
        <v>0</v>
      </c>
      <c r="N134" s="59">
        <f t="shared" si="49"/>
        <v>1</v>
      </c>
      <c r="O134" s="59">
        <f t="shared" si="50"/>
        <v>0</v>
      </c>
      <c r="P134" s="59">
        <f t="shared" si="51"/>
        <v>1</v>
      </c>
      <c r="Q134" s="60">
        <f t="shared" si="52"/>
        <v>0</v>
      </c>
      <c r="R134" s="60">
        <f t="shared" si="53"/>
        <v>2</v>
      </c>
      <c r="S134" s="58">
        <f t="shared" si="54"/>
        <v>0</v>
      </c>
      <c r="T134" s="58">
        <f t="shared" si="55"/>
        <v>60</v>
      </c>
      <c r="U134" s="59">
        <f t="shared" si="56"/>
        <v>0</v>
      </c>
      <c r="V134" s="59">
        <f t="shared" si="57"/>
        <v>20</v>
      </c>
      <c r="W134" s="61">
        <f t="shared" si="58"/>
        <v>0</v>
      </c>
      <c r="X134" s="61">
        <f t="shared" si="59"/>
        <v>4</v>
      </c>
      <c r="Y134" s="62">
        <f t="shared" si="60"/>
        <v>0</v>
      </c>
      <c r="Z134" s="62">
        <f t="shared" si="61"/>
        <v>-16</v>
      </c>
      <c r="AA134" s="61">
        <f t="shared" si="62"/>
        <v>0</v>
      </c>
      <c r="AB134" s="61">
        <f t="shared" si="63"/>
        <v>0</v>
      </c>
      <c r="AC134" s="63">
        <f t="shared" si="64"/>
        <v>0</v>
      </c>
      <c r="AD134" s="63">
        <f t="shared" si="65"/>
        <v>0</v>
      </c>
      <c r="AE134" s="59">
        <f t="shared" si="66"/>
        <v>0</v>
      </c>
      <c r="AF134" s="59">
        <f t="shared" si="67"/>
        <v>2</v>
      </c>
      <c r="AG134" s="64"/>
      <c r="AH134" s="65">
        <v>100</v>
      </c>
      <c r="AI134" s="66"/>
      <c r="AJ134" s="67">
        <f t="shared" si="68"/>
        <v>100</v>
      </c>
      <c r="AK134" s="67">
        <f t="shared" si="69"/>
        <v>0</v>
      </c>
      <c r="AL134" s="67">
        <f t="shared" si="70"/>
        <v>6</v>
      </c>
      <c r="AM134" s="67">
        <f t="shared" si="71"/>
        <v>0</v>
      </c>
      <c r="AN134" s="67">
        <f t="shared" si="72"/>
        <v>6</v>
      </c>
      <c r="AO134" s="67">
        <f t="shared" si="73"/>
        <v>0</v>
      </c>
      <c r="AP134" s="67">
        <f t="shared" si="74"/>
        <v>0</v>
      </c>
      <c r="AQ134" s="67">
        <f t="shared" si="75"/>
        <v>0</v>
      </c>
      <c r="AR134" s="67">
        <f t="shared" si="76"/>
        <v>2</v>
      </c>
      <c r="AS134" s="67">
        <f t="shared" si="77"/>
        <v>0</v>
      </c>
      <c r="AT134" s="67">
        <f t="shared" si="78"/>
        <v>0</v>
      </c>
      <c r="AU134" s="67">
        <f t="shared" si="79"/>
        <v>0</v>
      </c>
      <c r="AV134" s="67">
        <f t="shared" si="80"/>
        <v>6</v>
      </c>
      <c r="AW134" s="67">
        <f t="shared" si="91"/>
        <v>0</v>
      </c>
      <c r="AX134" s="68">
        <f t="shared" si="81"/>
        <v>0</v>
      </c>
      <c r="AY134" s="68">
        <f t="shared" si="82"/>
        <v>0</v>
      </c>
      <c r="AZ134" s="69">
        <f t="shared" si="83"/>
        <v>0</v>
      </c>
      <c r="BA134" s="69">
        <f t="shared" si="84"/>
        <v>2</v>
      </c>
      <c r="BB134" s="70">
        <f t="shared" si="85"/>
        <v>0</v>
      </c>
      <c r="BC134" s="70">
        <f t="shared" si="86"/>
        <v>0</v>
      </c>
      <c r="BD134" s="67">
        <f t="shared" si="87"/>
        <v>0</v>
      </c>
      <c r="BE134" s="67">
        <f t="shared" si="88"/>
        <v>2</v>
      </c>
      <c r="BF134" s="59">
        <f t="shared" si="89"/>
        <v>0</v>
      </c>
      <c r="BG134" s="71">
        <f t="shared" si="90"/>
        <v>0</v>
      </c>
      <c r="BH134" s="68">
        <f t="shared" si="92"/>
        <v>0</v>
      </c>
      <c r="BI134" s="69">
        <f t="shared" si="93"/>
        <v>6</v>
      </c>
      <c r="BJ134" s="70">
        <f t="shared" si="94"/>
        <v>0</v>
      </c>
      <c r="BK134" s="72">
        <f t="shared" si="95"/>
        <v>0</v>
      </c>
    </row>
    <row r="135" spans="1:63" ht="13.5" customHeight="1" x14ac:dyDescent="0.3">
      <c r="A135" s="209"/>
      <c r="B135" s="212" t="s">
        <v>51</v>
      </c>
      <c r="C135" s="212" t="s">
        <v>68</v>
      </c>
      <c r="D135" s="212" t="s">
        <v>156</v>
      </c>
      <c r="E135" s="216">
        <v>4</v>
      </c>
      <c r="F135" s="58">
        <v>0</v>
      </c>
      <c r="G135" s="58">
        <v>10</v>
      </c>
      <c r="H135" s="58">
        <v>20</v>
      </c>
      <c r="I135" s="58">
        <v>20</v>
      </c>
      <c r="J135" s="58">
        <v>40</v>
      </c>
      <c r="K135" s="58">
        <v>80</v>
      </c>
      <c r="L135" s="58">
        <v>30</v>
      </c>
      <c r="M135" s="59">
        <f t="shared" si="48"/>
        <v>1</v>
      </c>
      <c r="N135" s="59">
        <f t="shared" si="49"/>
        <v>0</v>
      </c>
      <c r="O135" s="59">
        <f t="shared" si="50"/>
        <v>1</v>
      </c>
      <c r="P135" s="59">
        <f t="shared" si="51"/>
        <v>0</v>
      </c>
      <c r="Q135" s="60">
        <f t="shared" si="52"/>
        <v>2</v>
      </c>
      <c r="R135" s="60">
        <f t="shared" si="53"/>
        <v>0</v>
      </c>
      <c r="S135" s="58">
        <f t="shared" si="54"/>
        <v>160</v>
      </c>
      <c r="T135" s="58">
        <f t="shared" si="55"/>
        <v>0</v>
      </c>
      <c r="U135" s="59">
        <f t="shared" si="56"/>
        <v>120</v>
      </c>
      <c r="V135" s="59">
        <f t="shared" si="57"/>
        <v>0</v>
      </c>
      <c r="W135" s="61">
        <f t="shared" si="58"/>
        <v>4</v>
      </c>
      <c r="X135" s="61">
        <f t="shared" si="59"/>
        <v>0</v>
      </c>
      <c r="Y135" s="62">
        <f t="shared" si="60"/>
        <v>-116</v>
      </c>
      <c r="Z135" s="62">
        <f t="shared" si="61"/>
        <v>0</v>
      </c>
      <c r="AA135" s="61">
        <f t="shared" si="62"/>
        <v>0</v>
      </c>
      <c r="AB135" s="61">
        <f t="shared" si="63"/>
        <v>0</v>
      </c>
      <c r="AC135" s="63">
        <f t="shared" si="64"/>
        <v>0</v>
      </c>
      <c r="AD135" s="63">
        <f t="shared" si="65"/>
        <v>0</v>
      </c>
      <c r="AE135" s="59">
        <f t="shared" si="66"/>
        <v>2</v>
      </c>
      <c r="AF135" s="59">
        <f t="shared" si="67"/>
        <v>0</v>
      </c>
      <c r="AG135" s="64">
        <v>20</v>
      </c>
      <c r="AH135" s="65">
        <v>80</v>
      </c>
      <c r="AI135" s="66"/>
      <c r="AJ135" s="67">
        <f t="shared" si="68"/>
        <v>100</v>
      </c>
      <c r="AK135" s="67">
        <f t="shared" si="69"/>
        <v>1.6</v>
      </c>
      <c r="AL135" s="67">
        <f t="shared" si="70"/>
        <v>6.4</v>
      </c>
      <c r="AM135" s="67">
        <f t="shared" si="71"/>
        <v>0</v>
      </c>
      <c r="AN135" s="67">
        <f t="shared" si="72"/>
        <v>8</v>
      </c>
      <c r="AO135" s="67">
        <f t="shared" si="73"/>
        <v>0.4</v>
      </c>
      <c r="AP135" s="67">
        <f t="shared" si="74"/>
        <v>0</v>
      </c>
      <c r="AQ135" s="67">
        <f t="shared" si="75"/>
        <v>1.6</v>
      </c>
      <c r="AR135" s="67">
        <f t="shared" si="76"/>
        <v>0</v>
      </c>
      <c r="AS135" s="67">
        <f t="shared" si="77"/>
        <v>0</v>
      </c>
      <c r="AT135" s="67">
        <f t="shared" si="78"/>
        <v>0</v>
      </c>
      <c r="AU135" s="67">
        <f t="shared" si="79"/>
        <v>8</v>
      </c>
      <c r="AV135" s="67">
        <f t="shared" si="80"/>
        <v>0</v>
      </c>
      <c r="AW135" s="67">
        <f t="shared" si="91"/>
        <v>0</v>
      </c>
      <c r="AX135" s="68">
        <f t="shared" si="81"/>
        <v>0</v>
      </c>
      <c r="AY135" s="68">
        <f t="shared" si="82"/>
        <v>0</v>
      </c>
      <c r="AZ135" s="69">
        <f t="shared" si="83"/>
        <v>2</v>
      </c>
      <c r="BA135" s="69">
        <f t="shared" si="84"/>
        <v>0</v>
      </c>
      <c r="BB135" s="70">
        <f t="shared" si="85"/>
        <v>0</v>
      </c>
      <c r="BC135" s="70">
        <f t="shared" si="86"/>
        <v>0</v>
      </c>
      <c r="BD135" s="67">
        <f t="shared" si="87"/>
        <v>2</v>
      </c>
      <c r="BE135" s="67">
        <f t="shared" si="88"/>
        <v>0</v>
      </c>
      <c r="BF135" s="59">
        <f t="shared" si="89"/>
        <v>0</v>
      </c>
      <c r="BG135" s="71">
        <f t="shared" si="90"/>
        <v>0</v>
      </c>
      <c r="BH135" s="68">
        <f t="shared" si="92"/>
        <v>0</v>
      </c>
      <c r="BI135" s="69">
        <f t="shared" si="93"/>
        <v>8</v>
      </c>
      <c r="BJ135" s="70">
        <f t="shared" si="94"/>
        <v>0</v>
      </c>
      <c r="BK135" s="72">
        <f t="shared" si="95"/>
        <v>0</v>
      </c>
    </row>
    <row r="136" spans="1:63" ht="13.5" customHeight="1" x14ac:dyDescent="0.3">
      <c r="A136" s="209"/>
      <c r="B136" s="212" t="s">
        <v>51</v>
      </c>
      <c r="C136" s="212" t="s">
        <v>78</v>
      </c>
      <c r="D136" s="212" t="s">
        <v>156</v>
      </c>
      <c r="E136" s="216">
        <v>2</v>
      </c>
      <c r="F136" s="58">
        <v>0</v>
      </c>
      <c r="G136" s="58">
        <v>10</v>
      </c>
      <c r="H136" s="58">
        <v>25</v>
      </c>
      <c r="I136" s="58">
        <v>25</v>
      </c>
      <c r="J136" s="58">
        <v>50</v>
      </c>
      <c r="K136" s="58">
        <v>80</v>
      </c>
      <c r="L136" s="58">
        <v>30</v>
      </c>
      <c r="M136" s="59">
        <f t="shared" ref="M136:M199" si="96">ROUNDUP(IF(E136=0,0,$H136/K136),0)</f>
        <v>1</v>
      </c>
      <c r="N136" s="59">
        <f t="shared" ref="N136:N199" si="97">ROUNDUP(IF(F136=0,0,$H136/L136),0)</f>
        <v>0</v>
      </c>
      <c r="O136" s="59">
        <f t="shared" ref="O136:O199" si="98">ROUNDUP(IF(E136=0,0,$I136/K136),0)</f>
        <v>1</v>
      </c>
      <c r="P136" s="59">
        <f t="shared" ref="P136:P199" si="99">ROUNDUP(IF(F136=0,0,$I136/L136),0)</f>
        <v>0</v>
      </c>
      <c r="Q136" s="60">
        <f t="shared" ref="Q136:Q199" si="100">M136+O136</f>
        <v>2</v>
      </c>
      <c r="R136" s="60">
        <f t="shared" ref="R136:R199" si="101">N136+P136</f>
        <v>0</v>
      </c>
      <c r="S136" s="58">
        <f t="shared" ref="S136:S199" si="102">Q136*K136</f>
        <v>160</v>
      </c>
      <c r="T136" s="58">
        <f t="shared" ref="T136:T199" si="103">R136*L136</f>
        <v>0</v>
      </c>
      <c r="U136" s="59">
        <f t="shared" ref="U136:U199" si="104">IF(E136=0,0,S136-J136)</f>
        <v>110</v>
      </c>
      <c r="V136" s="59">
        <f t="shared" ref="V136:V199" si="105">IF(F136=0,0,T136-J136)</f>
        <v>0</v>
      </c>
      <c r="W136" s="61">
        <f t="shared" ref="W136:W199" si="106">IF(E136=0,0,$J136*$G136/100)</f>
        <v>5</v>
      </c>
      <c r="X136" s="61">
        <f t="shared" ref="X136:X199" si="107">IF(F136=0,0,$J136*$G136/100)</f>
        <v>0</v>
      </c>
      <c r="Y136" s="62">
        <f t="shared" ref="Y136:Y199" si="108">IF(E136=0,0,W136-U136)</f>
        <v>-105</v>
      </c>
      <c r="Z136" s="62">
        <f t="shared" ref="Z136:Z199" si="109">IF(F136=0,0,X136-V136)</f>
        <v>0</v>
      </c>
      <c r="AA136" s="61">
        <f t="shared" ref="AA136:AA199" si="110">ROUNDUP(IF(Y136&lt;=0,0,Y136/K136),0)</f>
        <v>0</v>
      </c>
      <c r="AB136" s="61">
        <f t="shared" ref="AB136:AB199" si="111">ROUNDUP(IF(Z136&lt;=0,0,Z136/L136),0)</f>
        <v>0</v>
      </c>
      <c r="AC136" s="63">
        <f t="shared" ref="AC136:AC199" si="112">IF(((S136*$G136/100)-U136)/K136&lt;0,0,((S136*$G136/100)-U136)/K136)</f>
        <v>0</v>
      </c>
      <c r="AD136" s="63">
        <f t="shared" ref="AD136:AD199" si="113">IF(((T136*$G136/100)-V136)/L136&lt;0,0,((T136*$G136/100)-V136)/L136)</f>
        <v>0</v>
      </c>
      <c r="AE136" s="59">
        <f t="shared" ref="AE136:AE199" si="114">ROUNDUP(Q136+AC136,0)</f>
        <v>2</v>
      </c>
      <c r="AF136" s="59">
        <f t="shared" ref="AF136:AF199" si="115">ROUNDUP(R136+AD136,0)</f>
        <v>0</v>
      </c>
      <c r="AG136" s="64">
        <v>20</v>
      </c>
      <c r="AH136" s="65">
        <v>80</v>
      </c>
      <c r="AI136" s="66"/>
      <c r="AJ136" s="67">
        <f t="shared" ref="AJ136:AJ199" si="116">SUM(AG136:AI136)</f>
        <v>100</v>
      </c>
      <c r="AK136" s="67">
        <f t="shared" ref="AK136:AK199" si="117">(($AE136*$E136)+($AF136*$F136))*AG136/100</f>
        <v>0.8</v>
      </c>
      <c r="AL136" s="67">
        <f t="shared" ref="AL136:AL199" si="118">(($AE136*$E136)+($AF136*$F136))*AH136/100</f>
        <v>3.2</v>
      </c>
      <c r="AM136" s="67">
        <f t="shared" ref="AM136:AM199" si="119">(($AE136*$E136)+($AF136*$F136))*AI136/100</f>
        <v>0</v>
      </c>
      <c r="AN136" s="67">
        <f t="shared" ref="AN136:AN199" si="120">SUM(AK136:AM136)</f>
        <v>4</v>
      </c>
      <c r="AO136" s="67">
        <f t="shared" ref="AO136:AO199" si="121">$AE136*AG136/100</f>
        <v>0.4</v>
      </c>
      <c r="AP136" s="67">
        <f t="shared" ref="AP136:AP199" si="122">$AF136*AG136/100</f>
        <v>0</v>
      </c>
      <c r="AQ136" s="67">
        <f t="shared" ref="AQ136:AQ199" si="123">$AE136*AH136/100</f>
        <v>1.6</v>
      </c>
      <c r="AR136" s="67">
        <f t="shared" ref="AR136:AR199" si="124">$AF136*AH136/100</f>
        <v>0</v>
      </c>
      <c r="AS136" s="67">
        <f t="shared" ref="AS136:AS199" si="125">$AE136*AI136/100</f>
        <v>0</v>
      </c>
      <c r="AT136" s="67">
        <f t="shared" ref="AT136:AT199" si="126">$AF136*AI136/100</f>
        <v>0</v>
      </c>
      <c r="AU136" s="67">
        <f t="shared" ref="AU136:AU199" si="127">(AO136+AQ136+AS136)*E136</f>
        <v>4</v>
      </c>
      <c r="AV136" s="67">
        <f t="shared" ref="AV136:AV199" si="128">(AP136+AR136+AT136)*F136</f>
        <v>0</v>
      </c>
      <c r="AW136" s="67">
        <f t="shared" si="91"/>
        <v>0</v>
      </c>
      <c r="AX136" s="68">
        <f t="shared" ref="AX136:AX199" si="129">ROUND(AO136,0)</f>
        <v>0</v>
      </c>
      <c r="AY136" s="68">
        <f t="shared" ref="AY136:AY199" si="130">ROUND(AP136,0)</f>
        <v>0</v>
      </c>
      <c r="AZ136" s="69">
        <f t="shared" ref="AZ136:AZ199" si="131">ROUND(AQ136,0)</f>
        <v>2</v>
      </c>
      <c r="BA136" s="69">
        <f t="shared" ref="BA136:BA199" si="132">ROUND(AR136,0)</f>
        <v>0</v>
      </c>
      <c r="BB136" s="70">
        <f t="shared" ref="BB136:BB199" si="133">ROUND(AS136,0)</f>
        <v>0</v>
      </c>
      <c r="BC136" s="70">
        <f t="shared" ref="BC136:BC199" si="134">ROUND(AT136,0)</f>
        <v>0</v>
      </c>
      <c r="BD136" s="67">
        <f t="shared" ref="BD136:BD199" si="135">AX136+AZ136+BB136</f>
        <v>2</v>
      </c>
      <c r="BE136" s="67">
        <f t="shared" ref="BE136:BE199" si="136">AY136+BA136+BC136</f>
        <v>0</v>
      </c>
      <c r="BF136" s="59">
        <f t="shared" ref="BF136:BF199" si="137">BD136-AE136</f>
        <v>0</v>
      </c>
      <c r="BG136" s="71">
        <f t="shared" ref="BG136:BG199" si="138">BE136-AF136</f>
        <v>0</v>
      </c>
      <c r="BH136" s="68">
        <f t="shared" si="92"/>
        <v>0</v>
      </c>
      <c r="BI136" s="69">
        <f t="shared" si="93"/>
        <v>4</v>
      </c>
      <c r="BJ136" s="70">
        <f t="shared" si="94"/>
        <v>0</v>
      </c>
      <c r="BK136" s="72">
        <f t="shared" si="95"/>
        <v>0</v>
      </c>
    </row>
    <row r="137" spans="1:63" ht="13.5" customHeight="1" x14ac:dyDescent="0.3">
      <c r="A137" s="209"/>
      <c r="B137" s="212" t="s">
        <v>51</v>
      </c>
      <c r="C137" s="212" t="s">
        <v>80</v>
      </c>
      <c r="D137" s="212" t="s">
        <v>156</v>
      </c>
      <c r="E137" s="216">
        <v>4</v>
      </c>
      <c r="F137" s="58">
        <v>0</v>
      </c>
      <c r="G137" s="58">
        <v>10</v>
      </c>
      <c r="H137" s="58">
        <v>20</v>
      </c>
      <c r="I137" s="58">
        <v>20</v>
      </c>
      <c r="J137" s="58">
        <v>40</v>
      </c>
      <c r="K137" s="58">
        <v>80</v>
      </c>
      <c r="L137" s="58">
        <v>30</v>
      </c>
      <c r="M137" s="59">
        <f t="shared" si="96"/>
        <v>1</v>
      </c>
      <c r="N137" s="59">
        <f t="shared" si="97"/>
        <v>0</v>
      </c>
      <c r="O137" s="59">
        <f t="shared" si="98"/>
        <v>1</v>
      </c>
      <c r="P137" s="59">
        <f t="shared" si="99"/>
        <v>0</v>
      </c>
      <c r="Q137" s="60">
        <f t="shared" si="100"/>
        <v>2</v>
      </c>
      <c r="R137" s="60">
        <f t="shared" si="101"/>
        <v>0</v>
      </c>
      <c r="S137" s="58">
        <f t="shared" si="102"/>
        <v>160</v>
      </c>
      <c r="T137" s="58">
        <f t="shared" si="103"/>
        <v>0</v>
      </c>
      <c r="U137" s="59">
        <f t="shared" si="104"/>
        <v>120</v>
      </c>
      <c r="V137" s="59">
        <f t="shared" si="105"/>
        <v>0</v>
      </c>
      <c r="W137" s="61">
        <f t="shared" si="106"/>
        <v>4</v>
      </c>
      <c r="X137" s="61">
        <f t="shared" si="107"/>
        <v>0</v>
      </c>
      <c r="Y137" s="62">
        <f t="shared" si="108"/>
        <v>-116</v>
      </c>
      <c r="Z137" s="62">
        <f t="shared" si="109"/>
        <v>0</v>
      </c>
      <c r="AA137" s="61">
        <f t="shared" si="110"/>
        <v>0</v>
      </c>
      <c r="AB137" s="61">
        <f t="shared" si="111"/>
        <v>0</v>
      </c>
      <c r="AC137" s="63">
        <f t="shared" si="112"/>
        <v>0</v>
      </c>
      <c r="AD137" s="63">
        <f t="shared" si="113"/>
        <v>0</v>
      </c>
      <c r="AE137" s="59">
        <f t="shared" si="114"/>
        <v>2</v>
      </c>
      <c r="AF137" s="59">
        <f t="shared" si="115"/>
        <v>0</v>
      </c>
      <c r="AG137" s="64">
        <v>20</v>
      </c>
      <c r="AH137" s="65">
        <v>80</v>
      </c>
      <c r="AI137" s="66"/>
      <c r="AJ137" s="67">
        <f t="shared" si="116"/>
        <v>100</v>
      </c>
      <c r="AK137" s="67">
        <f t="shared" si="117"/>
        <v>1.6</v>
      </c>
      <c r="AL137" s="67">
        <f t="shared" si="118"/>
        <v>6.4</v>
      </c>
      <c r="AM137" s="67">
        <f t="shared" si="119"/>
        <v>0</v>
      </c>
      <c r="AN137" s="67">
        <f t="shared" si="120"/>
        <v>8</v>
      </c>
      <c r="AO137" s="67">
        <f t="shared" si="121"/>
        <v>0.4</v>
      </c>
      <c r="AP137" s="67">
        <f t="shared" si="122"/>
        <v>0</v>
      </c>
      <c r="AQ137" s="67">
        <f t="shared" si="123"/>
        <v>1.6</v>
      </c>
      <c r="AR137" s="67">
        <f t="shared" si="124"/>
        <v>0</v>
      </c>
      <c r="AS137" s="67">
        <f t="shared" si="125"/>
        <v>0</v>
      </c>
      <c r="AT137" s="67">
        <f t="shared" si="126"/>
        <v>0</v>
      </c>
      <c r="AU137" s="67">
        <f t="shared" si="127"/>
        <v>8</v>
      </c>
      <c r="AV137" s="67">
        <f t="shared" si="128"/>
        <v>0</v>
      </c>
      <c r="AW137" s="67">
        <f t="shared" si="91"/>
        <v>0</v>
      </c>
      <c r="AX137" s="68">
        <f t="shared" si="129"/>
        <v>0</v>
      </c>
      <c r="AY137" s="68">
        <f t="shared" si="130"/>
        <v>0</v>
      </c>
      <c r="AZ137" s="69">
        <f t="shared" si="131"/>
        <v>2</v>
      </c>
      <c r="BA137" s="69">
        <f t="shared" si="132"/>
        <v>0</v>
      </c>
      <c r="BB137" s="70">
        <f t="shared" si="133"/>
        <v>0</v>
      </c>
      <c r="BC137" s="70">
        <f t="shared" si="134"/>
        <v>0</v>
      </c>
      <c r="BD137" s="67">
        <f t="shared" si="135"/>
        <v>2</v>
      </c>
      <c r="BE137" s="67">
        <f t="shared" si="136"/>
        <v>0</v>
      </c>
      <c r="BF137" s="59">
        <f t="shared" si="137"/>
        <v>0</v>
      </c>
      <c r="BG137" s="71">
        <f t="shared" si="138"/>
        <v>0</v>
      </c>
      <c r="BH137" s="68">
        <f t="shared" si="92"/>
        <v>0</v>
      </c>
      <c r="BI137" s="69">
        <f t="shared" si="93"/>
        <v>8</v>
      </c>
      <c r="BJ137" s="70">
        <f t="shared" si="94"/>
        <v>0</v>
      </c>
      <c r="BK137" s="72">
        <f t="shared" si="95"/>
        <v>0</v>
      </c>
    </row>
    <row r="138" spans="1:63" ht="13.5" customHeight="1" x14ac:dyDescent="0.3">
      <c r="A138" s="209"/>
      <c r="B138" s="213" t="s">
        <v>51</v>
      </c>
      <c r="C138" s="213" t="s">
        <v>79</v>
      </c>
      <c r="D138" s="213" t="s">
        <v>156</v>
      </c>
      <c r="E138" s="217">
        <v>2</v>
      </c>
      <c r="F138" s="67">
        <v>0</v>
      </c>
      <c r="G138" s="67">
        <v>10</v>
      </c>
      <c r="H138" s="67">
        <v>20</v>
      </c>
      <c r="I138" s="67">
        <v>20</v>
      </c>
      <c r="J138" s="67">
        <v>40</v>
      </c>
      <c r="K138" s="67">
        <v>80</v>
      </c>
      <c r="L138" s="67">
        <v>30</v>
      </c>
      <c r="M138" s="59">
        <f t="shared" si="96"/>
        <v>1</v>
      </c>
      <c r="N138" s="59">
        <f t="shared" si="97"/>
        <v>0</v>
      </c>
      <c r="O138" s="59">
        <f t="shared" si="98"/>
        <v>1</v>
      </c>
      <c r="P138" s="59">
        <f t="shared" si="99"/>
        <v>0</v>
      </c>
      <c r="Q138" s="60">
        <f t="shared" si="100"/>
        <v>2</v>
      </c>
      <c r="R138" s="60">
        <f t="shared" si="101"/>
        <v>0</v>
      </c>
      <c r="S138" s="58">
        <f t="shared" si="102"/>
        <v>160</v>
      </c>
      <c r="T138" s="58">
        <f t="shared" si="103"/>
        <v>0</v>
      </c>
      <c r="U138" s="59">
        <f t="shared" si="104"/>
        <v>120</v>
      </c>
      <c r="V138" s="59">
        <f t="shared" si="105"/>
        <v>0</v>
      </c>
      <c r="W138" s="61">
        <f t="shared" si="106"/>
        <v>4</v>
      </c>
      <c r="X138" s="61">
        <f t="shared" si="107"/>
        <v>0</v>
      </c>
      <c r="Y138" s="62">
        <f t="shared" si="108"/>
        <v>-116</v>
      </c>
      <c r="Z138" s="62">
        <f t="shared" si="109"/>
        <v>0</v>
      </c>
      <c r="AA138" s="61">
        <f t="shared" si="110"/>
        <v>0</v>
      </c>
      <c r="AB138" s="61">
        <f t="shared" si="111"/>
        <v>0</v>
      </c>
      <c r="AC138" s="63">
        <f t="shared" si="112"/>
        <v>0</v>
      </c>
      <c r="AD138" s="63">
        <f t="shared" si="113"/>
        <v>0</v>
      </c>
      <c r="AE138" s="59">
        <f t="shared" si="114"/>
        <v>2</v>
      </c>
      <c r="AF138" s="59">
        <f t="shared" si="115"/>
        <v>0</v>
      </c>
      <c r="AG138" s="64">
        <v>20</v>
      </c>
      <c r="AH138" s="65">
        <v>80</v>
      </c>
      <c r="AI138" s="66"/>
      <c r="AJ138" s="67">
        <f t="shared" si="116"/>
        <v>100</v>
      </c>
      <c r="AK138" s="67">
        <f t="shared" si="117"/>
        <v>0.8</v>
      </c>
      <c r="AL138" s="67">
        <f t="shared" si="118"/>
        <v>3.2</v>
      </c>
      <c r="AM138" s="67">
        <f t="shared" si="119"/>
        <v>0</v>
      </c>
      <c r="AN138" s="67">
        <f t="shared" si="120"/>
        <v>4</v>
      </c>
      <c r="AO138" s="67">
        <f t="shared" si="121"/>
        <v>0.4</v>
      </c>
      <c r="AP138" s="67">
        <f t="shared" si="122"/>
        <v>0</v>
      </c>
      <c r="AQ138" s="67">
        <f t="shared" si="123"/>
        <v>1.6</v>
      </c>
      <c r="AR138" s="67">
        <f t="shared" si="124"/>
        <v>0</v>
      </c>
      <c r="AS138" s="67">
        <f t="shared" si="125"/>
        <v>0</v>
      </c>
      <c r="AT138" s="67">
        <f t="shared" si="126"/>
        <v>0</v>
      </c>
      <c r="AU138" s="67">
        <f t="shared" si="127"/>
        <v>4</v>
      </c>
      <c r="AV138" s="67">
        <f t="shared" si="128"/>
        <v>0</v>
      </c>
      <c r="AW138" s="67">
        <f t="shared" si="91"/>
        <v>0</v>
      </c>
      <c r="AX138" s="68">
        <f t="shared" si="129"/>
        <v>0</v>
      </c>
      <c r="AY138" s="68">
        <f t="shared" si="130"/>
        <v>0</v>
      </c>
      <c r="AZ138" s="69">
        <f t="shared" si="131"/>
        <v>2</v>
      </c>
      <c r="BA138" s="69">
        <f t="shared" si="132"/>
        <v>0</v>
      </c>
      <c r="BB138" s="70">
        <f t="shared" si="133"/>
        <v>0</v>
      </c>
      <c r="BC138" s="70">
        <f t="shared" si="134"/>
        <v>0</v>
      </c>
      <c r="BD138" s="67">
        <f t="shared" si="135"/>
        <v>2</v>
      </c>
      <c r="BE138" s="67">
        <f t="shared" si="136"/>
        <v>0</v>
      </c>
      <c r="BF138" s="59">
        <f t="shared" si="137"/>
        <v>0</v>
      </c>
      <c r="BG138" s="71">
        <f t="shared" si="138"/>
        <v>0</v>
      </c>
      <c r="BH138" s="68">
        <f t="shared" si="92"/>
        <v>0</v>
      </c>
      <c r="BI138" s="69">
        <f t="shared" si="93"/>
        <v>4</v>
      </c>
      <c r="BJ138" s="70">
        <f t="shared" si="94"/>
        <v>0</v>
      </c>
      <c r="BK138" s="72">
        <f t="shared" si="95"/>
        <v>0</v>
      </c>
    </row>
    <row r="139" spans="1:63" ht="13.5" customHeight="1" x14ac:dyDescent="0.3">
      <c r="A139" s="209"/>
      <c r="B139" s="212" t="s">
        <v>51</v>
      </c>
      <c r="C139" s="212" t="s">
        <v>56</v>
      </c>
      <c r="D139" s="212" t="s">
        <v>156</v>
      </c>
      <c r="E139" s="216">
        <v>4</v>
      </c>
      <c r="F139" s="58">
        <v>0</v>
      </c>
      <c r="G139" s="58">
        <v>10</v>
      </c>
      <c r="H139" s="58">
        <v>20</v>
      </c>
      <c r="I139" s="58">
        <v>20</v>
      </c>
      <c r="J139" s="58">
        <v>40</v>
      </c>
      <c r="K139" s="58">
        <v>80</v>
      </c>
      <c r="L139" s="58">
        <v>30</v>
      </c>
      <c r="M139" s="59">
        <f t="shared" si="96"/>
        <v>1</v>
      </c>
      <c r="N139" s="59">
        <f t="shared" si="97"/>
        <v>0</v>
      </c>
      <c r="O139" s="59">
        <f t="shared" si="98"/>
        <v>1</v>
      </c>
      <c r="P139" s="59">
        <f t="shared" si="99"/>
        <v>0</v>
      </c>
      <c r="Q139" s="60">
        <f t="shared" si="100"/>
        <v>2</v>
      </c>
      <c r="R139" s="60">
        <f t="shared" si="101"/>
        <v>0</v>
      </c>
      <c r="S139" s="58">
        <f t="shared" si="102"/>
        <v>160</v>
      </c>
      <c r="T139" s="58">
        <f t="shared" si="103"/>
        <v>0</v>
      </c>
      <c r="U139" s="59">
        <f t="shared" si="104"/>
        <v>120</v>
      </c>
      <c r="V139" s="59">
        <f t="shared" si="105"/>
        <v>0</v>
      </c>
      <c r="W139" s="61">
        <f t="shared" si="106"/>
        <v>4</v>
      </c>
      <c r="X139" s="61">
        <f t="shared" si="107"/>
        <v>0</v>
      </c>
      <c r="Y139" s="62">
        <f t="shared" si="108"/>
        <v>-116</v>
      </c>
      <c r="Z139" s="62">
        <f t="shared" si="109"/>
        <v>0</v>
      </c>
      <c r="AA139" s="61">
        <f t="shared" si="110"/>
        <v>0</v>
      </c>
      <c r="AB139" s="61">
        <f t="shared" si="111"/>
        <v>0</v>
      </c>
      <c r="AC139" s="63">
        <f t="shared" si="112"/>
        <v>0</v>
      </c>
      <c r="AD139" s="63">
        <f t="shared" si="113"/>
        <v>0</v>
      </c>
      <c r="AE139" s="59">
        <f t="shared" si="114"/>
        <v>2</v>
      </c>
      <c r="AF139" s="59">
        <f t="shared" si="115"/>
        <v>0</v>
      </c>
      <c r="AG139" s="73">
        <v>20</v>
      </c>
      <c r="AH139" s="65">
        <v>80</v>
      </c>
      <c r="AI139" s="74"/>
      <c r="AJ139" s="67">
        <f t="shared" si="116"/>
        <v>100</v>
      </c>
      <c r="AK139" s="67">
        <f t="shared" si="117"/>
        <v>1.6</v>
      </c>
      <c r="AL139" s="67">
        <f t="shared" si="118"/>
        <v>6.4</v>
      </c>
      <c r="AM139" s="67">
        <f t="shared" si="119"/>
        <v>0</v>
      </c>
      <c r="AN139" s="67">
        <f t="shared" si="120"/>
        <v>8</v>
      </c>
      <c r="AO139" s="67">
        <f t="shared" si="121"/>
        <v>0.4</v>
      </c>
      <c r="AP139" s="67">
        <f t="shared" si="122"/>
        <v>0</v>
      </c>
      <c r="AQ139" s="67">
        <f t="shared" si="123"/>
        <v>1.6</v>
      </c>
      <c r="AR139" s="67">
        <f t="shared" si="124"/>
        <v>0</v>
      </c>
      <c r="AS139" s="67">
        <f t="shared" si="125"/>
        <v>0</v>
      </c>
      <c r="AT139" s="67">
        <f t="shared" si="126"/>
        <v>0</v>
      </c>
      <c r="AU139" s="67">
        <f t="shared" si="127"/>
        <v>8</v>
      </c>
      <c r="AV139" s="67">
        <f t="shared" si="128"/>
        <v>0</v>
      </c>
      <c r="AW139" s="67">
        <f t="shared" si="91"/>
        <v>0</v>
      </c>
      <c r="AX139" s="68">
        <f t="shared" si="129"/>
        <v>0</v>
      </c>
      <c r="AY139" s="68">
        <f t="shared" si="130"/>
        <v>0</v>
      </c>
      <c r="AZ139" s="69">
        <f t="shared" si="131"/>
        <v>2</v>
      </c>
      <c r="BA139" s="69">
        <f t="shared" si="132"/>
        <v>0</v>
      </c>
      <c r="BB139" s="70">
        <f t="shared" si="133"/>
        <v>0</v>
      </c>
      <c r="BC139" s="70">
        <f t="shared" si="134"/>
        <v>0</v>
      </c>
      <c r="BD139" s="67">
        <f t="shared" si="135"/>
        <v>2</v>
      </c>
      <c r="BE139" s="67">
        <f t="shared" si="136"/>
        <v>0</v>
      </c>
      <c r="BF139" s="59">
        <f t="shared" si="137"/>
        <v>0</v>
      </c>
      <c r="BG139" s="71">
        <f t="shared" si="138"/>
        <v>0</v>
      </c>
      <c r="BH139" s="68">
        <f t="shared" si="92"/>
        <v>0</v>
      </c>
      <c r="BI139" s="69">
        <f t="shared" si="93"/>
        <v>8</v>
      </c>
      <c r="BJ139" s="70">
        <f t="shared" si="94"/>
        <v>0</v>
      </c>
      <c r="BK139" s="72">
        <f t="shared" si="95"/>
        <v>0</v>
      </c>
    </row>
    <row r="140" spans="1:63" ht="13.5" customHeight="1" x14ac:dyDescent="0.3">
      <c r="A140" s="209"/>
      <c r="B140" s="212" t="s">
        <v>51</v>
      </c>
      <c r="C140" s="212" t="s">
        <v>54</v>
      </c>
      <c r="D140" s="212" t="s">
        <v>157</v>
      </c>
      <c r="E140" s="216">
        <v>4</v>
      </c>
      <c r="F140" s="58">
        <v>0</v>
      </c>
      <c r="G140" s="58">
        <v>10</v>
      </c>
      <c r="H140" s="58">
        <v>25</v>
      </c>
      <c r="I140" s="58">
        <v>25</v>
      </c>
      <c r="J140" s="58">
        <v>50</v>
      </c>
      <c r="K140" s="58">
        <v>80</v>
      </c>
      <c r="L140" s="58">
        <v>30</v>
      </c>
      <c r="M140" s="59">
        <f t="shared" si="96"/>
        <v>1</v>
      </c>
      <c r="N140" s="59">
        <f t="shared" si="97"/>
        <v>0</v>
      </c>
      <c r="O140" s="59">
        <f t="shared" si="98"/>
        <v>1</v>
      </c>
      <c r="P140" s="59">
        <f t="shared" si="99"/>
        <v>0</v>
      </c>
      <c r="Q140" s="60">
        <f t="shared" si="100"/>
        <v>2</v>
      </c>
      <c r="R140" s="60">
        <f t="shared" si="101"/>
        <v>0</v>
      </c>
      <c r="S140" s="58">
        <f t="shared" si="102"/>
        <v>160</v>
      </c>
      <c r="T140" s="58">
        <f t="shared" si="103"/>
        <v>0</v>
      </c>
      <c r="U140" s="59">
        <f t="shared" si="104"/>
        <v>110</v>
      </c>
      <c r="V140" s="59">
        <f t="shared" si="105"/>
        <v>0</v>
      </c>
      <c r="W140" s="61">
        <f t="shared" si="106"/>
        <v>5</v>
      </c>
      <c r="X140" s="61">
        <f t="shared" si="107"/>
        <v>0</v>
      </c>
      <c r="Y140" s="62">
        <f t="shared" si="108"/>
        <v>-105</v>
      </c>
      <c r="Z140" s="62">
        <f t="shared" si="109"/>
        <v>0</v>
      </c>
      <c r="AA140" s="61">
        <f t="shared" si="110"/>
        <v>0</v>
      </c>
      <c r="AB140" s="61">
        <f t="shared" si="111"/>
        <v>0</v>
      </c>
      <c r="AC140" s="63">
        <f t="shared" si="112"/>
        <v>0</v>
      </c>
      <c r="AD140" s="63">
        <f t="shared" si="113"/>
        <v>0</v>
      </c>
      <c r="AE140" s="59">
        <f t="shared" si="114"/>
        <v>2</v>
      </c>
      <c r="AF140" s="59">
        <f t="shared" si="115"/>
        <v>0</v>
      </c>
      <c r="AG140" s="64"/>
      <c r="AH140" s="65">
        <v>100</v>
      </c>
      <c r="AI140" s="66"/>
      <c r="AJ140" s="67">
        <f t="shared" si="116"/>
        <v>100</v>
      </c>
      <c r="AK140" s="67">
        <f t="shared" si="117"/>
        <v>0</v>
      </c>
      <c r="AL140" s="67">
        <f t="shared" si="118"/>
        <v>8</v>
      </c>
      <c r="AM140" s="67">
        <f t="shared" si="119"/>
        <v>0</v>
      </c>
      <c r="AN140" s="67">
        <f t="shared" si="120"/>
        <v>8</v>
      </c>
      <c r="AO140" s="67">
        <f t="shared" si="121"/>
        <v>0</v>
      </c>
      <c r="AP140" s="67">
        <f t="shared" si="122"/>
        <v>0</v>
      </c>
      <c r="AQ140" s="67">
        <f t="shared" si="123"/>
        <v>2</v>
      </c>
      <c r="AR140" s="67">
        <f t="shared" si="124"/>
        <v>0</v>
      </c>
      <c r="AS140" s="67">
        <f t="shared" si="125"/>
        <v>0</v>
      </c>
      <c r="AT140" s="67">
        <f t="shared" si="126"/>
        <v>0</v>
      </c>
      <c r="AU140" s="67">
        <f t="shared" si="127"/>
        <v>8</v>
      </c>
      <c r="AV140" s="67">
        <f t="shared" si="128"/>
        <v>0</v>
      </c>
      <c r="AW140" s="67">
        <f t="shared" si="91"/>
        <v>0</v>
      </c>
      <c r="AX140" s="68">
        <f t="shared" si="129"/>
        <v>0</v>
      </c>
      <c r="AY140" s="68">
        <f t="shared" si="130"/>
        <v>0</v>
      </c>
      <c r="AZ140" s="69">
        <f t="shared" si="131"/>
        <v>2</v>
      </c>
      <c r="BA140" s="69">
        <f t="shared" si="132"/>
        <v>0</v>
      </c>
      <c r="BB140" s="70">
        <f t="shared" si="133"/>
        <v>0</v>
      </c>
      <c r="BC140" s="70">
        <f t="shared" si="134"/>
        <v>0</v>
      </c>
      <c r="BD140" s="67">
        <f t="shared" si="135"/>
        <v>2</v>
      </c>
      <c r="BE140" s="67">
        <f t="shared" si="136"/>
        <v>0</v>
      </c>
      <c r="BF140" s="59">
        <f t="shared" si="137"/>
        <v>0</v>
      </c>
      <c r="BG140" s="71">
        <f t="shared" si="138"/>
        <v>0</v>
      </c>
      <c r="BH140" s="68">
        <f t="shared" si="92"/>
        <v>0</v>
      </c>
      <c r="BI140" s="69">
        <f t="shared" si="93"/>
        <v>8</v>
      </c>
      <c r="BJ140" s="70">
        <f t="shared" si="94"/>
        <v>0</v>
      </c>
      <c r="BK140" s="72">
        <f t="shared" si="95"/>
        <v>0</v>
      </c>
    </row>
    <row r="141" spans="1:63" ht="13.5" customHeight="1" x14ac:dyDescent="0.3">
      <c r="A141" s="209"/>
      <c r="B141" s="212" t="s">
        <v>51</v>
      </c>
      <c r="C141" s="212" t="s">
        <v>56</v>
      </c>
      <c r="D141" s="212" t="s">
        <v>158</v>
      </c>
      <c r="E141" s="216">
        <v>4</v>
      </c>
      <c r="F141" s="58">
        <v>0</v>
      </c>
      <c r="G141" s="58">
        <v>10</v>
      </c>
      <c r="H141" s="58">
        <v>20</v>
      </c>
      <c r="I141" s="58">
        <v>20</v>
      </c>
      <c r="J141" s="58">
        <v>40</v>
      </c>
      <c r="K141" s="58">
        <v>80</v>
      </c>
      <c r="L141" s="58">
        <v>30</v>
      </c>
      <c r="M141" s="59">
        <f t="shared" si="96"/>
        <v>1</v>
      </c>
      <c r="N141" s="59">
        <f t="shared" si="97"/>
        <v>0</v>
      </c>
      <c r="O141" s="59">
        <f t="shared" si="98"/>
        <v>1</v>
      </c>
      <c r="P141" s="59">
        <f t="shared" si="99"/>
        <v>0</v>
      </c>
      <c r="Q141" s="60">
        <f t="shared" si="100"/>
        <v>2</v>
      </c>
      <c r="R141" s="60">
        <f t="shared" si="101"/>
        <v>0</v>
      </c>
      <c r="S141" s="58">
        <f t="shared" si="102"/>
        <v>160</v>
      </c>
      <c r="T141" s="58">
        <f t="shared" si="103"/>
        <v>0</v>
      </c>
      <c r="U141" s="59">
        <f t="shared" si="104"/>
        <v>120</v>
      </c>
      <c r="V141" s="59">
        <f t="shared" si="105"/>
        <v>0</v>
      </c>
      <c r="W141" s="61">
        <f t="shared" si="106"/>
        <v>4</v>
      </c>
      <c r="X141" s="61">
        <f t="shared" si="107"/>
        <v>0</v>
      </c>
      <c r="Y141" s="62">
        <f t="shared" si="108"/>
        <v>-116</v>
      </c>
      <c r="Z141" s="62">
        <f t="shared" si="109"/>
        <v>0</v>
      </c>
      <c r="AA141" s="61">
        <f t="shared" si="110"/>
        <v>0</v>
      </c>
      <c r="AB141" s="61">
        <f t="shared" si="111"/>
        <v>0</v>
      </c>
      <c r="AC141" s="63">
        <f t="shared" si="112"/>
        <v>0</v>
      </c>
      <c r="AD141" s="63">
        <f t="shared" si="113"/>
        <v>0</v>
      </c>
      <c r="AE141" s="59">
        <f t="shared" si="114"/>
        <v>2</v>
      </c>
      <c r="AF141" s="59">
        <f t="shared" si="115"/>
        <v>0</v>
      </c>
      <c r="AG141" s="73"/>
      <c r="AH141" s="65">
        <v>100</v>
      </c>
      <c r="AI141" s="74"/>
      <c r="AJ141" s="67">
        <f t="shared" si="116"/>
        <v>100</v>
      </c>
      <c r="AK141" s="67">
        <f t="shared" si="117"/>
        <v>0</v>
      </c>
      <c r="AL141" s="67">
        <f t="shared" si="118"/>
        <v>8</v>
      </c>
      <c r="AM141" s="67">
        <f t="shared" si="119"/>
        <v>0</v>
      </c>
      <c r="AN141" s="67">
        <f t="shared" si="120"/>
        <v>8</v>
      </c>
      <c r="AO141" s="67">
        <f t="shared" si="121"/>
        <v>0</v>
      </c>
      <c r="AP141" s="67">
        <f t="shared" si="122"/>
        <v>0</v>
      </c>
      <c r="AQ141" s="67">
        <f t="shared" si="123"/>
        <v>2</v>
      </c>
      <c r="AR141" s="67">
        <f t="shared" si="124"/>
        <v>0</v>
      </c>
      <c r="AS141" s="67">
        <f t="shared" si="125"/>
        <v>0</v>
      </c>
      <c r="AT141" s="67">
        <f t="shared" si="126"/>
        <v>0</v>
      </c>
      <c r="AU141" s="67">
        <f t="shared" si="127"/>
        <v>8</v>
      </c>
      <c r="AV141" s="67">
        <f t="shared" si="128"/>
        <v>0</v>
      </c>
      <c r="AW141" s="67">
        <f t="shared" si="91"/>
        <v>0</v>
      </c>
      <c r="AX141" s="68">
        <f t="shared" si="129"/>
        <v>0</v>
      </c>
      <c r="AY141" s="68">
        <f t="shared" si="130"/>
        <v>0</v>
      </c>
      <c r="AZ141" s="69">
        <f t="shared" si="131"/>
        <v>2</v>
      </c>
      <c r="BA141" s="69">
        <f t="shared" si="132"/>
        <v>0</v>
      </c>
      <c r="BB141" s="70">
        <f t="shared" si="133"/>
        <v>0</v>
      </c>
      <c r="BC141" s="70">
        <f t="shared" si="134"/>
        <v>0</v>
      </c>
      <c r="BD141" s="67">
        <f t="shared" si="135"/>
        <v>2</v>
      </c>
      <c r="BE141" s="67">
        <f t="shared" si="136"/>
        <v>0</v>
      </c>
      <c r="BF141" s="59">
        <f t="shared" si="137"/>
        <v>0</v>
      </c>
      <c r="BG141" s="71">
        <f t="shared" si="138"/>
        <v>0</v>
      </c>
      <c r="BH141" s="68">
        <f t="shared" si="92"/>
        <v>0</v>
      </c>
      <c r="BI141" s="69">
        <f t="shared" si="93"/>
        <v>8</v>
      </c>
      <c r="BJ141" s="70">
        <f t="shared" si="94"/>
        <v>0</v>
      </c>
      <c r="BK141" s="72">
        <f t="shared" si="95"/>
        <v>0</v>
      </c>
    </row>
    <row r="142" spans="1:63" ht="13.5" customHeight="1" x14ac:dyDescent="0.3">
      <c r="A142" s="209"/>
      <c r="B142" s="213" t="s">
        <v>51</v>
      </c>
      <c r="C142" s="213" t="s">
        <v>159</v>
      </c>
      <c r="D142" s="214" t="s">
        <v>160</v>
      </c>
      <c r="E142" s="217">
        <v>4</v>
      </c>
      <c r="F142" s="67">
        <v>0</v>
      </c>
      <c r="G142" s="67">
        <v>32</v>
      </c>
      <c r="H142" s="67">
        <v>70</v>
      </c>
      <c r="I142" s="67">
        <v>70</v>
      </c>
      <c r="J142" s="67">
        <v>140</v>
      </c>
      <c r="K142" s="67">
        <v>80</v>
      </c>
      <c r="L142" s="67">
        <v>30</v>
      </c>
      <c r="M142" s="59">
        <f t="shared" si="96"/>
        <v>1</v>
      </c>
      <c r="N142" s="59">
        <f t="shared" si="97"/>
        <v>0</v>
      </c>
      <c r="O142" s="59">
        <f t="shared" si="98"/>
        <v>1</v>
      </c>
      <c r="P142" s="59">
        <f t="shared" si="99"/>
        <v>0</v>
      </c>
      <c r="Q142" s="60">
        <f t="shared" si="100"/>
        <v>2</v>
      </c>
      <c r="R142" s="60">
        <f t="shared" si="101"/>
        <v>0</v>
      </c>
      <c r="S142" s="58">
        <f t="shared" si="102"/>
        <v>160</v>
      </c>
      <c r="T142" s="58">
        <f t="shared" si="103"/>
        <v>0</v>
      </c>
      <c r="U142" s="59">
        <f t="shared" si="104"/>
        <v>20</v>
      </c>
      <c r="V142" s="59">
        <f t="shared" si="105"/>
        <v>0</v>
      </c>
      <c r="W142" s="61">
        <f t="shared" si="106"/>
        <v>44.8</v>
      </c>
      <c r="X142" s="61">
        <f t="shared" si="107"/>
        <v>0</v>
      </c>
      <c r="Y142" s="62">
        <f t="shared" si="108"/>
        <v>24.799999999999997</v>
      </c>
      <c r="Z142" s="62">
        <f t="shared" si="109"/>
        <v>0</v>
      </c>
      <c r="AA142" s="61">
        <f t="shared" si="110"/>
        <v>1</v>
      </c>
      <c r="AB142" s="61">
        <f t="shared" si="111"/>
        <v>0</v>
      </c>
      <c r="AC142" s="63">
        <f t="shared" si="112"/>
        <v>0.39</v>
      </c>
      <c r="AD142" s="63">
        <f t="shared" si="113"/>
        <v>0</v>
      </c>
      <c r="AE142" s="59">
        <f t="shared" si="114"/>
        <v>3</v>
      </c>
      <c r="AF142" s="59">
        <f t="shared" si="115"/>
        <v>0</v>
      </c>
      <c r="AG142" s="64">
        <v>34</v>
      </c>
      <c r="AH142" s="65">
        <v>66</v>
      </c>
      <c r="AI142" s="66"/>
      <c r="AJ142" s="67">
        <f t="shared" si="116"/>
        <v>100</v>
      </c>
      <c r="AK142" s="67">
        <f t="shared" si="117"/>
        <v>4.08</v>
      </c>
      <c r="AL142" s="67">
        <f t="shared" si="118"/>
        <v>7.92</v>
      </c>
      <c r="AM142" s="67">
        <f t="shared" si="119"/>
        <v>0</v>
      </c>
      <c r="AN142" s="67">
        <f t="shared" si="120"/>
        <v>12</v>
      </c>
      <c r="AO142" s="67">
        <f t="shared" si="121"/>
        <v>1.02</v>
      </c>
      <c r="AP142" s="67">
        <f t="shared" si="122"/>
        <v>0</v>
      </c>
      <c r="AQ142" s="67">
        <f t="shared" si="123"/>
        <v>1.98</v>
      </c>
      <c r="AR142" s="67">
        <f t="shared" si="124"/>
        <v>0</v>
      </c>
      <c r="AS142" s="67">
        <f t="shared" si="125"/>
        <v>0</v>
      </c>
      <c r="AT142" s="67">
        <f t="shared" si="126"/>
        <v>0</v>
      </c>
      <c r="AU142" s="67">
        <f t="shared" si="127"/>
        <v>12</v>
      </c>
      <c r="AV142" s="67">
        <f t="shared" si="128"/>
        <v>0</v>
      </c>
      <c r="AW142" s="67">
        <f t="shared" si="91"/>
        <v>0</v>
      </c>
      <c r="AX142" s="68">
        <f t="shared" si="129"/>
        <v>1</v>
      </c>
      <c r="AY142" s="68">
        <f t="shared" si="130"/>
        <v>0</v>
      </c>
      <c r="AZ142" s="69">
        <f t="shared" si="131"/>
        <v>2</v>
      </c>
      <c r="BA142" s="69">
        <f t="shared" si="132"/>
        <v>0</v>
      </c>
      <c r="BB142" s="70">
        <f t="shared" si="133"/>
        <v>0</v>
      </c>
      <c r="BC142" s="70">
        <f t="shared" si="134"/>
        <v>0</v>
      </c>
      <c r="BD142" s="67">
        <f t="shared" si="135"/>
        <v>3</v>
      </c>
      <c r="BE142" s="67">
        <f t="shared" si="136"/>
        <v>0</v>
      </c>
      <c r="BF142" s="59">
        <f t="shared" si="137"/>
        <v>0</v>
      </c>
      <c r="BG142" s="71">
        <f t="shared" si="138"/>
        <v>0</v>
      </c>
      <c r="BH142" s="68">
        <f t="shared" si="92"/>
        <v>4</v>
      </c>
      <c r="BI142" s="69">
        <f t="shared" si="93"/>
        <v>8</v>
      </c>
      <c r="BJ142" s="70">
        <f t="shared" si="94"/>
        <v>0</v>
      </c>
      <c r="BK142" s="72">
        <f t="shared" si="95"/>
        <v>0</v>
      </c>
    </row>
    <row r="143" spans="1:63" ht="13.5" customHeight="1" x14ac:dyDescent="0.3">
      <c r="A143" s="209"/>
      <c r="B143" s="212" t="s">
        <v>51</v>
      </c>
      <c r="C143" s="212" t="s">
        <v>84</v>
      </c>
      <c r="D143" s="212" t="s">
        <v>160</v>
      </c>
      <c r="E143" s="216">
        <v>4</v>
      </c>
      <c r="F143" s="58">
        <v>0</v>
      </c>
      <c r="G143" s="58">
        <v>10</v>
      </c>
      <c r="H143" s="58">
        <v>25</v>
      </c>
      <c r="I143" s="58">
        <v>25</v>
      </c>
      <c r="J143" s="58">
        <v>50</v>
      </c>
      <c r="K143" s="58">
        <v>80</v>
      </c>
      <c r="L143" s="58">
        <v>30</v>
      </c>
      <c r="M143" s="59">
        <f t="shared" si="96"/>
        <v>1</v>
      </c>
      <c r="N143" s="59">
        <f t="shared" si="97"/>
        <v>0</v>
      </c>
      <c r="O143" s="59">
        <f t="shared" si="98"/>
        <v>1</v>
      </c>
      <c r="P143" s="59">
        <f t="shared" si="99"/>
        <v>0</v>
      </c>
      <c r="Q143" s="60">
        <f t="shared" si="100"/>
        <v>2</v>
      </c>
      <c r="R143" s="60">
        <f t="shared" si="101"/>
        <v>0</v>
      </c>
      <c r="S143" s="58">
        <f t="shared" si="102"/>
        <v>160</v>
      </c>
      <c r="T143" s="58">
        <f t="shared" si="103"/>
        <v>0</v>
      </c>
      <c r="U143" s="59">
        <f t="shared" si="104"/>
        <v>110</v>
      </c>
      <c r="V143" s="59">
        <f t="shared" si="105"/>
        <v>0</v>
      </c>
      <c r="W143" s="61">
        <f t="shared" si="106"/>
        <v>5</v>
      </c>
      <c r="X143" s="61">
        <f t="shared" si="107"/>
        <v>0</v>
      </c>
      <c r="Y143" s="62">
        <f t="shared" si="108"/>
        <v>-105</v>
      </c>
      <c r="Z143" s="62">
        <f t="shared" si="109"/>
        <v>0</v>
      </c>
      <c r="AA143" s="61">
        <f t="shared" si="110"/>
        <v>0</v>
      </c>
      <c r="AB143" s="61">
        <f t="shared" si="111"/>
        <v>0</v>
      </c>
      <c r="AC143" s="63">
        <f t="shared" si="112"/>
        <v>0</v>
      </c>
      <c r="AD143" s="63">
        <f t="shared" si="113"/>
        <v>0</v>
      </c>
      <c r="AE143" s="59">
        <f t="shared" si="114"/>
        <v>2</v>
      </c>
      <c r="AF143" s="59">
        <f t="shared" si="115"/>
        <v>0</v>
      </c>
      <c r="AG143" s="64">
        <v>34</v>
      </c>
      <c r="AH143" s="65">
        <v>66</v>
      </c>
      <c r="AI143" s="66"/>
      <c r="AJ143" s="67">
        <f t="shared" si="116"/>
        <v>100</v>
      </c>
      <c r="AK143" s="67">
        <f t="shared" si="117"/>
        <v>2.72</v>
      </c>
      <c r="AL143" s="67">
        <f t="shared" si="118"/>
        <v>5.28</v>
      </c>
      <c r="AM143" s="67">
        <f t="shared" si="119"/>
        <v>0</v>
      </c>
      <c r="AN143" s="67">
        <f t="shared" si="120"/>
        <v>8</v>
      </c>
      <c r="AO143" s="67">
        <f t="shared" si="121"/>
        <v>0.68</v>
      </c>
      <c r="AP143" s="67">
        <f t="shared" si="122"/>
        <v>0</v>
      </c>
      <c r="AQ143" s="67">
        <f t="shared" si="123"/>
        <v>1.32</v>
      </c>
      <c r="AR143" s="67">
        <f t="shared" si="124"/>
        <v>0</v>
      </c>
      <c r="AS143" s="67">
        <f t="shared" si="125"/>
        <v>0</v>
      </c>
      <c r="AT143" s="67">
        <f t="shared" si="126"/>
        <v>0</v>
      </c>
      <c r="AU143" s="67">
        <f t="shared" si="127"/>
        <v>8</v>
      </c>
      <c r="AV143" s="67">
        <f t="shared" si="128"/>
        <v>0</v>
      </c>
      <c r="AW143" s="67">
        <f t="shared" si="91"/>
        <v>0</v>
      </c>
      <c r="AX143" s="68">
        <f t="shared" si="129"/>
        <v>1</v>
      </c>
      <c r="AY143" s="68">
        <f t="shared" si="130"/>
        <v>0</v>
      </c>
      <c r="AZ143" s="69">
        <f t="shared" si="131"/>
        <v>1</v>
      </c>
      <c r="BA143" s="69">
        <f t="shared" si="132"/>
        <v>0</v>
      </c>
      <c r="BB143" s="70">
        <f t="shared" si="133"/>
        <v>0</v>
      </c>
      <c r="BC143" s="70">
        <f t="shared" si="134"/>
        <v>0</v>
      </c>
      <c r="BD143" s="67">
        <f t="shared" si="135"/>
        <v>2</v>
      </c>
      <c r="BE143" s="67">
        <f t="shared" si="136"/>
        <v>0</v>
      </c>
      <c r="BF143" s="59">
        <f t="shared" si="137"/>
        <v>0</v>
      </c>
      <c r="BG143" s="71">
        <f t="shared" si="138"/>
        <v>0</v>
      </c>
      <c r="BH143" s="68">
        <f t="shared" si="92"/>
        <v>4</v>
      </c>
      <c r="BI143" s="69">
        <f t="shared" si="93"/>
        <v>4</v>
      </c>
      <c r="BJ143" s="70">
        <f t="shared" si="94"/>
        <v>0</v>
      </c>
      <c r="BK143" s="72">
        <f t="shared" si="95"/>
        <v>0</v>
      </c>
    </row>
    <row r="144" spans="1:63" ht="13.5" customHeight="1" x14ac:dyDescent="0.3">
      <c r="A144" s="209"/>
      <c r="B144" s="212" t="s">
        <v>51</v>
      </c>
      <c r="C144" s="212" t="s">
        <v>78</v>
      </c>
      <c r="D144" s="212" t="s">
        <v>160</v>
      </c>
      <c r="E144" s="216">
        <v>4</v>
      </c>
      <c r="F144" s="58">
        <v>0</v>
      </c>
      <c r="G144" s="58">
        <v>10</v>
      </c>
      <c r="H144" s="58">
        <v>25</v>
      </c>
      <c r="I144" s="58">
        <v>25</v>
      </c>
      <c r="J144" s="58">
        <v>50</v>
      </c>
      <c r="K144" s="58">
        <v>80</v>
      </c>
      <c r="L144" s="58">
        <v>30</v>
      </c>
      <c r="M144" s="59">
        <f t="shared" si="96"/>
        <v>1</v>
      </c>
      <c r="N144" s="59">
        <f t="shared" si="97"/>
        <v>0</v>
      </c>
      <c r="O144" s="59">
        <f t="shared" si="98"/>
        <v>1</v>
      </c>
      <c r="P144" s="59">
        <f t="shared" si="99"/>
        <v>0</v>
      </c>
      <c r="Q144" s="60">
        <f t="shared" si="100"/>
        <v>2</v>
      </c>
      <c r="R144" s="60">
        <f t="shared" si="101"/>
        <v>0</v>
      </c>
      <c r="S144" s="58">
        <f t="shared" si="102"/>
        <v>160</v>
      </c>
      <c r="T144" s="58">
        <f t="shared" si="103"/>
        <v>0</v>
      </c>
      <c r="U144" s="59">
        <f t="shared" si="104"/>
        <v>110</v>
      </c>
      <c r="V144" s="59">
        <f t="shared" si="105"/>
        <v>0</v>
      </c>
      <c r="W144" s="61">
        <f t="shared" si="106"/>
        <v>5</v>
      </c>
      <c r="X144" s="61">
        <f t="shared" si="107"/>
        <v>0</v>
      </c>
      <c r="Y144" s="62">
        <f t="shared" si="108"/>
        <v>-105</v>
      </c>
      <c r="Z144" s="62">
        <f t="shared" si="109"/>
        <v>0</v>
      </c>
      <c r="AA144" s="61">
        <f t="shared" si="110"/>
        <v>0</v>
      </c>
      <c r="AB144" s="61">
        <f t="shared" si="111"/>
        <v>0</v>
      </c>
      <c r="AC144" s="63">
        <f t="shared" si="112"/>
        <v>0</v>
      </c>
      <c r="AD144" s="63">
        <f t="shared" si="113"/>
        <v>0</v>
      </c>
      <c r="AE144" s="59">
        <f t="shared" si="114"/>
        <v>2</v>
      </c>
      <c r="AF144" s="59">
        <f t="shared" si="115"/>
        <v>0</v>
      </c>
      <c r="AG144" s="64">
        <v>34</v>
      </c>
      <c r="AH144" s="65">
        <v>66</v>
      </c>
      <c r="AI144" s="66"/>
      <c r="AJ144" s="67">
        <f t="shared" si="116"/>
        <v>100</v>
      </c>
      <c r="AK144" s="67">
        <f t="shared" si="117"/>
        <v>2.72</v>
      </c>
      <c r="AL144" s="67">
        <f t="shared" si="118"/>
        <v>5.28</v>
      </c>
      <c r="AM144" s="67">
        <f t="shared" si="119"/>
        <v>0</v>
      </c>
      <c r="AN144" s="67">
        <f t="shared" si="120"/>
        <v>8</v>
      </c>
      <c r="AO144" s="67">
        <f t="shared" si="121"/>
        <v>0.68</v>
      </c>
      <c r="AP144" s="67">
        <f t="shared" si="122"/>
        <v>0</v>
      </c>
      <c r="AQ144" s="67">
        <f t="shared" si="123"/>
        <v>1.32</v>
      </c>
      <c r="AR144" s="67">
        <f t="shared" si="124"/>
        <v>0</v>
      </c>
      <c r="AS144" s="67">
        <f t="shared" si="125"/>
        <v>0</v>
      </c>
      <c r="AT144" s="67">
        <f t="shared" si="126"/>
        <v>0</v>
      </c>
      <c r="AU144" s="67">
        <f t="shared" si="127"/>
        <v>8</v>
      </c>
      <c r="AV144" s="67">
        <f t="shared" si="128"/>
        <v>0</v>
      </c>
      <c r="AW144" s="67">
        <f t="shared" si="91"/>
        <v>0</v>
      </c>
      <c r="AX144" s="68">
        <f t="shared" si="129"/>
        <v>1</v>
      </c>
      <c r="AY144" s="68">
        <f t="shared" si="130"/>
        <v>0</v>
      </c>
      <c r="AZ144" s="69">
        <f t="shared" si="131"/>
        <v>1</v>
      </c>
      <c r="BA144" s="69">
        <f t="shared" si="132"/>
        <v>0</v>
      </c>
      <c r="BB144" s="70">
        <f t="shared" si="133"/>
        <v>0</v>
      </c>
      <c r="BC144" s="70">
        <f t="shared" si="134"/>
        <v>0</v>
      </c>
      <c r="BD144" s="67">
        <f t="shared" si="135"/>
        <v>2</v>
      </c>
      <c r="BE144" s="67">
        <f t="shared" si="136"/>
        <v>0</v>
      </c>
      <c r="BF144" s="59">
        <f t="shared" si="137"/>
        <v>0</v>
      </c>
      <c r="BG144" s="71">
        <f t="shared" si="138"/>
        <v>0</v>
      </c>
      <c r="BH144" s="68">
        <f t="shared" si="92"/>
        <v>4</v>
      </c>
      <c r="BI144" s="69">
        <f t="shared" si="93"/>
        <v>4</v>
      </c>
      <c r="BJ144" s="70">
        <f t="shared" si="94"/>
        <v>0</v>
      </c>
      <c r="BK144" s="72">
        <f t="shared" si="95"/>
        <v>0</v>
      </c>
    </row>
    <row r="145" spans="1:63" ht="13.5" customHeight="1" x14ac:dyDescent="0.3">
      <c r="A145" s="209"/>
      <c r="B145" s="212" t="s">
        <v>51</v>
      </c>
      <c r="C145" s="212" t="s">
        <v>52</v>
      </c>
      <c r="D145" s="212" t="s">
        <v>161</v>
      </c>
      <c r="E145" s="216">
        <v>4</v>
      </c>
      <c r="F145" s="58">
        <v>0</v>
      </c>
      <c r="G145" s="58">
        <v>10</v>
      </c>
      <c r="H145" s="58">
        <v>25</v>
      </c>
      <c r="I145" s="58">
        <v>25</v>
      </c>
      <c r="J145" s="58">
        <v>50</v>
      </c>
      <c r="K145" s="58">
        <v>80</v>
      </c>
      <c r="L145" s="58">
        <v>30</v>
      </c>
      <c r="M145" s="59">
        <f t="shared" si="96"/>
        <v>1</v>
      </c>
      <c r="N145" s="59">
        <f t="shared" si="97"/>
        <v>0</v>
      </c>
      <c r="O145" s="59">
        <f t="shared" si="98"/>
        <v>1</v>
      </c>
      <c r="P145" s="59">
        <f t="shared" si="99"/>
        <v>0</v>
      </c>
      <c r="Q145" s="60">
        <f t="shared" si="100"/>
        <v>2</v>
      </c>
      <c r="R145" s="60">
        <f t="shared" si="101"/>
        <v>0</v>
      </c>
      <c r="S145" s="58">
        <f t="shared" si="102"/>
        <v>160</v>
      </c>
      <c r="T145" s="58">
        <f t="shared" si="103"/>
        <v>0</v>
      </c>
      <c r="U145" s="59">
        <f t="shared" si="104"/>
        <v>110</v>
      </c>
      <c r="V145" s="59">
        <f t="shared" si="105"/>
        <v>0</v>
      </c>
      <c r="W145" s="61">
        <f t="shared" si="106"/>
        <v>5</v>
      </c>
      <c r="X145" s="61">
        <f t="shared" si="107"/>
        <v>0</v>
      </c>
      <c r="Y145" s="62">
        <f t="shared" si="108"/>
        <v>-105</v>
      </c>
      <c r="Z145" s="62">
        <f t="shared" si="109"/>
        <v>0</v>
      </c>
      <c r="AA145" s="61">
        <f t="shared" si="110"/>
        <v>0</v>
      </c>
      <c r="AB145" s="61">
        <f t="shared" si="111"/>
        <v>0</v>
      </c>
      <c r="AC145" s="63">
        <f t="shared" si="112"/>
        <v>0</v>
      </c>
      <c r="AD145" s="63">
        <f t="shared" si="113"/>
        <v>0</v>
      </c>
      <c r="AE145" s="59">
        <f t="shared" si="114"/>
        <v>2</v>
      </c>
      <c r="AF145" s="59">
        <f t="shared" si="115"/>
        <v>0</v>
      </c>
      <c r="AG145" s="64"/>
      <c r="AH145" s="65">
        <v>100</v>
      </c>
      <c r="AI145" s="66"/>
      <c r="AJ145" s="67">
        <f t="shared" si="116"/>
        <v>100</v>
      </c>
      <c r="AK145" s="67">
        <f t="shared" si="117"/>
        <v>0</v>
      </c>
      <c r="AL145" s="67">
        <f t="shared" si="118"/>
        <v>8</v>
      </c>
      <c r="AM145" s="67">
        <f t="shared" si="119"/>
        <v>0</v>
      </c>
      <c r="AN145" s="67">
        <f t="shared" si="120"/>
        <v>8</v>
      </c>
      <c r="AO145" s="67">
        <f t="shared" si="121"/>
        <v>0</v>
      </c>
      <c r="AP145" s="67">
        <f t="shared" si="122"/>
        <v>0</v>
      </c>
      <c r="AQ145" s="67">
        <f t="shared" si="123"/>
        <v>2</v>
      </c>
      <c r="AR145" s="67">
        <f t="shared" si="124"/>
        <v>0</v>
      </c>
      <c r="AS145" s="67">
        <f t="shared" si="125"/>
        <v>0</v>
      </c>
      <c r="AT145" s="67">
        <f t="shared" si="126"/>
        <v>0</v>
      </c>
      <c r="AU145" s="67">
        <f t="shared" si="127"/>
        <v>8</v>
      </c>
      <c r="AV145" s="67">
        <f t="shared" si="128"/>
        <v>0</v>
      </c>
      <c r="AW145" s="67">
        <f t="shared" si="91"/>
        <v>0</v>
      </c>
      <c r="AX145" s="68">
        <f t="shared" si="129"/>
        <v>0</v>
      </c>
      <c r="AY145" s="68">
        <f t="shared" si="130"/>
        <v>0</v>
      </c>
      <c r="AZ145" s="69">
        <f t="shared" si="131"/>
        <v>2</v>
      </c>
      <c r="BA145" s="69">
        <f t="shared" si="132"/>
        <v>0</v>
      </c>
      <c r="BB145" s="70">
        <f t="shared" si="133"/>
        <v>0</v>
      </c>
      <c r="BC145" s="70">
        <f t="shared" si="134"/>
        <v>0</v>
      </c>
      <c r="BD145" s="67">
        <f t="shared" si="135"/>
        <v>2</v>
      </c>
      <c r="BE145" s="67">
        <f t="shared" si="136"/>
        <v>0</v>
      </c>
      <c r="BF145" s="59">
        <f t="shared" si="137"/>
        <v>0</v>
      </c>
      <c r="BG145" s="71">
        <f t="shared" si="138"/>
        <v>0</v>
      </c>
      <c r="BH145" s="68">
        <f t="shared" si="92"/>
        <v>0</v>
      </c>
      <c r="BI145" s="69">
        <f t="shared" si="93"/>
        <v>8</v>
      </c>
      <c r="BJ145" s="70">
        <f t="shared" si="94"/>
        <v>0</v>
      </c>
      <c r="BK145" s="72">
        <f t="shared" si="95"/>
        <v>0</v>
      </c>
    </row>
    <row r="146" spans="1:63" ht="13.5" customHeight="1" x14ac:dyDescent="0.3">
      <c r="A146" s="209"/>
      <c r="B146" s="212" t="s">
        <v>51</v>
      </c>
      <c r="C146" s="212" t="s">
        <v>52</v>
      </c>
      <c r="D146" s="212" t="s">
        <v>162</v>
      </c>
      <c r="E146" s="216">
        <v>4</v>
      </c>
      <c r="F146" s="58">
        <v>0</v>
      </c>
      <c r="G146" s="58">
        <v>10</v>
      </c>
      <c r="H146" s="58">
        <v>25</v>
      </c>
      <c r="I146" s="58">
        <v>25</v>
      </c>
      <c r="J146" s="58">
        <v>50</v>
      </c>
      <c r="K146" s="58">
        <v>80</v>
      </c>
      <c r="L146" s="58">
        <v>30</v>
      </c>
      <c r="M146" s="59">
        <f t="shared" si="96"/>
        <v>1</v>
      </c>
      <c r="N146" s="59">
        <f t="shared" si="97"/>
        <v>0</v>
      </c>
      <c r="O146" s="59">
        <f t="shared" si="98"/>
        <v>1</v>
      </c>
      <c r="P146" s="59">
        <f t="shared" si="99"/>
        <v>0</v>
      </c>
      <c r="Q146" s="60">
        <f t="shared" si="100"/>
        <v>2</v>
      </c>
      <c r="R146" s="60">
        <f t="shared" si="101"/>
        <v>0</v>
      </c>
      <c r="S146" s="58">
        <f t="shared" si="102"/>
        <v>160</v>
      </c>
      <c r="T146" s="58">
        <f t="shared" si="103"/>
        <v>0</v>
      </c>
      <c r="U146" s="59">
        <f t="shared" si="104"/>
        <v>110</v>
      </c>
      <c r="V146" s="59">
        <f t="shared" si="105"/>
        <v>0</v>
      </c>
      <c r="W146" s="61">
        <f t="shared" si="106"/>
        <v>5</v>
      </c>
      <c r="X146" s="61">
        <f t="shared" si="107"/>
        <v>0</v>
      </c>
      <c r="Y146" s="62">
        <f t="shared" si="108"/>
        <v>-105</v>
      </c>
      <c r="Z146" s="62">
        <f t="shared" si="109"/>
        <v>0</v>
      </c>
      <c r="AA146" s="61">
        <f t="shared" si="110"/>
        <v>0</v>
      </c>
      <c r="AB146" s="61">
        <f t="shared" si="111"/>
        <v>0</v>
      </c>
      <c r="AC146" s="63">
        <f t="shared" si="112"/>
        <v>0</v>
      </c>
      <c r="AD146" s="63">
        <f t="shared" si="113"/>
        <v>0</v>
      </c>
      <c r="AE146" s="59">
        <f t="shared" si="114"/>
        <v>2</v>
      </c>
      <c r="AF146" s="59">
        <f t="shared" si="115"/>
        <v>0</v>
      </c>
      <c r="AG146" s="64"/>
      <c r="AH146" s="65">
        <v>100</v>
      </c>
      <c r="AI146" s="66"/>
      <c r="AJ146" s="67">
        <f t="shared" si="116"/>
        <v>100</v>
      </c>
      <c r="AK146" s="67">
        <f t="shared" si="117"/>
        <v>0</v>
      </c>
      <c r="AL146" s="67">
        <f t="shared" si="118"/>
        <v>8</v>
      </c>
      <c r="AM146" s="67">
        <f t="shared" si="119"/>
        <v>0</v>
      </c>
      <c r="AN146" s="67">
        <f t="shared" si="120"/>
        <v>8</v>
      </c>
      <c r="AO146" s="67">
        <f t="shared" si="121"/>
        <v>0</v>
      </c>
      <c r="AP146" s="67">
        <f t="shared" si="122"/>
        <v>0</v>
      </c>
      <c r="AQ146" s="67">
        <f t="shared" si="123"/>
        <v>2</v>
      </c>
      <c r="AR146" s="67">
        <f t="shared" si="124"/>
        <v>0</v>
      </c>
      <c r="AS146" s="67">
        <f t="shared" si="125"/>
        <v>0</v>
      </c>
      <c r="AT146" s="67">
        <f t="shared" si="126"/>
        <v>0</v>
      </c>
      <c r="AU146" s="67">
        <f t="shared" si="127"/>
        <v>8</v>
      </c>
      <c r="AV146" s="67">
        <f t="shared" si="128"/>
        <v>0</v>
      </c>
      <c r="AW146" s="67">
        <f t="shared" si="91"/>
        <v>0</v>
      </c>
      <c r="AX146" s="68">
        <f t="shared" si="129"/>
        <v>0</v>
      </c>
      <c r="AY146" s="68">
        <f t="shared" si="130"/>
        <v>0</v>
      </c>
      <c r="AZ146" s="69">
        <f t="shared" si="131"/>
        <v>2</v>
      </c>
      <c r="BA146" s="69">
        <f t="shared" si="132"/>
        <v>0</v>
      </c>
      <c r="BB146" s="70">
        <f t="shared" si="133"/>
        <v>0</v>
      </c>
      <c r="BC146" s="70">
        <f t="shared" si="134"/>
        <v>0</v>
      </c>
      <c r="BD146" s="67">
        <f t="shared" si="135"/>
        <v>2</v>
      </c>
      <c r="BE146" s="67">
        <f t="shared" si="136"/>
        <v>0</v>
      </c>
      <c r="BF146" s="59">
        <f t="shared" si="137"/>
        <v>0</v>
      </c>
      <c r="BG146" s="71">
        <f t="shared" si="138"/>
        <v>0</v>
      </c>
      <c r="BH146" s="68">
        <f t="shared" si="92"/>
        <v>0</v>
      </c>
      <c r="BI146" s="69">
        <f t="shared" si="93"/>
        <v>8</v>
      </c>
      <c r="BJ146" s="70">
        <f t="shared" si="94"/>
        <v>0</v>
      </c>
      <c r="BK146" s="72">
        <f t="shared" si="95"/>
        <v>0</v>
      </c>
    </row>
    <row r="147" spans="1:63" ht="13.5" customHeight="1" x14ac:dyDescent="0.3">
      <c r="A147" s="209"/>
      <c r="B147" s="212" t="s">
        <v>51</v>
      </c>
      <c r="C147" s="212" t="s">
        <v>52</v>
      </c>
      <c r="D147" s="212" t="s">
        <v>163</v>
      </c>
      <c r="E147" s="216">
        <v>6</v>
      </c>
      <c r="F147" s="58">
        <v>0</v>
      </c>
      <c r="G147" s="58">
        <v>10</v>
      </c>
      <c r="H147" s="58">
        <v>25</v>
      </c>
      <c r="I147" s="58">
        <v>25</v>
      </c>
      <c r="J147" s="58">
        <v>50</v>
      </c>
      <c r="K147" s="58">
        <v>80</v>
      </c>
      <c r="L147" s="58">
        <v>30</v>
      </c>
      <c r="M147" s="59">
        <f t="shared" si="96"/>
        <v>1</v>
      </c>
      <c r="N147" s="59">
        <f t="shared" si="97"/>
        <v>0</v>
      </c>
      <c r="O147" s="59">
        <f t="shared" si="98"/>
        <v>1</v>
      </c>
      <c r="P147" s="59">
        <f t="shared" si="99"/>
        <v>0</v>
      </c>
      <c r="Q147" s="60">
        <f t="shared" si="100"/>
        <v>2</v>
      </c>
      <c r="R147" s="60">
        <f t="shared" si="101"/>
        <v>0</v>
      </c>
      <c r="S147" s="58">
        <f t="shared" si="102"/>
        <v>160</v>
      </c>
      <c r="T147" s="58">
        <f t="shared" si="103"/>
        <v>0</v>
      </c>
      <c r="U147" s="59">
        <f t="shared" si="104"/>
        <v>110</v>
      </c>
      <c r="V147" s="59">
        <f t="shared" si="105"/>
        <v>0</v>
      </c>
      <c r="W147" s="61">
        <f t="shared" si="106"/>
        <v>5</v>
      </c>
      <c r="X147" s="61">
        <f t="shared" si="107"/>
        <v>0</v>
      </c>
      <c r="Y147" s="62">
        <f t="shared" si="108"/>
        <v>-105</v>
      </c>
      <c r="Z147" s="62">
        <f t="shared" si="109"/>
        <v>0</v>
      </c>
      <c r="AA147" s="61">
        <f t="shared" si="110"/>
        <v>0</v>
      </c>
      <c r="AB147" s="61">
        <f t="shared" si="111"/>
        <v>0</v>
      </c>
      <c r="AC147" s="63">
        <f t="shared" si="112"/>
        <v>0</v>
      </c>
      <c r="AD147" s="63">
        <f t="shared" si="113"/>
        <v>0</v>
      </c>
      <c r="AE147" s="59">
        <f t="shared" si="114"/>
        <v>2</v>
      </c>
      <c r="AF147" s="59">
        <f t="shared" si="115"/>
        <v>0</v>
      </c>
      <c r="AG147" s="64"/>
      <c r="AH147" s="65">
        <v>100</v>
      </c>
      <c r="AI147" s="66"/>
      <c r="AJ147" s="67">
        <f t="shared" si="116"/>
        <v>100</v>
      </c>
      <c r="AK147" s="67">
        <f t="shared" si="117"/>
        <v>0</v>
      </c>
      <c r="AL147" s="67">
        <f t="shared" si="118"/>
        <v>12</v>
      </c>
      <c r="AM147" s="67">
        <f t="shared" si="119"/>
        <v>0</v>
      </c>
      <c r="AN147" s="67">
        <f t="shared" si="120"/>
        <v>12</v>
      </c>
      <c r="AO147" s="67">
        <f t="shared" si="121"/>
        <v>0</v>
      </c>
      <c r="AP147" s="67">
        <f t="shared" si="122"/>
        <v>0</v>
      </c>
      <c r="AQ147" s="67">
        <f t="shared" si="123"/>
        <v>2</v>
      </c>
      <c r="AR147" s="67">
        <f t="shared" si="124"/>
        <v>0</v>
      </c>
      <c r="AS147" s="67">
        <f t="shared" si="125"/>
        <v>0</v>
      </c>
      <c r="AT147" s="67">
        <f t="shared" si="126"/>
        <v>0</v>
      </c>
      <c r="AU147" s="67">
        <f t="shared" si="127"/>
        <v>12</v>
      </c>
      <c r="AV147" s="67">
        <f t="shared" si="128"/>
        <v>0</v>
      </c>
      <c r="AW147" s="67">
        <f t="shared" si="91"/>
        <v>0</v>
      </c>
      <c r="AX147" s="68">
        <f t="shared" si="129"/>
        <v>0</v>
      </c>
      <c r="AY147" s="68">
        <f t="shared" si="130"/>
        <v>0</v>
      </c>
      <c r="AZ147" s="69">
        <f t="shared" si="131"/>
        <v>2</v>
      </c>
      <c r="BA147" s="69">
        <f t="shared" si="132"/>
        <v>0</v>
      </c>
      <c r="BB147" s="70">
        <f t="shared" si="133"/>
        <v>0</v>
      </c>
      <c r="BC147" s="70">
        <f t="shared" si="134"/>
        <v>0</v>
      </c>
      <c r="BD147" s="67">
        <f t="shared" si="135"/>
        <v>2</v>
      </c>
      <c r="BE147" s="67">
        <f t="shared" si="136"/>
        <v>0</v>
      </c>
      <c r="BF147" s="59">
        <f t="shared" si="137"/>
        <v>0</v>
      </c>
      <c r="BG147" s="71">
        <f t="shared" si="138"/>
        <v>0</v>
      </c>
      <c r="BH147" s="68">
        <f t="shared" si="92"/>
        <v>0</v>
      </c>
      <c r="BI147" s="69">
        <f t="shared" si="93"/>
        <v>12</v>
      </c>
      <c r="BJ147" s="70">
        <f t="shared" si="94"/>
        <v>0</v>
      </c>
      <c r="BK147" s="72">
        <f t="shared" si="95"/>
        <v>0</v>
      </c>
    </row>
    <row r="148" spans="1:63" ht="13.5" customHeight="1" x14ac:dyDescent="0.3">
      <c r="A148" s="209"/>
      <c r="B148" s="212" t="s">
        <v>51</v>
      </c>
      <c r="C148" s="212" t="s">
        <v>80</v>
      </c>
      <c r="D148" s="212" t="s">
        <v>164</v>
      </c>
      <c r="E148" s="216">
        <v>4</v>
      </c>
      <c r="F148" s="58">
        <v>0</v>
      </c>
      <c r="G148" s="58">
        <v>10</v>
      </c>
      <c r="H148" s="58">
        <v>20</v>
      </c>
      <c r="I148" s="58">
        <v>20</v>
      </c>
      <c r="J148" s="58">
        <v>40</v>
      </c>
      <c r="K148" s="58">
        <v>80</v>
      </c>
      <c r="L148" s="58">
        <v>30</v>
      </c>
      <c r="M148" s="59">
        <f t="shared" si="96"/>
        <v>1</v>
      </c>
      <c r="N148" s="59">
        <f t="shared" si="97"/>
        <v>0</v>
      </c>
      <c r="O148" s="59">
        <f t="shared" si="98"/>
        <v>1</v>
      </c>
      <c r="P148" s="59">
        <f t="shared" si="99"/>
        <v>0</v>
      </c>
      <c r="Q148" s="60">
        <f t="shared" si="100"/>
        <v>2</v>
      </c>
      <c r="R148" s="60">
        <f t="shared" si="101"/>
        <v>0</v>
      </c>
      <c r="S148" s="58">
        <f t="shared" si="102"/>
        <v>160</v>
      </c>
      <c r="T148" s="58">
        <f t="shared" si="103"/>
        <v>0</v>
      </c>
      <c r="U148" s="59">
        <f t="shared" si="104"/>
        <v>120</v>
      </c>
      <c r="V148" s="59">
        <f t="shared" si="105"/>
        <v>0</v>
      </c>
      <c r="W148" s="61">
        <f t="shared" si="106"/>
        <v>4</v>
      </c>
      <c r="X148" s="61">
        <f t="shared" si="107"/>
        <v>0</v>
      </c>
      <c r="Y148" s="62">
        <f t="shared" si="108"/>
        <v>-116</v>
      </c>
      <c r="Z148" s="62">
        <f t="shared" si="109"/>
        <v>0</v>
      </c>
      <c r="AA148" s="61">
        <f t="shared" si="110"/>
        <v>0</v>
      </c>
      <c r="AB148" s="61">
        <f t="shared" si="111"/>
        <v>0</v>
      </c>
      <c r="AC148" s="63">
        <f t="shared" si="112"/>
        <v>0</v>
      </c>
      <c r="AD148" s="63">
        <f t="shared" si="113"/>
        <v>0</v>
      </c>
      <c r="AE148" s="59">
        <f t="shared" si="114"/>
        <v>2</v>
      </c>
      <c r="AF148" s="59">
        <f t="shared" si="115"/>
        <v>0</v>
      </c>
      <c r="AG148" s="64"/>
      <c r="AH148" s="65">
        <v>100</v>
      </c>
      <c r="AI148" s="66"/>
      <c r="AJ148" s="67">
        <f t="shared" si="116"/>
        <v>100</v>
      </c>
      <c r="AK148" s="67">
        <f t="shared" si="117"/>
        <v>0</v>
      </c>
      <c r="AL148" s="67">
        <f t="shared" si="118"/>
        <v>8</v>
      </c>
      <c r="AM148" s="67">
        <f t="shared" si="119"/>
        <v>0</v>
      </c>
      <c r="AN148" s="67">
        <f t="shared" si="120"/>
        <v>8</v>
      </c>
      <c r="AO148" s="67">
        <f t="shared" si="121"/>
        <v>0</v>
      </c>
      <c r="AP148" s="67">
        <f t="shared" si="122"/>
        <v>0</v>
      </c>
      <c r="AQ148" s="67">
        <f t="shared" si="123"/>
        <v>2</v>
      </c>
      <c r="AR148" s="67">
        <f t="shared" si="124"/>
        <v>0</v>
      </c>
      <c r="AS148" s="67">
        <f t="shared" si="125"/>
        <v>0</v>
      </c>
      <c r="AT148" s="67">
        <f t="shared" si="126"/>
        <v>0</v>
      </c>
      <c r="AU148" s="67">
        <f t="shared" si="127"/>
        <v>8</v>
      </c>
      <c r="AV148" s="67">
        <f t="shared" si="128"/>
        <v>0</v>
      </c>
      <c r="AW148" s="67">
        <f t="shared" si="91"/>
        <v>0</v>
      </c>
      <c r="AX148" s="68">
        <f t="shared" si="129"/>
        <v>0</v>
      </c>
      <c r="AY148" s="68">
        <f t="shared" si="130"/>
        <v>0</v>
      </c>
      <c r="AZ148" s="69">
        <f t="shared" si="131"/>
        <v>2</v>
      </c>
      <c r="BA148" s="69">
        <f t="shared" si="132"/>
        <v>0</v>
      </c>
      <c r="BB148" s="70">
        <f t="shared" si="133"/>
        <v>0</v>
      </c>
      <c r="BC148" s="70">
        <f t="shared" si="134"/>
        <v>0</v>
      </c>
      <c r="BD148" s="67">
        <f t="shared" si="135"/>
        <v>2</v>
      </c>
      <c r="BE148" s="67">
        <f t="shared" si="136"/>
        <v>0</v>
      </c>
      <c r="BF148" s="59">
        <f t="shared" si="137"/>
        <v>0</v>
      </c>
      <c r="BG148" s="71">
        <f t="shared" si="138"/>
        <v>0</v>
      </c>
      <c r="BH148" s="68">
        <f t="shared" si="92"/>
        <v>0</v>
      </c>
      <c r="BI148" s="69">
        <f t="shared" si="93"/>
        <v>8</v>
      </c>
      <c r="BJ148" s="70">
        <f t="shared" si="94"/>
        <v>0</v>
      </c>
      <c r="BK148" s="72">
        <f t="shared" si="95"/>
        <v>0</v>
      </c>
    </row>
    <row r="149" spans="1:63" ht="13.5" customHeight="1" x14ac:dyDescent="0.3">
      <c r="A149" s="209"/>
      <c r="B149" s="212" t="s">
        <v>51</v>
      </c>
      <c r="C149" s="212" t="s">
        <v>52</v>
      </c>
      <c r="D149" s="212" t="s">
        <v>165</v>
      </c>
      <c r="E149" s="216">
        <v>6</v>
      </c>
      <c r="F149" s="58">
        <v>0</v>
      </c>
      <c r="G149" s="58">
        <v>10</v>
      </c>
      <c r="H149" s="58">
        <v>25</v>
      </c>
      <c r="I149" s="58">
        <v>25</v>
      </c>
      <c r="J149" s="58">
        <v>50</v>
      </c>
      <c r="K149" s="58">
        <v>80</v>
      </c>
      <c r="L149" s="58">
        <v>30</v>
      </c>
      <c r="M149" s="59">
        <f t="shared" si="96"/>
        <v>1</v>
      </c>
      <c r="N149" s="59">
        <f t="shared" si="97"/>
        <v>0</v>
      </c>
      <c r="O149" s="59">
        <f t="shared" si="98"/>
        <v>1</v>
      </c>
      <c r="P149" s="59">
        <f t="shared" si="99"/>
        <v>0</v>
      </c>
      <c r="Q149" s="60">
        <f t="shared" si="100"/>
        <v>2</v>
      </c>
      <c r="R149" s="60">
        <f t="shared" si="101"/>
        <v>0</v>
      </c>
      <c r="S149" s="58">
        <f t="shared" si="102"/>
        <v>160</v>
      </c>
      <c r="T149" s="58">
        <f t="shared" si="103"/>
        <v>0</v>
      </c>
      <c r="U149" s="59">
        <f t="shared" si="104"/>
        <v>110</v>
      </c>
      <c r="V149" s="59">
        <f t="shared" si="105"/>
        <v>0</v>
      </c>
      <c r="W149" s="61">
        <f t="shared" si="106"/>
        <v>5</v>
      </c>
      <c r="X149" s="61">
        <f t="shared" si="107"/>
        <v>0</v>
      </c>
      <c r="Y149" s="62">
        <f t="shared" si="108"/>
        <v>-105</v>
      </c>
      <c r="Z149" s="62">
        <f t="shared" si="109"/>
        <v>0</v>
      </c>
      <c r="AA149" s="61">
        <f t="shared" si="110"/>
        <v>0</v>
      </c>
      <c r="AB149" s="61">
        <f t="shared" si="111"/>
        <v>0</v>
      </c>
      <c r="AC149" s="63">
        <f t="shared" si="112"/>
        <v>0</v>
      </c>
      <c r="AD149" s="63">
        <f t="shared" si="113"/>
        <v>0</v>
      </c>
      <c r="AE149" s="59">
        <f t="shared" si="114"/>
        <v>2</v>
      </c>
      <c r="AF149" s="59">
        <f t="shared" si="115"/>
        <v>0</v>
      </c>
      <c r="AG149" s="64"/>
      <c r="AH149" s="65">
        <v>100</v>
      </c>
      <c r="AI149" s="66"/>
      <c r="AJ149" s="67">
        <f t="shared" si="116"/>
        <v>100</v>
      </c>
      <c r="AK149" s="67">
        <f t="shared" si="117"/>
        <v>0</v>
      </c>
      <c r="AL149" s="67">
        <f t="shared" si="118"/>
        <v>12</v>
      </c>
      <c r="AM149" s="67">
        <f t="shared" si="119"/>
        <v>0</v>
      </c>
      <c r="AN149" s="67">
        <f t="shared" si="120"/>
        <v>12</v>
      </c>
      <c r="AO149" s="67">
        <f t="shared" si="121"/>
        <v>0</v>
      </c>
      <c r="AP149" s="67">
        <f t="shared" si="122"/>
        <v>0</v>
      </c>
      <c r="AQ149" s="67">
        <f t="shared" si="123"/>
        <v>2</v>
      </c>
      <c r="AR149" s="67">
        <f t="shared" si="124"/>
        <v>0</v>
      </c>
      <c r="AS149" s="67">
        <f t="shared" si="125"/>
        <v>0</v>
      </c>
      <c r="AT149" s="67">
        <f t="shared" si="126"/>
        <v>0</v>
      </c>
      <c r="AU149" s="67">
        <f t="shared" si="127"/>
        <v>12</v>
      </c>
      <c r="AV149" s="67">
        <f t="shared" si="128"/>
        <v>0</v>
      </c>
      <c r="AW149" s="67">
        <f t="shared" ref="AW149:AW212" si="139">(AU149+AV149)-AN149</f>
        <v>0</v>
      </c>
      <c r="AX149" s="68">
        <f t="shared" si="129"/>
        <v>0</v>
      </c>
      <c r="AY149" s="68">
        <f t="shared" si="130"/>
        <v>0</v>
      </c>
      <c r="AZ149" s="69">
        <f t="shared" si="131"/>
        <v>2</v>
      </c>
      <c r="BA149" s="69">
        <f t="shared" si="132"/>
        <v>0</v>
      </c>
      <c r="BB149" s="70">
        <f t="shared" si="133"/>
        <v>0</v>
      </c>
      <c r="BC149" s="70">
        <f t="shared" si="134"/>
        <v>0</v>
      </c>
      <c r="BD149" s="67">
        <f t="shared" si="135"/>
        <v>2</v>
      </c>
      <c r="BE149" s="67">
        <f t="shared" si="136"/>
        <v>0</v>
      </c>
      <c r="BF149" s="59">
        <f t="shared" si="137"/>
        <v>0</v>
      </c>
      <c r="BG149" s="71">
        <f t="shared" si="138"/>
        <v>0</v>
      </c>
      <c r="BH149" s="68">
        <f t="shared" ref="BH149:BH212" si="140">(AX149*$E149)+(AY149*$F149)</f>
        <v>0</v>
      </c>
      <c r="BI149" s="69">
        <f t="shared" ref="BI149:BI212" si="141">(AZ149*$E149)+(BA149*$F149)</f>
        <v>12</v>
      </c>
      <c r="BJ149" s="70">
        <f t="shared" ref="BJ149:BJ212" si="142">(BB149*$E149)+(BC149*$F149)</f>
        <v>0</v>
      </c>
      <c r="BK149" s="72">
        <f t="shared" ref="BK149:BK212" si="143">SUM(BH149:BJ149)-AN149</f>
        <v>0</v>
      </c>
    </row>
    <row r="150" spans="1:63" ht="13.5" customHeight="1" x14ac:dyDescent="0.3">
      <c r="A150" s="209"/>
      <c r="B150" s="212" t="s">
        <v>51</v>
      </c>
      <c r="C150" s="212" t="s">
        <v>52</v>
      </c>
      <c r="D150" s="212" t="s">
        <v>166</v>
      </c>
      <c r="E150" s="216">
        <v>4</v>
      </c>
      <c r="F150" s="58">
        <v>0</v>
      </c>
      <c r="G150" s="58">
        <v>10</v>
      </c>
      <c r="H150" s="58">
        <v>25</v>
      </c>
      <c r="I150" s="58">
        <v>25</v>
      </c>
      <c r="J150" s="58">
        <v>50</v>
      </c>
      <c r="K150" s="58">
        <v>80</v>
      </c>
      <c r="L150" s="58">
        <v>30</v>
      </c>
      <c r="M150" s="59">
        <f t="shared" si="96"/>
        <v>1</v>
      </c>
      <c r="N150" s="59">
        <f t="shared" si="97"/>
        <v>0</v>
      </c>
      <c r="O150" s="59">
        <f t="shared" si="98"/>
        <v>1</v>
      </c>
      <c r="P150" s="59">
        <f t="shared" si="99"/>
        <v>0</v>
      </c>
      <c r="Q150" s="60">
        <f t="shared" si="100"/>
        <v>2</v>
      </c>
      <c r="R150" s="60">
        <f t="shared" si="101"/>
        <v>0</v>
      </c>
      <c r="S150" s="58">
        <f t="shared" si="102"/>
        <v>160</v>
      </c>
      <c r="T150" s="58">
        <f t="shared" si="103"/>
        <v>0</v>
      </c>
      <c r="U150" s="59">
        <f t="shared" si="104"/>
        <v>110</v>
      </c>
      <c r="V150" s="59">
        <f t="shared" si="105"/>
        <v>0</v>
      </c>
      <c r="W150" s="61">
        <f t="shared" si="106"/>
        <v>5</v>
      </c>
      <c r="X150" s="61">
        <f t="shared" si="107"/>
        <v>0</v>
      </c>
      <c r="Y150" s="62">
        <f t="shared" si="108"/>
        <v>-105</v>
      </c>
      <c r="Z150" s="62">
        <f t="shared" si="109"/>
        <v>0</v>
      </c>
      <c r="AA150" s="61">
        <f t="shared" si="110"/>
        <v>0</v>
      </c>
      <c r="AB150" s="61">
        <f t="shared" si="111"/>
        <v>0</v>
      </c>
      <c r="AC150" s="63">
        <f t="shared" si="112"/>
        <v>0</v>
      </c>
      <c r="AD150" s="63">
        <f t="shared" si="113"/>
        <v>0</v>
      </c>
      <c r="AE150" s="59">
        <f t="shared" si="114"/>
        <v>2</v>
      </c>
      <c r="AF150" s="59">
        <f t="shared" si="115"/>
        <v>0</v>
      </c>
      <c r="AG150" s="64"/>
      <c r="AH150" s="65">
        <v>100</v>
      </c>
      <c r="AI150" s="66"/>
      <c r="AJ150" s="67">
        <f t="shared" si="116"/>
        <v>100</v>
      </c>
      <c r="AK150" s="67">
        <f t="shared" si="117"/>
        <v>0</v>
      </c>
      <c r="AL150" s="67">
        <f t="shared" si="118"/>
        <v>8</v>
      </c>
      <c r="AM150" s="67">
        <f t="shared" si="119"/>
        <v>0</v>
      </c>
      <c r="AN150" s="67">
        <f t="shared" si="120"/>
        <v>8</v>
      </c>
      <c r="AO150" s="67">
        <f t="shared" si="121"/>
        <v>0</v>
      </c>
      <c r="AP150" s="67">
        <f t="shared" si="122"/>
        <v>0</v>
      </c>
      <c r="AQ150" s="67">
        <f t="shared" si="123"/>
        <v>2</v>
      </c>
      <c r="AR150" s="67">
        <f t="shared" si="124"/>
        <v>0</v>
      </c>
      <c r="AS150" s="67">
        <f t="shared" si="125"/>
        <v>0</v>
      </c>
      <c r="AT150" s="67">
        <f t="shared" si="126"/>
        <v>0</v>
      </c>
      <c r="AU150" s="67">
        <f t="shared" si="127"/>
        <v>8</v>
      </c>
      <c r="AV150" s="67">
        <f t="shared" si="128"/>
        <v>0</v>
      </c>
      <c r="AW150" s="67">
        <f t="shared" si="139"/>
        <v>0</v>
      </c>
      <c r="AX150" s="68">
        <f t="shared" si="129"/>
        <v>0</v>
      </c>
      <c r="AY150" s="68">
        <f t="shared" si="130"/>
        <v>0</v>
      </c>
      <c r="AZ150" s="69">
        <f t="shared" si="131"/>
        <v>2</v>
      </c>
      <c r="BA150" s="69">
        <f t="shared" si="132"/>
        <v>0</v>
      </c>
      <c r="BB150" s="70">
        <f t="shared" si="133"/>
        <v>0</v>
      </c>
      <c r="BC150" s="70">
        <f t="shared" si="134"/>
        <v>0</v>
      </c>
      <c r="BD150" s="67">
        <f t="shared" si="135"/>
        <v>2</v>
      </c>
      <c r="BE150" s="67">
        <f t="shared" si="136"/>
        <v>0</v>
      </c>
      <c r="BF150" s="59">
        <f t="shared" si="137"/>
        <v>0</v>
      </c>
      <c r="BG150" s="71">
        <f t="shared" si="138"/>
        <v>0</v>
      </c>
      <c r="BH150" s="68">
        <f t="shared" si="140"/>
        <v>0</v>
      </c>
      <c r="BI150" s="69">
        <f t="shared" si="141"/>
        <v>8</v>
      </c>
      <c r="BJ150" s="70">
        <f t="shared" si="142"/>
        <v>0</v>
      </c>
      <c r="BK150" s="72">
        <f t="shared" si="143"/>
        <v>0</v>
      </c>
    </row>
    <row r="151" spans="1:63" ht="13.5" customHeight="1" x14ac:dyDescent="0.3">
      <c r="A151" s="209"/>
      <c r="B151" s="212" t="s">
        <v>51</v>
      </c>
      <c r="C151" s="212" t="s">
        <v>54</v>
      </c>
      <c r="D151" s="212" t="s">
        <v>167</v>
      </c>
      <c r="E151" s="216">
        <v>4</v>
      </c>
      <c r="F151" s="58">
        <v>0</v>
      </c>
      <c r="G151" s="58">
        <v>10</v>
      </c>
      <c r="H151" s="58">
        <v>25</v>
      </c>
      <c r="I151" s="58">
        <v>25</v>
      </c>
      <c r="J151" s="58">
        <v>50</v>
      </c>
      <c r="K151" s="58">
        <v>80</v>
      </c>
      <c r="L151" s="58">
        <v>30</v>
      </c>
      <c r="M151" s="59">
        <f t="shared" si="96"/>
        <v>1</v>
      </c>
      <c r="N151" s="59">
        <f t="shared" si="97"/>
        <v>0</v>
      </c>
      <c r="O151" s="59">
        <f t="shared" si="98"/>
        <v>1</v>
      </c>
      <c r="P151" s="59">
        <f t="shared" si="99"/>
        <v>0</v>
      </c>
      <c r="Q151" s="60">
        <f t="shared" si="100"/>
        <v>2</v>
      </c>
      <c r="R151" s="60">
        <f t="shared" si="101"/>
        <v>0</v>
      </c>
      <c r="S151" s="58">
        <f t="shared" si="102"/>
        <v>160</v>
      </c>
      <c r="T151" s="58">
        <f t="shared" si="103"/>
        <v>0</v>
      </c>
      <c r="U151" s="59">
        <f t="shared" si="104"/>
        <v>110</v>
      </c>
      <c r="V151" s="59">
        <f t="shared" si="105"/>
        <v>0</v>
      </c>
      <c r="W151" s="61">
        <f t="shared" si="106"/>
        <v>5</v>
      </c>
      <c r="X151" s="61">
        <f t="shared" si="107"/>
        <v>0</v>
      </c>
      <c r="Y151" s="62">
        <f t="shared" si="108"/>
        <v>-105</v>
      </c>
      <c r="Z151" s="62">
        <f t="shared" si="109"/>
        <v>0</v>
      </c>
      <c r="AA151" s="61">
        <f t="shared" si="110"/>
        <v>0</v>
      </c>
      <c r="AB151" s="61">
        <f t="shared" si="111"/>
        <v>0</v>
      </c>
      <c r="AC151" s="63">
        <f t="shared" si="112"/>
        <v>0</v>
      </c>
      <c r="AD151" s="63">
        <f t="shared" si="113"/>
        <v>0</v>
      </c>
      <c r="AE151" s="59">
        <f t="shared" si="114"/>
        <v>2</v>
      </c>
      <c r="AF151" s="59">
        <f t="shared" si="115"/>
        <v>0</v>
      </c>
      <c r="AG151" s="64"/>
      <c r="AH151" s="65">
        <v>100</v>
      </c>
      <c r="AI151" s="66"/>
      <c r="AJ151" s="67">
        <f t="shared" si="116"/>
        <v>100</v>
      </c>
      <c r="AK151" s="67">
        <f t="shared" si="117"/>
        <v>0</v>
      </c>
      <c r="AL151" s="67">
        <f t="shared" si="118"/>
        <v>8</v>
      </c>
      <c r="AM151" s="67">
        <f t="shared" si="119"/>
        <v>0</v>
      </c>
      <c r="AN151" s="67">
        <f t="shared" si="120"/>
        <v>8</v>
      </c>
      <c r="AO151" s="67">
        <f t="shared" si="121"/>
        <v>0</v>
      </c>
      <c r="AP151" s="67">
        <f t="shared" si="122"/>
        <v>0</v>
      </c>
      <c r="AQ151" s="67">
        <f t="shared" si="123"/>
        <v>2</v>
      </c>
      <c r="AR151" s="67">
        <f t="shared" si="124"/>
        <v>0</v>
      </c>
      <c r="AS151" s="67">
        <f t="shared" si="125"/>
        <v>0</v>
      </c>
      <c r="AT151" s="67">
        <f t="shared" si="126"/>
        <v>0</v>
      </c>
      <c r="AU151" s="67">
        <f t="shared" si="127"/>
        <v>8</v>
      </c>
      <c r="AV151" s="67">
        <f t="shared" si="128"/>
        <v>0</v>
      </c>
      <c r="AW151" s="67">
        <f t="shared" si="139"/>
        <v>0</v>
      </c>
      <c r="AX151" s="68">
        <f t="shared" si="129"/>
        <v>0</v>
      </c>
      <c r="AY151" s="68">
        <f t="shared" si="130"/>
        <v>0</v>
      </c>
      <c r="AZ151" s="69">
        <f t="shared" si="131"/>
        <v>2</v>
      </c>
      <c r="BA151" s="69">
        <f t="shared" si="132"/>
        <v>0</v>
      </c>
      <c r="BB151" s="70">
        <f t="shared" si="133"/>
        <v>0</v>
      </c>
      <c r="BC151" s="70">
        <f t="shared" si="134"/>
        <v>0</v>
      </c>
      <c r="BD151" s="67">
        <f t="shared" si="135"/>
        <v>2</v>
      </c>
      <c r="BE151" s="67">
        <f t="shared" si="136"/>
        <v>0</v>
      </c>
      <c r="BF151" s="59">
        <f t="shared" si="137"/>
        <v>0</v>
      </c>
      <c r="BG151" s="71">
        <f t="shared" si="138"/>
        <v>0</v>
      </c>
      <c r="BH151" s="68">
        <f t="shared" si="140"/>
        <v>0</v>
      </c>
      <c r="BI151" s="69">
        <f t="shared" si="141"/>
        <v>8</v>
      </c>
      <c r="BJ151" s="70">
        <f t="shared" si="142"/>
        <v>0</v>
      </c>
      <c r="BK151" s="72">
        <f t="shared" si="143"/>
        <v>0</v>
      </c>
    </row>
    <row r="152" spans="1:63" ht="13.5" customHeight="1" x14ac:dyDescent="0.3">
      <c r="A152" s="209"/>
      <c r="B152" s="212" t="s">
        <v>51</v>
      </c>
      <c r="C152" s="212" t="s">
        <v>56</v>
      </c>
      <c r="D152" s="212" t="s">
        <v>167</v>
      </c>
      <c r="E152" s="216">
        <v>4</v>
      </c>
      <c r="F152" s="58">
        <v>0</v>
      </c>
      <c r="G152" s="58">
        <v>10</v>
      </c>
      <c r="H152" s="58">
        <v>20</v>
      </c>
      <c r="I152" s="58">
        <v>20</v>
      </c>
      <c r="J152" s="58">
        <v>40</v>
      </c>
      <c r="K152" s="58">
        <v>80</v>
      </c>
      <c r="L152" s="58">
        <v>30</v>
      </c>
      <c r="M152" s="59">
        <f t="shared" si="96"/>
        <v>1</v>
      </c>
      <c r="N152" s="59">
        <f t="shared" si="97"/>
        <v>0</v>
      </c>
      <c r="O152" s="59">
        <f t="shared" si="98"/>
        <v>1</v>
      </c>
      <c r="P152" s="59">
        <f t="shared" si="99"/>
        <v>0</v>
      </c>
      <c r="Q152" s="60">
        <f t="shared" si="100"/>
        <v>2</v>
      </c>
      <c r="R152" s="60">
        <f t="shared" si="101"/>
        <v>0</v>
      </c>
      <c r="S152" s="58">
        <f t="shared" si="102"/>
        <v>160</v>
      </c>
      <c r="T152" s="58">
        <f t="shared" si="103"/>
        <v>0</v>
      </c>
      <c r="U152" s="59">
        <f t="shared" si="104"/>
        <v>120</v>
      </c>
      <c r="V152" s="59">
        <f t="shared" si="105"/>
        <v>0</v>
      </c>
      <c r="W152" s="61">
        <f t="shared" si="106"/>
        <v>4</v>
      </c>
      <c r="X152" s="61">
        <f t="shared" si="107"/>
        <v>0</v>
      </c>
      <c r="Y152" s="62">
        <f t="shared" si="108"/>
        <v>-116</v>
      </c>
      <c r="Z152" s="62">
        <f t="shared" si="109"/>
        <v>0</v>
      </c>
      <c r="AA152" s="61">
        <f t="shared" si="110"/>
        <v>0</v>
      </c>
      <c r="AB152" s="61">
        <f t="shared" si="111"/>
        <v>0</v>
      </c>
      <c r="AC152" s="63">
        <f t="shared" si="112"/>
        <v>0</v>
      </c>
      <c r="AD152" s="63">
        <f t="shared" si="113"/>
        <v>0</v>
      </c>
      <c r="AE152" s="59">
        <f t="shared" si="114"/>
        <v>2</v>
      </c>
      <c r="AF152" s="59">
        <f t="shared" si="115"/>
        <v>0</v>
      </c>
      <c r="AG152" s="73"/>
      <c r="AH152" s="65">
        <v>100</v>
      </c>
      <c r="AI152" s="74"/>
      <c r="AJ152" s="67">
        <f t="shared" si="116"/>
        <v>100</v>
      </c>
      <c r="AK152" s="67">
        <f t="shared" si="117"/>
        <v>0</v>
      </c>
      <c r="AL152" s="67">
        <f t="shared" si="118"/>
        <v>8</v>
      </c>
      <c r="AM152" s="67">
        <f t="shared" si="119"/>
        <v>0</v>
      </c>
      <c r="AN152" s="67">
        <f t="shared" si="120"/>
        <v>8</v>
      </c>
      <c r="AO152" s="67">
        <f t="shared" si="121"/>
        <v>0</v>
      </c>
      <c r="AP152" s="67">
        <f t="shared" si="122"/>
        <v>0</v>
      </c>
      <c r="AQ152" s="67">
        <f t="shared" si="123"/>
        <v>2</v>
      </c>
      <c r="AR152" s="67">
        <f t="shared" si="124"/>
        <v>0</v>
      </c>
      <c r="AS152" s="67">
        <f t="shared" si="125"/>
        <v>0</v>
      </c>
      <c r="AT152" s="67">
        <f t="shared" si="126"/>
        <v>0</v>
      </c>
      <c r="AU152" s="67">
        <f t="shared" si="127"/>
        <v>8</v>
      </c>
      <c r="AV152" s="67">
        <f t="shared" si="128"/>
        <v>0</v>
      </c>
      <c r="AW152" s="67">
        <f t="shared" si="139"/>
        <v>0</v>
      </c>
      <c r="AX152" s="68">
        <f t="shared" si="129"/>
        <v>0</v>
      </c>
      <c r="AY152" s="68">
        <f t="shared" si="130"/>
        <v>0</v>
      </c>
      <c r="AZ152" s="69">
        <f t="shared" si="131"/>
        <v>2</v>
      </c>
      <c r="BA152" s="69">
        <f t="shared" si="132"/>
        <v>0</v>
      </c>
      <c r="BB152" s="70">
        <f t="shared" si="133"/>
        <v>0</v>
      </c>
      <c r="BC152" s="70">
        <f t="shared" si="134"/>
        <v>0</v>
      </c>
      <c r="BD152" s="67">
        <f t="shared" si="135"/>
        <v>2</v>
      </c>
      <c r="BE152" s="67">
        <f t="shared" si="136"/>
        <v>0</v>
      </c>
      <c r="BF152" s="59">
        <f t="shared" si="137"/>
        <v>0</v>
      </c>
      <c r="BG152" s="71">
        <f t="shared" si="138"/>
        <v>0</v>
      </c>
      <c r="BH152" s="68">
        <f t="shared" si="140"/>
        <v>0</v>
      </c>
      <c r="BI152" s="69">
        <f t="shared" si="141"/>
        <v>8</v>
      </c>
      <c r="BJ152" s="70">
        <f t="shared" si="142"/>
        <v>0</v>
      </c>
      <c r="BK152" s="72">
        <f t="shared" si="143"/>
        <v>0</v>
      </c>
    </row>
    <row r="153" spans="1:63" ht="13.5" customHeight="1" x14ac:dyDescent="0.3">
      <c r="A153" s="209"/>
      <c r="B153" s="212" t="s">
        <v>51</v>
      </c>
      <c r="C153" s="212" t="s">
        <v>54</v>
      </c>
      <c r="D153" s="212" t="s">
        <v>168</v>
      </c>
      <c r="E153" s="216">
        <v>4</v>
      </c>
      <c r="F153" s="58">
        <v>0</v>
      </c>
      <c r="G153" s="58">
        <v>10</v>
      </c>
      <c r="H153" s="58">
        <v>25</v>
      </c>
      <c r="I153" s="58">
        <v>25</v>
      </c>
      <c r="J153" s="58">
        <v>50</v>
      </c>
      <c r="K153" s="58">
        <v>80</v>
      </c>
      <c r="L153" s="58">
        <v>30</v>
      </c>
      <c r="M153" s="59">
        <f t="shared" si="96"/>
        <v>1</v>
      </c>
      <c r="N153" s="59">
        <f t="shared" si="97"/>
        <v>0</v>
      </c>
      <c r="O153" s="59">
        <f t="shared" si="98"/>
        <v>1</v>
      </c>
      <c r="P153" s="59">
        <f t="shared" si="99"/>
        <v>0</v>
      </c>
      <c r="Q153" s="60">
        <f t="shared" si="100"/>
        <v>2</v>
      </c>
      <c r="R153" s="60">
        <f t="shared" si="101"/>
        <v>0</v>
      </c>
      <c r="S153" s="58">
        <f t="shared" si="102"/>
        <v>160</v>
      </c>
      <c r="T153" s="58">
        <f t="shared" si="103"/>
        <v>0</v>
      </c>
      <c r="U153" s="59">
        <f t="shared" si="104"/>
        <v>110</v>
      </c>
      <c r="V153" s="59">
        <f t="shared" si="105"/>
        <v>0</v>
      </c>
      <c r="W153" s="61">
        <f t="shared" si="106"/>
        <v>5</v>
      </c>
      <c r="X153" s="61">
        <f t="shared" si="107"/>
        <v>0</v>
      </c>
      <c r="Y153" s="62">
        <f t="shared" si="108"/>
        <v>-105</v>
      </c>
      <c r="Z153" s="62">
        <f t="shared" si="109"/>
        <v>0</v>
      </c>
      <c r="AA153" s="61">
        <f t="shared" si="110"/>
        <v>0</v>
      </c>
      <c r="AB153" s="61">
        <f t="shared" si="111"/>
        <v>0</v>
      </c>
      <c r="AC153" s="63">
        <f t="shared" si="112"/>
        <v>0</v>
      </c>
      <c r="AD153" s="63">
        <f t="shared" si="113"/>
        <v>0</v>
      </c>
      <c r="AE153" s="59">
        <f t="shared" si="114"/>
        <v>2</v>
      </c>
      <c r="AF153" s="59">
        <f t="shared" si="115"/>
        <v>0</v>
      </c>
      <c r="AG153" s="64"/>
      <c r="AH153" s="65">
        <v>100</v>
      </c>
      <c r="AI153" s="66"/>
      <c r="AJ153" s="67">
        <f t="shared" si="116"/>
        <v>100</v>
      </c>
      <c r="AK153" s="67">
        <f t="shared" si="117"/>
        <v>0</v>
      </c>
      <c r="AL153" s="67">
        <f t="shared" si="118"/>
        <v>8</v>
      </c>
      <c r="AM153" s="67">
        <f t="shared" si="119"/>
        <v>0</v>
      </c>
      <c r="AN153" s="67">
        <f t="shared" si="120"/>
        <v>8</v>
      </c>
      <c r="AO153" s="67">
        <f t="shared" si="121"/>
        <v>0</v>
      </c>
      <c r="AP153" s="67">
        <f t="shared" si="122"/>
        <v>0</v>
      </c>
      <c r="AQ153" s="67">
        <f t="shared" si="123"/>
        <v>2</v>
      </c>
      <c r="AR153" s="67">
        <f t="shared" si="124"/>
        <v>0</v>
      </c>
      <c r="AS153" s="67">
        <f t="shared" si="125"/>
        <v>0</v>
      </c>
      <c r="AT153" s="67">
        <f t="shared" si="126"/>
        <v>0</v>
      </c>
      <c r="AU153" s="67">
        <f t="shared" si="127"/>
        <v>8</v>
      </c>
      <c r="AV153" s="67">
        <f t="shared" si="128"/>
        <v>0</v>
      </c>
      <c r="AW153" s="67">
        <f t="shared" si="139"/>
        <v>0</v>
      </c>
      <c r="AX153" s="68">
        <f t="shared" si="129"/>
        <v>0</v>
      </c>
      <c r="AY153" s="68">
        <f t="shared" si="130"/>
        <v>0</v>
      </c>
      <c r="AZ153" s="69">
        <f t="shared" si="131"/>
        <v>2</v>
      </c>
      <c r="BA153" s="69">
        <f t="shared" si="132"/>
        <v>0</v>
      </c>
      <c r="BB153" s="70">
        <f t="shared" si="133"/>
        <v>0</v>
      </c>
      <c r="BC153" s="70">
        <f t="shared" si="134"/>
        <v>0</v>
      </c>
      <c r="BD153" s="67">
        <f t="shared" si="135"/>
        <v>2</v>
      </c>
      <c r="BE153" s="67">
        <f t="shared" si="136"/>
        <v>0</v>
      </c>
      <c r="BF153" s="59">
        <f t="shared" si="137"/>
        <v>0</v>
      </c>
      <c r="BG153" s="71">
        <f t="shared" si="138"/>
        <v>0</v>
      </c>
      <c r="BH153" s="68">
        <f t="shared" si="140"/>
        <v>0</v>
      </c>
      <c r="BI153" s="69">
        <f t="shared" si="141"/>
        <v>8</v>
      </c>
      <c r="BJ153" s="70">
        <f t="shared" si="142"/>
        <v>0</v>
      </c>
      <c r="BK153" s="72">
        <f t="shared" si="143"/>
        <v>0</v>
      </c>
    </row>
    <row r="154" spans="1:63" ht="13.5" customHeight="1" x14ac:dyDescent="0.3">
      <c r="A154" s="209"/>
      <c r="B154" s="212" t="s">
        <v>51</v>
      </c>
      <c r="C154" s="212" t="s">
        <v>63</v>
      </c>
      <c r="D154" s="212" t="s">
        <v>169</v>
      </c>
      <c r="E154" s="216">
        <v>4</v>
      </c>
      <c r="F154" s="58">
        <v>2</v>
      </c>
      <c r="G154" s="58">
        <v>10</v>
      </c>
      <c r="H154" s="58">
        <v>25</v>
      </c>
      <c r="I154" s="58">
        <v>25</v>
      </c>
      <c r="J154" s="58">
        <v>50</v>
      </c>
      <c r="K154" s="58">
        <v>80</v>
      </c>
      <c r="L154" s="58">
        <v>30</v>
      </c>
      <c r="M154" s="59">
        <f t="shared" si="96"/>
        <v>1</v>
      </c>
      <c r="N154" s="59">
        <f t="shared" si="97"/>
        <v>1</v>
      </c>
      <c r="O154" s="59">
        <f t="shared" si="98"/>
        <v>1</v>
      </c>
      <c r="P154" s="59">
        <f t="shared" si="99"/>
        <v>1</v>
      </c>
      <c r="Q154" s="60">
        <f t="shared" si="100"/>
        <v>2</v>
      </c>
      <c r="R154" s="60">
        <f t="shared" si="101"/>
        <v>2</v>
      </c>
      <c r="S154" s="58">
        <f t="shared" si="102"/>
        <v>160</v>
      </c>
      <c r="T154" s="58">
        <f t="shared" si="103"/>
        <v>60</v>
      </c>
      <c r="U154" s="59">
        <f t="shared" si="104"/>
        <v>110</v>
      </c>
      <c r="V154" s="59">
        <f t="shared" si="105"/>
        <v>10</v>
      </c>
      <c r="W154" s="61">
        <f t="shared" si="106"/>
        <v>5</v>
      </c>
      <c r="X154" s="61">
        <f t="shared" si="107"/>
        <v>5</v>
      </c>
      <c r="Y154" s="62">
        <f t="shared" si="108"/>
        <v>-105</v>
      </c>
      <c r="Z154" s="62">
        <f t="shared" si="109"/>
        <v>-5</v>
      </c>
      <c r="AA154" s="61">
        <f t="shared" si="110"/>
        <v>0</v>
      </c>
      <c r="AB154" s="61">
        <f t="shared" si="111"/>
        <v>0</v>
      </c>
      <c r="AC154" s="63">
        <f t="shared" si="112"/>
        <v>0</v>
      </c>
      <c r="AD154" s="63">
        <f t="shared" si="113"/>
        <v>0</v>
      </c>
      <c r="AE154" s="59">
        <f t="shared" si="114"/>
        <v>2</v>
      </c>
      <c r="AF154" s="59">
        <f t="shared" si="115"/>
        <v>2</v>
      </c>
      <c r="AG154" s="64"/>
      <c r="AH154" s="65">
        <v>100</v>
      </c>
      <c r="AI154" s="66"/>
      <c r="AJ154" s="67">
        <f t="shared" si="116"/>
        <v>100</v>
      </c>
      <c r="AK154" s="67">
        <f t="shared" si="117"/>
        <v>0</v>
      </c>
      <c r="AL154" s="67">
        <f t="shared" si="118"/>
        <v>12</v>
      </c>
      <c r="AM154" s="67">
        <f t="shared" si="119"/>
        <v>0</v>
      </c>
      <c r="AN154" s="67">
        <f t="shared" si="120"/>
        <v>12</v>
      </c>
      <c r="AO154" s="67">
        <f t="shared" si="121"/>
        <v>0</v>
      </c>
      <c r="AP154" s="67">
        <f t="shared" si="122"/>
        <v>0</v>
      </c>
      <c r="AQ154" s="67">
        <f t="shared" si="123"/>
        <v>2</v>
      </c>
      <c r="AR154" s="67">
        <f t="shared" si="124"/>
        <v>2</v>
      </c>
      <c r="AS154" s="67">
        <f t="shared" si="125"/>
        <v>0</v>
      </c>
      <c r="AT154" s="67">
        <f t="shared" si="126"/>
        <v>0</v>
      </c>
      <c r="AU154" s="67">
        <f t="shared" si="127"/>
        <v>8</v>
      </c>
      <c r="AV154" s="67">
        <f t="shared" si="128"/>
        <v>4</v>
      </c>
      <c r="AW154" s="67">
        <f t="shared" si="139"/>
        <v>0</v>
      </c>
      <c r="AX154" s="68">
        <f t="shared" si="129"/>
        <v>0</v>
      </c>
      <c r="AY154" s="68">
        <f t="shared" si="130"/>
        <v>0</v>
      </c>
      <c r="AZ154" s="69">
        <f t="shared" si="131"/>
        <v>2</v>
      </c>
      <c r="BA154" s="69">
        <f t="shared" si="132"/>
        <v>2</v>
      </c>
      <c r="BB154" s="70">
        <f t="shared" si="133"/>
        <v>0</v>
      </c>
      <c r="BC154" s="70">
        <f t="shared" si="134"/>
        <v>0</v>
      </c>
      <c r="BD154" s="67">
        <f t="shared" si="135"/>
        <v>2</v>
      </c>
      <c r="BE154" s="67">
        <f t="shared" si="136"/>
        <v>2</v>
      </c>
      <c r="BF154" s="59">
        <f t="shared" si="137"/>
        <v>0</v>
      </c>
      <c r="BG154" s="71">
        <f t="shared" si="138"/>
        <v>0</v>
      </c>
      <c r="BH154" s="68">
        <f t="shared" si="140"/>
        <v>0</v>
      </c>
      <c r="BI154" s="69">
        <f t="shared" si="141"/>
        <v>12</v>
      </c>
      <c r="BJ154" s="70">
        <f t="shared" si="142"/>
        <v>0</v>
      </c>
      <c r="BK154" s="72">
        <f t="shared" si="143"/>
        <v>0</v>
      </c>
    </row>
    <row r="155" spans="1:63" ht="13.5" customHeight="1" x14ac:dyDescent="0.3">
      <c r="A155" s="209"/>
      <c r="B155" s="212" t="s">
        <v>51</v>
      </c>
      <c r="C155" s="212" t="s">
        <v>68</v>
      </c>
      <c r="D155" s="212" t="s">
        <v>169</v>
      </c>
      <c r="E155" s="216">
        <v>4</v>
      </c>
      <c r="F155" s="58">
        <v>2</v>
      </c>
      <c r="G155" s="58">
        <v>10</v>
      </c>
      <c r="H155" s="58">
        <v>20</v>
      </c>
      <c r="I155" s="58">
        <v>20</v>
      </c>
      <c r="J155" s="58">
        <v>40</v>
      </c>
      <c r="K155" s="58">
        <v>80</v>
      </c>
      <c r="L155" s="58">
        <v>30</v>
      </c>
      <c r="M155" s="59">
        <f t="shared" si="96"/>
        <v>1</v>
      </c>
      <c r="N155" s="59">
        <f t="shared" si="97"/>
        <v>1</v>
      </c>
      <c r="O155" s="59">
        <f t="shared" si="98"/>
        <v>1</v>
      </c>
      <c r="P155" s="59">
        <f t="shared" si="99"/>
        <v>1</v>
      </c>
      <c r="Q155" s="60">
        <f t="shared" si="100"/>
        <v>2</v>
      </c>
      <c r="R155" s="60">
        <f t="shared" si="101"/>
        <v>2</v>
      </c>
      <c r="S155" s="58">
        <f t="shared" si="102"/>
        <v>160</v>
      </c>
      <c r="T155" s="58">
        <f t="shared" si="103"/>
        <v>60</v>
      </c>
      <c r="U155" s="59">
        <f t="shared" si="104"/>
        <v>120</v>
      </c>
      <c r="V155" s="59">
        <f t="shared" si="105"/>
        <v>20</v>
      </c>
      <c r="W155" s="61">
        <f t="shared" si="106"/>
        <v>4</v>
      </c>
      <c r="X155" s="61">
        <f t="shared" si="107"/>
        <v>4</v>
      </c>
      <c r="Y155" s="62">
        <f t="shared" si="108"/>
        <v>-116</v>
      </c>
      <c r="Z155" s="62">
        <f t="shared" si="109"/>
        <v>-16</v>
      </c>
      <c r="AA155" s="61">
        <f t="shared" si="110"/>
        <v>0</v>
      </c>
      <c r="AB155" s="61">
        <f t="shared" si="111"/>
        <v>0</v>
      </c>
      <c r="AC155" s="63">
        <f t="shared" si="112"/>
        <v>0</v>
      </c>
      <c r="AD155" s="63">
        <f t="shared" si="113"/>
        <v>0</v>
      </c>
      <c r="AE155" s="59">
        <f t="shared" si="114"/>
        <v>2</v>
      </c>
      <c r="AF155" s="59">
        <f t="shared" si="115"/>
        <v>2</v>
      </c>
      <c r="AG155" s="64"/>
      <c r="AH155" s="65">
        <v>100</v>
      </c>
      <c r="AI155" s="66"/>
      <c r="AJ155" s="67">
        <f t="shared" si="116"/>
        <v>100</v>
      </c>
      <c r="AK155" s="67">
        <f t="shared" si="117"/>
        <v>0</v>
      </c>
      <c r="AL155" s="67">
        <f t="shared" si="118"/>
        <v>12</v>
      </c>
      <c r="AM155" s="67">
        <f t="shared" si="119"/>
        <v>0</v>
      </c>
      <c r="AN155" s="67">
        <f t="shared" si="120"/>
        <v>12</v>
      </c>
      <c r="AO155" s="67">
        <f t="shared" si="121"/>
        <v>0</v>
      </c>
      <c r="AP155" s="67">
        <f t="shared" si="122"/>
        <v>0</v>
      </c>
      <c r="AQ155" s="67">
        <f t="shared" si="123"/>
        <v>2</v>
      </c>
      <c r="AR155" s="67">
        <f t="shared" si="124"/>
        <v>2</v>
      </c>
      <c r="AS155" s="67">
        <f t="shared" si="125"/>
        <v>0</v>
      </c>
      <c r="AT155" s="67">
        <f t="shared" si="126"/>
        <v>0</v>
      </c>
      <c r="AU155" s="67">
        <f t="shared" si="127"/>
        <v>8</v>
      </c>
      <c r="AV155" s="67">
        <f t="shared" si="128"/>
        <v>4</v>
      </c>
      <c r="AW155" s="67">
        <f t="shared" si="139"/>
        <v>0</v>
      </c>
      <c r="AX155" s="68">
        <f t="shared" si="129"/>
        <v>0</v>
      </c>
      <c r="AY155" s="68">
        <f t="shared" si="130"/>
        <v>0</v>
      </c>
      <c r="AZ155" s="69">
        <f t="shared" si="131"/>
        <v>2</v>
      </c>
      <c r="BA155" s="69">
        <f t="shared" si="132"/>
        <v>2</v>
      </c>
      <c r="BB155" s="70">
        <f t="shared" si="133"/>
        <v>0</v>
      </c>
      <c r="BC155" s="70">
        <f t="shared" si="134"/>
        <v>0</v>
      </c>
      <c r="BD155" s="67">
        <f t="shared" si="135"/>
        <v>2</v>
      </c>
      <c r="BE155" s="67">
        <f t="shared" si="136"/>
        <v>2</v>
      </c>
      <c r="BF155" s="59">
        <f t="shared" si="137"/>
        <v>0</v>
      </c>
      <c r="BG155" s="71">
        <f t="shared" si="138"/>
        <v>0</v>
      </c>
      <c r="BH155" s="68">
        <f t="shared" si="140"/>
        <v>0</v>
      </c>
      <c r="BI155" s="69">
        <f t="shared" si="141"/>
        <v>12</v>
      </c>
      <c r="BJ155" s="70">
        <f t="shared" si="142"/>
        <v>0</v>
      </c>
      <c r="BK155" s="72">
        <f t="shared" si="143"/>
        <v>0</v>
      </c>
    </row>
    <row r="156" spans="1:63" ht="13.5" customHeight="1" x14ac:dyDescent="0.3">
      <c r="A156" s="209"/>
      <c r="B156" s="212" t="s">
        <v>51</v>
      </c>
      <c r="C156" s="212" t="s">
        <v>63</v>
      </c>
      <c r="D156" s="212" t="s">
        <v>170</v>
      </c>
      <c r="E156" s="216">
        <v>4</v>
      </c>
      <c r="F156" s="58">
        <v>0</v>
      </c>
      <c r="G156" s="58">
        <v>10</v>
      </c>
      <c r="H156" s="58">
        <v>25</v>
      </c>
      <c r="I156" s="58">
        <v>25</v>
      </c>
      <c r="J156" s="58">
        <v>50</v>
      </c>
      <c r="K156" s="58">
        <v>80</v>
      </c>
      <c r="L156" s="58">
        <v>30</v>
      </c>
      <c r="M156" s="59">
        <f t="shared" si="96"/>
        <v>1</v>
      </c>
      <c r="N156" s="59">
        <f t="shared" si="97"/>
        <v>0</v>
      </c>
      <c r="O156" s="59">
        <f t="shared" si="98"/>
        <v>1</v>
      </c>
      <c r="P156" s="59">
        <f t="shared" si="99"/>
        <v>0</v>
      </c>
      <c r="Q156" s="60">
        <f t="shared" si="100"/>
        <v>2</v>
      </c>
      <c r="R156" s="60">
        <f t="shared" si="101"/>
        <v>0</v>
      </c>
      <c r="S156" s="58">
        <f t="shared" si="102"/>
        <v>160</v>
      </c>
      <c r="T156" s="58">
        <f t="shared" si="103"/>
        <v>0</v>
      </c>
      <c r="U156" s="59">
        <f t="shared" si="104"/>
        <v>110</v>
      </c>
      <c r="V156" s="59">
        <f t="shared" si="105"/>
        <v>0</v>
      </c>
      <c r="W156" s="61">
        <f t="shared" si="106"/>
        <v>5</v>
      </c>
      <c r="X156" s="61">
        <f t="shared" si="107"/>
        <v>0</v>
      </c>
      <c r="Y156" s="62">
        <f t="shared" si="108"/>
        <v>-105</v>
      </c>
      <c r="Z156" s="62">
        <f t="shared" si="109"/>
        <v>0</v>
      </c>
      <c r="AA156" s="61">
        <f t="shared" si="110"/>
        <v>0</v>
      </c>
      <c r="AB156" s="61">
        <f t="shared" si="111"/>
        <v>0</v>
      </c>
      <c r="AC156" s="63">
        <f t="shared" si="112"/>
        <v>0</v>
      </c>
      <c r="AD156" s="63">
        <f t="shared" si="113"/>
        <v>0</v>
      </c>
      <c r="AE156" s="59">
        <f t="shared" si="114"/>
        <v>2</v>
      </c>
      <c r="AF156" s="59">
        <f t="shared" si="115"/>
        <v>0</v>
      </c>
      <c r="AG156" s="64"/>
      <c r="AH156" s="65">
        <v>100</v>
      </c>
      <c r="AI156" s="66"/>
      <c r="AJ156" s="67">
        <f t="shared" si="116"/>
        <v>100</v>
      </c>
      <c r="AK156" s="67">
        <f t="shared" si="117"/>
        <v>0</v>
      </c>
      <c r="AL156" s="67">
        <f t="shared" si="118"/>
        <v>8</v>
      </c>
      <c r="AM156" s="67">
        <f t="shared" si="119"/>
        <v>0</v>
      </c>
      <c r="AN156" s="67">
        <f t="shared" si="120"/>
        <v>8</v>
      </c>
      <c r="AO156" s="67">
        <f t="shared" si="121"/>
        <v>0</v>
      </c>
      <c r="AP156" s="67">
        <f t="shared" si="122"/>
        <v>0</v>
      </c>
      <c r="AQ156" s="67">
        <f t="shared" si="123"/>
        <v>2</v>
      </c>
      <c r="AR156" s="67">
        <f t="shared" si="124"/>
        <v>0</v>
      </c>
      <c r="AS156" s="67">
        <f t="shared" si="125"/>
        <v>0</v>
      </c>
      <c r="AT156" s="67">
        <f t="shared" si="126"/>
        <v>0</v>
      </c>
      <c r="AU156" s="67">
        <f t="shared" si="127"/>
        <v>8</v>
      </c>
      <c r="AV156" s="67">
        <f t="shared" si="128"/>
        <v>0</v>
      </c>
      <c r="AW156" s="67">
        <f t="shared" si="139"/>
        <v>0</v>
      </c>
      <c r="AX156" s="68">
        <f t="shared" si="129"/>
        <v>0</v>
      </c>
      <c r="AY156" s="68">
        <f t="shared" si="130"/>
        <v>0</v>
      </c>
      <c r="AZ156" s="69">
        <f t="shared" si="131"/>
        <v>2</v>
      </c>
      <c r="BA156" s="69">
        <f t="shared" si="132"/>
        <v>0</v>
      </c>
      <c r="BB156" s="70">
        <f t="shared" si="133"/>
        <v>0</v>
      </c>
      <c r="BC156" s="70">
        <f t="shared" si="134"/>
        <v>0</v>
      </c>
      <c r="BD156" s="67">
        <f t="shared" si="135"/>
        <v>2</v>
      </c>
      <c r="BE156" s="67">
        <f t="shared" si="136"/>
        <v>0</v>
      </c>
      <c r="BF156" s="59">
        <f t="shared" si="137"/>
        <v>0</v>
      </c>
      <c r="BG156" s="71">
        <f t="shared" si="138"/>
        <v>0</v>
      </c>
      <c r="BH156" s="68">
        <f t="shared" si="140"/>
        <v>0</v>
      </c>
      <c r="BI156" s="69">
        <f t="shared" si="141"/>
        <v>8</v>
      </c>
      <c r="BJ156" s="70">
        <f t="shared" si="142"/>
        <v>0</v>
      </c>
      <c r="BK156" s="72">
        <f t="shared" si="143"/>
        <v>0</v>
      </c>
    </row>
    <row r="157" spans="1:63" ht="13.5" customHeight="1" x14ac:dyDescent="0.3">
      <c r="A157" s="209"/>
      <c r="B157" s="212" t="s">
        <v>51</v>
      </c>
      <c r="C157" s="212" t="s">
        <v>68</v>
      </c>
      <c r="D157" s="212" t="s">
        <v>171</v>
      </c>
      <c r="E157" s="216">
        <v>4</v>
      </c>
      <c r="F157" s="58">
        <v>0</v>
      </c>
      <c r="G157" s="58">
        <v>10</v>
      </c>
      <c r="H157" s="58">
        <v>20</v>
      </c>
      <c r="I157" s="58">
        <v>20</v>
      </c>
      <c r="J157" s="58">
        <v>40</v>
      </c>
      <c r="K157" s="58">
        <v>80</v>
      </c>
      <c r="L157" s="58">
        <v>30</v>
      </c>
      <c r="M157" s="59">
        <f t="shared" si="96"/>
        <v>1</v>
      </c>
      <c r="N157" s="59">
        <f t="shared" si="97"/>
        <v>0</v>
      </c>
      <c r="O157" s="59">
        <f t="shared" si="98"/>
        <v>1</v>
      </c>
      <c r="P157" s="59">
        <f t="shared" si="99"/>
        <v>0</v>
      </c>
      <c r="Q157" s="60">
        <f t="shared" si="100"/>
        <v>2</v>
      </c>
      <c r="R157" s="60">
        <f t="shared" si="101"/>
        <v>0</v>
      </c>
      <c r="S157" s="58">
        <f t="shared" si="102"/>
        <v>160</v>
      </c>
      <c r="T157" s="58">
        <f t="shared" si="103"/>
        <v>0</v>
      </c>
      <c r="U157" s="59">
        <f t="shared" si="104"/>
        <v>120</v>
      </c>
      <c r="V157" s="59">
        <f t="shared" si="105"/>
        <v>0</v>
      </c>
      <c r="W157" s="61">
        <f t="shared" si="106"/>
        <v>4</v>
      </c>
      <c r="X157" s="61">
        <f t="shared" si="107"/>
        <v>0</v>
      </c>
      <c r="Y157" s="62">
        <f t="shared" si="108"/>
        <v>-116</v>
      </c>
      <c r="Z157" s="62">
        <f t="shared" si="109"/>
        <v>0</v>
      </c>
      <c r="AA157" s="61">
        <f t="shared" si="110"/>
        <v>0</v>
      </c>
      <c r="AB157" s="61">
        <f t="shared" si="111"/>
        <v>0</v>
      </c>
      <c r="AC157" s="63">
        <f t="shared" si="112"/>
        <v>0</v>
      </c>
      <c r="AD157" s="63">
        <f t="shared" si="113"/>
        <v>0</v>
      </c>
      <c r="AE157" s="59">
        <f t="shared" si="114"/>
        <v>2</v>
      </c>
      <c r="AF157" s="59">
        <f t="shared" si="115"/>
        <v>0</v>
      </c>
      <c r="AG157" s="64"/>
      <c r="AH157" s="65">
        <v>100</v>
      </c>
      <c r="AI157" s="66"/>
      <c r="AJ157" s="67">
        <f t="shared" si="116"/>
        <v>100</v>
      </c>
      <c r="AK157" s="67">
        <f t="shared" si="117"/>
        <v>0</v>
      </c>
      <c r="AL157" s="67">
        <f t="shared" si="118"/>
        <v>8</v>
      </c>
      <c r="AM157" s="67">
        <f t="shared" si="119"/>
        <v>0</v>
      </c>
      <c r="AN157" s="67">
        <f t="shared" si="120"/>
        <v>8</v>
      </c>
      <c r="AO157" s="67">
        <f t="shared" si="121"/>
        <v>0</v>
      </c>
      <c r="AP157" s="67">
        <f t="shared" si="122"/>
        <v>0</v>
      </c>
      <c r="AQ157" s="67">
        <f t="shared" si="123"/>
        <v>2</v>
      </c>
      <c r="AR157" s="67">
        <f t="shared" si="124"/>
        <v>0</v>
      </c>
      <c r="AS157" s="67">
        <f t="shared" si="125"/>
        <v>0</v>
      </c>
      <c r="AT157" s="67">
        <f t="shared" si="126"/>
        <v>0</v>
      </c>
      <c r="AU157" s="67">
        <f t="shared" si="127"/>
        <v>8</v>
      </c>
      <c r="AV157" s="67">
        <f t="shared" si="128"/>
        <v>0</v>
      </c>
      <c r="AW157" s="67">
        <f t="shared" si="139"/>
        <v>0</v>
      </c>
      <c r="AX157" s="68">
        <f t="shared" si="129"/>
        <v>0</v>
      </c>
      <c r="AY157" s="68">
        <f t="shared" si="130"/>
        <v>0</v>
      </c>
      <c r="AZ157" s="69">
        <f t="shared" si="131"/>
        <v>2</v>
      </c>
      <c r="BA157" s="69">
        <f t="shared" si="132"/>
        <v>0</v>
      </c>
      <c r="BB157" s="70">
        <f t="shared" si="133"/>
        <v>0</v>
      </c>
      <c r="BC157" s="70">
        <f t="shared" si="134"/>
        <v>0</v>
      </c>
      <c r="BD157" s="67">
        <f t="shared" si="135"/>
        <v>2</v>
      </c>
      <c r="BE157" s="67">
        <f t="shared" si="136"/>
        <v>0</v>
      </c>
      <c r="BF157" s="59">
        <f t="shared" si="137"/>
        <v>0</v>
      </c>
      <c r="BG157" s="71">
        <f t="shared" si="138"/>
        <v>0</v>
      </c>
      <c r="BH157" s="68">
        <f t="shared" si="140"/>
        <v>0</v>
      </c>
      <c r="BI157" s="69">
        <f t="shared" si="141"/>
        <v>8</v>
      </c>
      <c r="BJ157" s="70">
        <f t="shared" si="142"/>
        <v>0</v>
      </c>
      <c r="BK157" s="72">
        <f t="shared" si="143"/>
        <v>0</v>
      </c>
    </row>
    <row r="158" spans="1:63" ht="13.5" customHeight="1" x14ac:dyDescent="0.3">
      <c r="A158" s="209"/>
      <c r="B158" s="212" t="s">
        <v>51</v>
      </c>
      <c r="C158" s="212" t="s">
        <v>63</v>
      </c>
      <c r="D158" s="212" t="s">
        <v>172</v>
      </c>
      <c r="E158" s="216">
        <v>4</v>
      </c>
      <c r="F158" s="58">
        <v>2</v>
      </c>
      <c r="G158" s="58">
        <v>10</v>
      </c>
      <c r="H158" s="58">
        <v>25</v>
      </c>
      <c r="I158" s="58">
        <v>25</v>
      </c>
      <c r="J158" s="58">
        <v>50</v>
      </c>
      <c r="K158" s="58">
        <v>80</v>
      </c>
      <c r="L158" s="58">
        <v>30</v>
      </c>
      <c r="M158" s="59">
        <f t="shared" si="96"/>
        <v>1</v>
      </c>
      <c r="N158" s="59">
        <f t="shared" si="97"/>
        <v>1</v>
      </c>
      <c r="O158" s="59">
        <f t="shared" si="98"/>
        <v>1</v>
      </c>
      <c r="P158" s="59">
        <f t="shared" si="99"/>
        <v>1</v>
      </c>
      <c r="Q158" s="60">
        <f t="shared" si="100"/>
        <v>2</v>
      </c>
      <c r="R158" s="60">
        <f t="shared" si="101"/>
        <v>2</v>
      </c>
      <c r="S158" s="58">
        <f t="shared" si="102"/>
        <v>160</v>
      </c>
      <c r="T158" s="58">
        <f t="shared" si="103"/>
        <v>60</v>
      </c>
      <c r="U158" s="59">
        <f t="shared" si="104"/>
        <v>110</v>
      </c>
      <c r="V158" s="59">
        <f t="shared" si="105"/>
        <v>10</v>
      </c>
      <c r="W158" s="61">
        <f t="shared" si="106"/>
        <v>5</v>
      </c>
      <c r="X158" s="61">
        <f t="shared" si="107"/>
        <v>5</v>
      </c>
      <c r="Y158" s="62">
        <f t="shared" si="108"/>
        <v>-105</v>
      </c>
      <c r="Z158" s="62">
        <f t="shared" si="109"/>
        <v>-5</v>
      </c>
      <c r="AA158" s="61">
        <f t="shared" si="110"/>
        <v>0</v>
      </c>
      <c r="AB158" s="61">
        <f t="shared" si="111"/>
        <v>0</v>
      </c>
      <c r="AC158" s="63">
        <f t="shared" si="112"/>
        <v>0</v>
      </c>
      <c r="AD158" s="63">
        <f t="shared" si="113"/>
        <v>0</v>
      </c>
      <c r="AE158" s="59">
        <f t="shared" si="114"/>
        <v>2</v>
      </c>
      <c r="AF158" s="59">
        <f t="shared" si="115"/>
        <v>2</v>
      </c>
      <c r="AG158" s="64"/>
      <c r="AH158" s="65">
        <v>100</v>
      </c>
      <c r="AI158" s="66"/>
      <c r="AJ158" s="67">
        <f t="shared" si="116"/>
        <v>100</v>
      </c>
      <c r="AK158" s="67">
        <f t="shared" si="117"/>
        <v>0</v>
      </c>
      <c r="AL158" s="67">
        <f t="shared" si="118"/>
        <v>12</v>
      </c>
      <c r="AM158" s="67">
        <f t="shared" si="119"/>
        <v>0</v>
      </c>
      <c r="AN158" s="67">
        <f t="shared" si="120"/>
        <v>12</v>
      </c>
      <c r="AO158" s="67">
        <f t="shared" si="121"/>
        <v>0</v>
      </c>
      <c r="AP158" s="67">
        <f t="shared" si="122"/>
        <v>0</v>
      </c>
      <c r="AQ158" s="67">
        <f t="shared" si="123"/>
        <v>2</v>
      </c>
      <c r="AR158" s="67">
        <f t="shared" si="124"/>
        <v>2</v>
      </c>
      <c r="AS158" s="67">
        <f t="shared" si="125"/>
        <v>0</v>
      </c>
      <c r="AT158" s="67">
        <f t="shared" si="126"/>
        <v>0</v>
      </c>
      <c r="AU158" s="67">
        <f t="shared" si="127"/>
        <v>8</v>
      </c>
      <c r="AV158" s="67">
        <f t="shared" si="128"/>
        <v>4</v>
      </c>
      <c r="AW158" s="67">
        <f t="shared" si="139"/>
        <v>0</v>
      </c>
      <c r="AX158" s="68">
        <f t="shared" si="129"/>
        <v>0</v>
      </c>
      <c r="AY158" s="68">
        <f t="shared" si="130"/>
        <v>0</v>
      </c>
      <c r="AZ158" s="69">
        <f t="shared" si="131"/>
        <v>2</v>
      </c>
      <c r="BA158" s="69">
        <f t="shared" si="132"/>
        <v>2</v>
      </c>
      <c r="BB158" s="70">
        <f t="shared" si="133"/>
        <v>0</v>
      </c>
      <c r="BC158" s="70">
        <f t="shared" si="134"/>
        <v>0</v>
      </c>
      <c r="BD158" s="67">
        <f t="shared" si="135"/>
        <v>2</v>
      </c>
      <c r="BE158" s="67">
        <f t="shared" si="136"/>
        <v>2</v>
      </c>
      <c r="BF158" s="59">
        <f t="shared" si="137"/>
        <v>0</v>
      </c>
      <c r="BG158" s="71">
        <f t="shared" si="138"/>
        <v>0</v>
      </c>
      <c r="BH158" s="68">
        <f t="shared" si="140"/>
        <v>0</v>
      </c>
      <c r="BI158" s="69">
        <f t="shared" si="141"/>
        <v>12</v>
      </c>
      <c r="BJ158" s="70">
        <f t="shared" si="142"/>
        <v>0</v>
      </c>
      <c r="BK158" s="72">
        <f t="shared" si="143"/>
        <v>0</v>
      </c>
    </row>
    <row r="159" spans="1:63" ht="13.5" customHeight="1" x14ac:dyDescent="0.3">
      <c r="A159" s="209"/>
      <c r="B159" s="212" t="s">
        <v>51</v>
      </c>
      <c r="C159" s="212" t="s">
        <v>63</v>
      </c>
      <c r="D159" s="212" t="s">
        <v>173</v>
      </c>
      <c r="E159" s="216">
        <v>4</v>
      </c>
      <c r="F159" s="58">
        <v>2</v>
      </c>
      <c r="G159" s="58">
        <v>10</v>
      </c>
      <c r="H159" s="58">
        <v>25</v>
      </c>
      <c r="I159" s="58">
        <v>25</v>
      </c>
      <c r="J159" s="58">
        <v>50</v>
      </c>
      <c r="K159" s="58">
        <v>80</v>
      </c>
      <c r="L159" s="58">
        <v>30</v>
      </c>
      <c r="M159" s="59">
        <f t="shared" si="96"/>
        <v>1</v>
      </c>
      <c r="N159" s="59">
        <f t="shared" si="97"/>
        <v>1</v>
      </c>
      <c r="O159" s="59">
        <f t="shared" si="98"/>
        <v>1</v>
      </c>
      <c r="P159" s="59">
        <f t="shared" si="99"/>
        <v>1</v>
      </c>
      <c r="Q159" s="60">
        <f t="shared" si="100"/>
        <v>2</v>
      </c>
      <c r="R159" s="60">
        <f t="shared" si="101"/>
        <v>2</v>
      </c>
      <c r="S159" s="58">
        <f t="shared" si="102"/>
        <v>160</v>
      </c>
      <c r="T159" s="58">
        <f t="shared" si="103"/>
        <v>60</v>
      </c>
      <c r="U159" s="59">
        <f t="shared" si="104"/>
        <v>110</v>
      </c>
      <c r="V159" s="59">
        <f t="shared" si="105"/>
        <v>10</v>
      </c>
      <c r="W159" s="61">
        <f t="shared" si="106"/>
        <v>5</v>
      </c>
      <c r="X159" s="61">
        <f t="shared" si="107"/>
        <v>5</v>
      </c>
      <c r="Y159" s="62">
        <f t="shared" si="108"/>
        <v>-105</v>
      </c>
      <c r="Z159" s="62">
        <f t="shared" si="109"/>
        <v>-5</v>
      </c>
      <c r="AA159" s="61">
        <f t="shared" si="110"/>
        <v>0</v>
      </c>
      <c r="AB159" s="61">
        <f t="shared" si="111"/>
        <v>0</v>
      </c>
      <c r="AC159" s="63">
        <f t="shared" si="112"/>
        <v>0</v>
      </c>
      <c r="AD159" s="63">
        <f t="shared" si="113"/>
        <v>0</v>
      </c>
      <c r="AE159" s="59">
        <f t="shared" si="114"/>
        <v>2</v>
      </c>
      <c r="AF159" s="59">
        <f t="shared" si="115"/>
        <v>2</v>
      </c>
      <c r="AG159" s="64"/>
      <c r="AH159" s="65">
        <v>100</v>
      </c>
      <c r="AI159" s="66"/>
      <c r="AJ159" s="67">
        <f t="shared" si="116"/>
        <v>100</v>
      </c>
      <c r="AK159" s="67">
        <f t="shared" si="117"/>
        <v>0</v>
      </c>
      <c r="AL159" s="67">
        <f t="shared" si="118"/>
        <v>12</v>
      </c>
      <c r="AM159" s="67">
        <f t="shared" si="119"/>
        <v>0</v>
      </c>
      <c r="AN159" s="67">
        <f t="shared" si="120"/>
        <v>12</v>
      </c>
      <c r="AO159" s="67">
        <f t="shared" si="121"/>
        <v>0</v>
      </c>
      <c r="AP159" s="67">
        <f t="shared" si="122"/>
        <v>0</v>
      </c>
      <c r="AQ159" s="67">
        <f t="shared" si="123"/>
        <v>2</v>
      </c>
      <c r="AR159" s="67">
        <f t="shared" si="124"/>
        <v>2</v>
      </c>
      <c r="AS159" s="67">
        <f t="shared" si="125"/>
        <v>0</v>
      </c>
      <c r="AT159" s="67">
        <f t="shared" si="126"/>
        <v>0</v>
      </c>
      <c r="AU159" s="67">
        <f t="shared" si="127"/>
        <v>8</v>
      </c>
      <c r="AV159" s="67">
        <f t="shared" si="128"/>
        <v>4</v>
      </c>
      <c r="AW159" s="67">
        <f t="shared" si="139"/>
        <v>0</v>
      </c>
      <c r="AX159" s="68">
        <f t="shared" si="129"/>
        <v>0</v>
      </c>
      <c r="AY159" s="68">
        <f t="shared" si="130"/>
        <v>0</v>
      </c>
      <c r="AZ159" s="69">
        <f t="shared" si="131"/>
        <v>2</v>
      </c>
      <c r="BA159" s="69">
        <f t="shared" si="132"/>
        <v>2</v>
      </c>
      <c r="BB159" s="70">
        <f t="shared" si="133"/>
        <v>0</v>
      </c>
      <c r="BC159" s="70">
        <f t="shared" si="134"/>
        <v>0</v>
      </c>
      <c r="BD159" s="67">
        <f t="shared" si="135"/>
        <v>2</v>
      </c>
      <c r="BE159" s="67">
        <f t="shared" si="136"/>
        <v>2</v>
      </c>
      <c r="BF159" s="59">
        <f t="shared" si="137"/>
        <v>0</v>
      </c>
      <c r="BG159" s="71">
        <f t="shared" si="138"/>
        <v>0</v>
      </c>
      <c r="BH159" s="68">
        <f t="shared" si="140"/>
        <v>0</v>
      </c>
      <c r="BI159" s="69">
        <f t="shared" si="141"/>
        <v>12</v>
      </c>
      <c r="BJ159" s="70">
        <f t="shared" si="142"/>
        <v>0</v>
      </c>
      <c r="BK159" s="72">
        <f t="shared" si="143"/>
        <v>0</v>
      </c>
    </row>
    <row r="160" spans="1:63" ht="13.5" customHeight="1" x14ac:dyDescent="0.3">
      <c r="A160" s="209"/>
      <c r="B160" s="212" t="s">
        <v>51</v>
      </c>
      <c r="C160" s="212" t="s">
        <v>63</v>
      </c>
      <c r="D160" s="212" t="s">
        <v>174</v>
      </c>
      <c r="E160" s="216">
        <v>4</v>
      </c>
      <c r="F160" s="58">
        <v>2</v>
      </c>
      <c r="G160" s="58">
        <v>10</v>
      </c>
      <c r="H160" s="58">
        <v>25</v>
      </c>
      <c r="I160" s="58">
        <v>25</v>
      </c>
      <c r="J160" s="58">
        <v>50</v>
      </c>
      <c r="K160" s="58">
        <v>80</v>
      </c>
      <c r="L160" s="58">
        <v>30</v>
      </c>
      <c r="M160" s="59">
        <f t="shared" si="96"/>
        <v>1</v>
      </c>
      <c r="N160" s="59">
        <f t="shared" si="97"/>
        <v>1</v>
      </c>
      <c r="O160" s="59">
        <f t="shared" si="98"/>
        <v>1</v>
      </c>
      <c r="P160" s="59">
        <f t="shared" si="99"/>
        <v>1</v>
      </c>
      <c r="Q160" s="60">
        <f t="shared" si="100"/>
        <v>2</v>
      </c>
      <c r="R160" s="60">
        <f t="shared" si="101"/>
        <v>2</v>
      </c>
      <c r="S160" s="58">
        <f t="shared" si="102"/>
        <v>160</v>
      </c>
      <c r="T160" s="58">
        <f t="shared" si="103"/>
        <v>60</v>
      </c>
      <c r="U160" s="59">
        <f t="shared" si="104"/>
        <v>110</v>
      </c>
      <c r="V160" s="59">
        <f t="shared" si="105"/>
        <v>10</v>
      </c>
      <c r="W160" s="61">
        <f t="shared" si="106"/>
        <v>5</v>
      </c>
      <c r="X160" s="61">
        <f t="shared" si="107"/>
        <v>5</v>
      </c>
      <c r="Y160" s="62">
        <f t="shared" si="108"/>
        <v>-105</v>
      </c>
      <c r="Z160" s="62">
        <f t="shared" si="109"/>
        <v>-5</v>
      </c>
      <c r="AA160" s="61">
        <f t="shared" si="110"/>
        <v>0</v>
      </c>
      <c r="AB160" s="61">
        <f t="shared" si="111"/>
        <v>0</v>
      </c>
      <c r="AC160" s="63">
        <f t="shared" si="112"/>
        <v>0</v>
      </c>
      <c r="AD160" s="63">
        <f t="shared" si="113"/>
        <v>0</v>
      </c>
      <c r="AE160" s="59">
        <f t="shared" si="114"/>
        <v>2</v>
      </c>
      <c r="AF160" s="59">
        <f t="shared" si="115"/>
        <v>2</v>
      </c>
      <c r="AG160" s="64"/>
      <c r="AH160" s="65">
        <v>100</v>
      </c>
      <c r="AI160" s="66"/>
      <c r="AJ160" s="67">
        <f t="shared" si="116"/>
        <v>100</v>
      </c>
      <c r="AK160" s="67">
        <f t="shared" si="117"/>
        <v>0</v>
      </c>
      <c r="AL160" s="67">
        <f t="shared" si="118"/>
        <v>12</v>
      </c>
      <c r="AM160" s="67">
        <f t="shared" si="119"/>
        <v>0</v>
      </c>
      <c r="AN160" s="67">
        <f t="shared" si="120"/>
        <v>12</v>
      </c>
      <c r="AO160" s="67">
        <f t="shared" si="121"/>
        <v>0</v>
      </c>
      <c r="AP160" s="67">
        <f t="shared" si="122"/>
        <v>0</v>
      </c>
      <c r="AQ160" s="67">
        <f t="shared" si="123"/>
        <v>2</v>
      </c>
      <c r="AR160" s="67">
        <f t="shared" si="124"/>
        <v>2</v>
      </c>
      <c r="AS160" s="67">
        <f t="shared" si="125"/>
        <v>0</v>
      </c>
      <c r="AT160" s="67">
        <f t="shared" si="126"/>
        <v>0</v>
      </c>
      <c r="AU160" s="67">
        <f t="shared" si="127"/>
        <v>8</v>
      </c>
      <c r="AV160" s="67">
        <f t="shared" si="128"/>
        <v>4</v>
      </c>
      <c r="AW160" s="67">
        <f t="shared" si="139"/>
        <v>0</v>
      </c>
      <c r="AX160" s="68">
        <f t="shared" si="129"/>
        <v>0</v>
      </c>
      <c r="AY160" s="68">
        <f t="shared" si="130"/>
        <v>0</v>
      </c>
      <c r="AZ160" s="69">
        <f t="shared" si="131"/>
        <v>2</v>
      </c>
      <c r="BA160" s="69">
        <f t="shared" si="132"/>
        <v>2</v>
      </c>
      <c r="BB160" s="70">
        <f t="shared" si="133"/>
        <v>0</v>
      </c>
      <c r="BC160" s="70">
        <f t="shared" si="134"/>
        <v>0</v>
      </c>
      <c r="BD160" s="67">
        <f t="shared" si="135"/>
        <v>2</v>
      </c>
      <c r="BE160" s="67">
        <f t="shared" si="136"/>
        <v>2</v>
      </c>
      <c r="BF160" s="59">
        <f t="shared" si="137"/>
        <v>0</v>
      </c>
      <c r="BG160" s="71">
        <f t="shared" si="138"/>
        <v>0</v>
      </c>
      <c r="BH160" s="68">
        <f t="shared" si="140"/>
        <v>0</v>
      </c>
      <c r="BI160" s="69">
        <f t="shared" si="141"/>
        <v>12</v>
      </c>
      <c r="BJ160" s="70">
        <f t="shared" si="142"/>
        <v>0</v>
      </c>
      <c r="BK160" s="72">
        <f t="shared" si="143"/>
        <v>0</v>
      </c>
    </row>
    <row r="161" spans="1:63" ht="13.5" customHeight="1" x14ac:dyDescent="0.3">
      <c r="A161" s="209"/>
      <c r="B161" s="213" t="s">
        <v>175</v>
      </c>
      <c r="C161" s="213" t="s">
        <v>63</v>
      </c>
      <c r="D161" s="213" t="s">
        <v>176</v>
      </c>
      <c r="E161" s="217">
        <v>2</v>
      </c>
      <c r="F161" s="77">
        <v>2</v>
      </c>
      <c r="G161" s="77">
        <v>10</v>
      </c>
      <c r="H161" s="77">
        <v>25</v>
      </c>
      <c r="I161" s="77">
        <v>25</v>
      </c>
      <c r="J161" s="77">
        <v>50</v>
      </c>
      <c r="K161" s="77">
        <v>80</v>
      </c>
      <c r="L161" s="77">
        <v>30</v>
      </c>
      <c r="M161" s="59">
        <f t="shared" si="96"/>
        <v>1</v>
      </c>
      <c r="N161" s="59">
        <f t="shared" si="97"/>
        <v>1</v>
      </c>
      <c r="O161" s="59">
        <f t="shared" si="98"/>
        <v>1</v>
      </c>
      <c r="P161" s="59">
        <f t="shared" si="99"/>
        <v>1</v>
      </c>
      <c r="Q161" s="60">
        <f t="shared" si="100"/>
        <v>2</v>
      </c>
      <c r="R161" s="60">
        <f t="shared" si="101"/>
        <v>2</v>
      </c>
      <c r="S161" s="58">
        <f t="shared" si="102"/>
        <v>160</v>
      </c>
      <c r="T161" s="58">
        <f t="shared" si="103"/>
        <v>60</v>
      </c>
      <c r="U161" s="59">
        <f t="shared" si="104"/>
        <v>110</v>
      </c>
      <c r="V161" s="59">
        <f t="shared" si="105"/>
        <v>10</v>
      </c>
      <c r="W161" s="61">
        <f t="shared" si="106"/>
        <v>5</v>
      </c>
      <c r="X161" s="61">
        <f t="shared" si="107"/>
        <v>5</v>
      </c>
      <c r="Y161" s="62">
        <f t="shared" si="108"/>
        <v>-105</v>
      </c>
      <c r="Z161" s="62">
        <f t="shared" si="109"/>
        <v>-5</v>
      </c>
      <c r="AA161" s="61">
        <f t="shared" si="110"/>
        <v>0</v>
      </c>
      <c r="AB161" s="61">
        <f t="shared" si="111"/>
        <v>0</v>
      </c>
      <c r="AC161" s="63">
        <f t="shared" si="112"/>
        <v>0</v>
      </c>
      <c r="AD161" s="63">
        <f t="shared" si="113"/>
        <v>0</v>
      </c>
      <c r="AE161" s="59">
        <f t="shared" si="114"/>
        <v>2</v>
      </c>
      <c r="AF161" s="59">
        <f t="shared" si="115"/>
        <v>2</v>
      </c>
      <c r="AG161" s="64"/>
      <c r="AH161" s="65">
        <v>100</v>
      </c>
      <c r="AI161" s="66"/>
      <c r="AJ161" s="67">
        <f t="shared" si="116"/>
        <v>100</v>
      </c>
      <c r="AK161" s="67">
        <f t="shared" si="117"/>
        <v>0</v>
      </c>
      <c r="AL161" s="67">
        <f t="shared" si="118"/>
        <v>8</v>
      </c>
      <c r="AM161" s="67">
        <f t="shared" si="119"/>
        <v>0</v>
      </c>
      <c r="AN161" s="67">
        <f t="shared" si="120"/>
        <v>8</v>
      </c>
      <c r="AO161" s="67">
        <f t="shared" si="121"/>
        <v>0</v>
      </c>
      <c r="AP161" s="67">
        <f t="shared" si="122"/>
        <v>0</v>
      </c>
      <c r="AQ161" s="67">
        <f t="shared" si="123"/>
        <v>2</v>
      </c>
      <c r="AR161" s="67">
        <f t="shared" si="124"/>
        <v>2</v>
      </c>
      <c r="AS161" s="67">
        <f t="shared" si="125"/>
        <v>0</v>
      </c>
      <c r="AT161" s="67">
        <f t="shared" si="126"/>
        <v>0</v>
      </c>
      <c r="AU161" s="67">
        <f t="shared" si="127"/>
        <v>4</v>
      </c>
      <c r="AV161" s="67">
        <f t="shared" si="128"/>
        <v>4</v>
      </c>
      <c r="AW161" s="67">
        <f t="shared" si="139"/>
        <v>0</v>
      </c>
      <c r="AX161" s="68">
        <f t="shared" si="129"/>
        <v>0</v>
      </c>
      <c r="AY161" s="68">
        <f t="shared" si="130"/>
        <v>0</v>
      </c>
      <c r="AZ161" s="69">
        <f t="shared" si="131"/>
        <v>2</v>
      </c>
      <c r="BA161" s="69">
        <f t="shared" si="132"/>
        <v>2</v>
      </c>
      <c r="BB161" s="70">
        <f t="shared" si="133"/>
        <v>0</v>
      </c>
      <c r="BC161" s="70">
        <f t="shared" si="134"/>
        <v>0</v>
      </c>
      <c r="BD161" s="67">
        <f t="shared" si="135"/>
        <v>2</v>
      </c>
      <c r="BE161" s="67">
        <f t="shared" si="136"/>
        <v>2</v>
      </c>
      <c r="BF161" s="59">
        <f t="shared" si="137"/>
        <v>0</v>
      </c>
      <c r="BG161" s="71">
        <f t="shared" si="138"/>
        <v>0</v>
      </c>
      <c r="BH161" s="68">
        <f t="shared" si="140"/>
        <v>0</v>
      </c>
      <c r="BI161" s="69">
        <f t="shared" si="141"/>
        <v>8</v>
      </c>
      <c r="BJ161" s="70">
        <f t="shared" si="142"/>
        <v>0</v>
      </c>
      <c r="BK161" s="72">
        <f t="shared" si="143"/>
        <v>0</v>
      </c>
    </row>
    <row r="162" spans="1:63" ht="13.5" customHeight="1" x14ac:dyDescent="0.3">
      <c r="A162" s="209"/>
      <c r="B162" s="212" t="s">
        <v>175</v>
      </c>
      <c r="C162" s="212" t="s">
        <v>84</v>
      </c>
      <c r="D162" s="212" t="s">
        <v>176</v>
      </c>
      <c r="E162" s="216">
        <v>4</v>
      </c>
      <c r="F162" s="58">
        <v>0</v>
      </c>
      <c r="G162" s="58">
        <v>10</v>
      </c>
      <c r="H162" s="58">
        <v>25</v>
      </c>
      <c r="I162" s="58">
        <v>25</v>
      </c>
      <c r="J162" s="58">
        <v>50</v>
      </c>
      <c r="K162" s="58">
        <v>80</v>
      </c>
      <c r="L162" s="58">
        <v>30</v>
      </c>
      <c r="M162" s="59">
        <f t="shared" si="96"/>
        <v>1</v>
      </c>
      <c r="N162" s="59">
        <f t="shared" si="97"/>
        <v>0</v>
      </c>
      <c r="O162" s="59">
        <f t="shared" si="98"/>
        <v>1</v>
      </c>
      <c r="P162" s="59">
        <f t="shared" si="99"/>
        <v>0</v>
      </c>
      <c r="Q162" s="60">
        <f t="shared" si="100"/>
        <v>2</v>
      </c>
      <c r="R162" s="60">
        <f t="shared" si="101"/>
        <v>0</v>
      </c>
      <c r="S162" s="58">
        <f t="shared" si="102"/>
        <v>160</v>
      </c>
      <c r="T162" s="58">
        <f t="shared" si="103"/>
        <v>0</v>
      </c>
      <c r="U162" s="59">
        <f t="shared" si="104"/>
        <v>110</v>
      </c>
      <c r="V162" s="59">
        <f t="shared" si="105"/>
        <v>0</v>
      </c>
      <c r="W162" s="61">
        <f t="shared" si="106"/>
        <v>5</v>
      </c>
      <c r="X162" s="61">
        <f t="shared" si="107"/>
        <v>0</v>
      </c>
      <c r="Y162" s="62">
        <f t="shared" si="108"/>
        <v>-105</v>
      </c>
      <c r="Z162" s="62">
        <f t="shared" si="109"/>
        <v>0</v>
      </c>
      <c r="AA162" s="61">
        <f t="shared" si="110"/>
        <v>0</v>
      </c>
      <c r="AB162" s="61">
        <f t="shared" si="111"/>
        <v>0</v>
      </c>
      <c r="AC162" s="63">
        <f t="shared" si="112"/>
        <v>0</v>
      </c>
      <c r="AD162" s="63">
        <f t="shared" si="113"/>
        <v>0</v>
      </c>
      <c r="AE162" s="59">
        <f t="shared" si="114"/>
        <v>2</v>
      </c>
      <c r="AF162" s="59">
        <f t="shared" si="115"/>
        <v>0</v>
      </c>
      <c r="AG162" s="64"/>
      <c r="AH162" s="65">
        <v>100</v>
      </c>
      <c r="AI162" s="66"/>
      <c r="AJ162" s="67">
        <f t="shared" si="116"/>
        <v>100</v>
      </c>
      <c r="AK162" s="67">
        <f t="shared" si="117"/>
        <v>0</v>
      </c>
      <c r="AL162" s="67">
        <f t="shared" si="118"/>
        <v>8</v>
      </c>
      <c r="AM162" s="67">
        <f t="shared" si="119"/>
        <v>0</v>
      </c>
      <c r="AN162" s="67">
        <f t="shared" si="120"/>
        <v>8</v>
      </c>
      <c r="AO162" s="67">
        <f t="shared" si="121"/>
        <v>0</v>
      </c>
      <c r="AP162" s="67">
        <f t="shared" si="122"/>
        <v>0</v>
      </c>
      <c r="AQ162" s="67">
        <f t="shared" si="123"/>
        <v>2</v>
      </c>
      <c r="AR162" s="67">
        <f t="shared" si="124"/>
        <v>0</v>
      </c>
      <c r="AS162" s="67">
        <f t="shared" si="125"/>
        <v>0</v>
      </c>
      <c r="AT162" s="67">
        <f t="shared" si="126"/>
        <v>0</v>
      </c>
      <c r="AU162" s="67">
        <f t="shared" si="127"/>
        <v>8</v>
      </c>
      <c r="AV162" s="67">
        <f t="shared" si="128"/>
        <v>0</v>
      </c>
      <c r="AW162" s="67">
        <f t="shared" si="139"/>
        <v>0</v>
      </c>
      <c r="AX162" s="68">
        <f t="shared" si="129"/>
        <v>0</v>
      </c>
      <c r="AY162" s="68">
        <f t="shared" si="130"/>
        <v>0</v>
      </c>
      <c r="AZ162" s="69">
        <f t="shared" si="131"/>
        <v>2</v>
      </c>
      <c r="BA162" s="69">
        <f t="shared" si="132"/>
        <v>0</v>
      </c>
      <c r="BB162" s="70">
        <f t="shared" si="133"/>
        <v>0</v>
      </c>
      <c r="BC162" s="70">
        <f t="shared" si="134"/>
        <v>0</v>
      </c>
      <c r="BD162" s="67">
        <f t="shared" si="135"/>
        <v>2</v>
      </c>
      <c r="BE162" s="67">
        <f t="shared" si="136"/>
        <v>0</v>
      </c>
      <c r="BF162" s="59">
        <f t="shared" si="137"/>
        <v>0</v>
      </c>
      <c r="BG162" s="71">
        <f t="shared" si="138"/>
        <v>0</v>
      </c>
      <c r="BH162" s="68">
        <f t="shared" si="140"/>
        <v>0</v>
      </c>
      <c r="BI162" s="69">
        <f t="shared" si="141"/>
        <v>8</v>
      </c>
      <c r="BJ162" s="70">
        <f t="shared" si="142"/>
        <v>0</v>
      </c>
      <c r="BK162" s="72">
        <f t="shared" si="143"/>
        <v>0</v>
      </c>
    </row>
    <row r="163" spans="1:63" ht="13.5" customHeight="1" x14ac:dyDescent="0.3">
      <c r="A163" s="209"/>
      <c r="B163" s="212" t="s">
        <v>175</v>
      </c>
      <c r="C163" s="212" t="s">
        <v>52</v>
      </c>
      <c r="D163" s="212" t="s">
        <v>176</v>
      </c>
      <c r="E163" s="216">
        <v>4</v>
      </c>
      <c r="F163" s="58">
        <v>0</v>
      </c>
      <c r="G163" s="58">
        <v>10</v>
      </c>
      <c r="H163" s="58">
        <v>25</v>
      </c>
      <c r="I163" s="58">
        <v>25</v>
      </c>
      <c r="J163" s="58">
        <v>50</v>
      </c>
      <c r="K163" s="58">
        <v>80</v>
      </c>
      <c r="L163" s="58">
        <v>30</v>
      </c>
      <c r="M163" s="59">
        <f t="shared" si="96"/>
        <v>1</v>
      </c>
      <c r="N163" s="59">
        <f t="shared" si="97"/>
        <v>0</v>
      </c>
      <c r="O163" s="59">
        <f t="shared" si="98"/>
        <v>1</v>
      </c>
      <c r="P163" s="59">
        <f t="shared" si="99"/>
        <v>0</v>
      </c>
      <c r="Q163" s="60">
        <f t="shared" si="100"/>
        <v>2</v>
      </c>
      <c r="R163" s="60">
        <f t="shared" si="101"/>
        <v>0</v>
      </c>
      <c r="S163" s="58">
        <f t="shared" si="102"/>
        <v>160</v>
      </c>
      <c r="T163" s="58">
        <f t="shared" si="103"/>
        <v>0</v>
      </c>
      <c r="U163" s="59">
        <f t="shared" si="104"/>
        <v>110</v>
      </c>
      <c r="V163" s="59">
        <f t="shared" si="105"/>
        <v>0</v>
      </c>
      <c r="W163" s="61">
        <f t="shared" si="106"/>
        <v>5</v>
      </c>
      <c r="X163" s="61">
        <f t="shared" si="107"/>
        <v>0</v>
      </c>
      <c r="Y163" s="62">
        <f t="shared" si="108"/>
        <v>-105</v>
      </c>
      <c r="Z163" s="62">
        <f t="shared" si="109"/>
        <v>0</v>
      </c>
      <c r="AA163" s="61">
        <f t="shared" si="110"/>
        <v>0</v>
      </c>
      <c r="AB163" s="61">
        <f t="shared" si="111"/>
        <v>0</v>
      </c>
      <c r="AC163" s="63">
        <f t="shared" si="112"/>
        <v>0</v>
      </c>
      <c r="AD163" s="63">
        <f t="shared" si="113"/>
        <v>0</v>
      </c>
      <c r="AE163" s="59">
        <f t="shared" si="114"/>
        <v>2</v>
      </c>
      <c r="AF163" s="59">
        <f t="shared" si="115"/>
        <v>0</v>
      </c>
      <c r="AG163" s="64"/>
      <c r="AH163" s="65">
        <v>100</v>
      </c>
      <c r="AI163" s="66"/>
      <c r="AJ163" s="67">
        <f t="shared" si="116"/>
        <v>100</v>
      </c>
      <c r="AK163" s="67">
        <f t="shared" si="117"/>
        <v>0</v>
      </c>
      <c r="AL163" s="67">
        <f t="shared" si="118"/>
        <v>8</v>
      </c>
      <c r="AM163" s="67">
        <f t="shared" si="119"/>
        <v>0</v>
      </c>
      <c r="AN163" s="67">
        <f t="shared" si="120"/>
        <v>8</v>
      </c>
      <c r="AO163" s="67">
        <f t="shared" si="121"/>
        <v>0</v>
      </c>
      <c r="AP163" s="67">
        <f t="shared" si="122"/>
        <v>0</v>
      </c>
      <c r="AQ163" s="67">
        <f t="shared" si="123"/>
        <v>2</v>
      </c>
      <c r="AR163" s="67">
        <f t="shared" si="124"/>
        <v>0</v>
      </c>
      <c r="AS163" s="67">
        <f t="shared" si="125"/>
        <v>0</v>
      </c>
      <c r="AT163" s="67">
        <f t="shared" si="126"/>
        <v>0</v>
      </c>
      <c r="AU163" s="67">
        <f t="shared" si="127"/>
        <v>8</v>
      </c>
      <c r="AV163" s="67">
        <f t="shared" si="128"/>
        <v>0</v>
      </c>
      <c r="AW163" s="67">
        <f t="shared" si="139"/>
        <v>0</v>
      </c>
      <c r="AX163" s="68">
        <f t="shared" si="129"/>
        <v>0</v>
      </c>
      <c r="AY163" s="68">
        <f t="shared" si="130"/>
        <v>0</v>
      </c>
      <c r="AZ163" s="69">
        <f t="shared" si="131"/>
        <v>2</v>
      </c>
      <c r="BA163" s="69">
        <f t="shared" si="132"/>
        <v>0</v>
      </c>
      <c r="BB163" s="70">
        <f t="shared" si="133"/>
        <v>0</v>
      </c>
      <c r="BC163" s="70">
        <f t="shared" si="134"/>
        <v>0</v>
      </c>
      <c r="BD163" s="67">
        <f t="shared" si="135"/>
        <v>2</v>
      </c>
      <c r="BE163" s="67">
        <f t="shared" si="136"/>
        <v>0</v>
      </c>
      <c r="BF163" s="59">
        <f t="shared" si="137"/>
        <v>0</v>
      </c>
      <c r="BG163" s="71">
        <f t="shared" si="138"/>
        <v>0</v>
      </c>
      <c r="BH163" s="68">
        <f t="shared" si="140"/>
        <v>0</v>
      </c>
      <c r="BI163" s="69">
        <f t="shared" si="141"/>
        <v>8</v>
      </c>
      <c r="BJ163" s="70">
        <f t="shared" si="142"/>
        <v>0</v>
      </c>
      <c r="BK163" s="72">
        <f t="shared" si="143"/>
        <v>0</v>
      </c>
    </row>
    <row r="164" spans="1:63" ht="13.5" customHeight="1" x14ac:dyDescent="0.3">
      <c r="A164" s="209"/>
      <c r="B164" s="212" t="s">
        <v>175</v>
      </c>
      <c r="C164" s="212" t="s">
        <v>68</v>
      </c>
      <c r="D164" s="212" t="s">
        <v>176</v>
      </c>
      <c r="E164" s="216">
        <v>2</v>
      </c>
      <c r="F164" s="58">
        <v>2</v>
      </c>
      <c r="G164" s="58">
        <v>10</v>
      </c>
      <c r="H164" s="58">
        <v>20</v>
      </c>
      <c r="I164" s="58">
        <v>20</v>
      </c>
      <c r="J164" s="58">
        <v>40</v>
      </c>
      <c r="K164" s="58">
        <v>80</v>
      </c>
      <c r="L164" s="58">
        <v>30</v>
      </c>
      <c r="M164" s="59">
        <f t="shared" si="96"/>
        <v>1</v>
      </c>
      <c r="N164" s="59">
        <f t="shared" si="97"/>
        <v>1</v>
      </c>
      <c r="O164" s="59">
        <f t="shared" si="98"/>
        <v>1</v>
      </c>
      <c r="P164" s="59">
        <f t="shared" si="99"/>
        <v>1</v>
      </c>
      <c r="Q164" s="60">
        <f t="shared" si="100"/>
        <v>2</v>
      </c>
      <c r="R164" s="60">
        <f t="shared" si="101"/>
        <v>2</v>
      </c>
      <c r="S164" s="58">
        <f t="shared" si="102"/>
        <v>160</v>
      </c>
      <c r="T164" s="58">
        <f t="shared" si="103"/>
        <v>60</v>
      </c>
      <c r="U164" s="59">
        <f t="shared" si="104"/>
        <v>120</v>
      </c>
      <c r="V164" s="59">
        <f t="shared" si="105"/>
        <v>20</v>
      </c>
      <c r="W164" s="61">
        <f t="shared" si="106"/>
        <v>4</v>
      </c>
      <c r="X164" s="61">
        <f t="shared" si="107"/>
        <v>4</v>
      </c>
      <c r="Y164" s="62">
        <f t="shared" si="108"/>
        <v>-116</v>
      </c>
      <c r="Z164" s="62">
        <f t="shared" si="109"/>
        <v>-16</v>
      </c>
      <c r="AA164" s="61">
        <f t="shared" si="110"/>
        <v>0</v>
      </c>
      <c r="AB164" s="61">
        <f t="shared" si="111"/>
        <v>0</v>
      </c>
      <c r="AC164" s="63">
        <f t="shared" si="112"/>
        <v>0</v>
      </c>
      <c r="AD164" s="63">
        <f t="shared" si="113"/>
        <v>0</v>
      </c>
      <c r="AE164" s="59">
        <f t="shared" si="114"/>
        <v>2</v>
      </c>
      <c r="AF164" s="59">
        <f t="shared" si="115"/>
        <v>2</v>
      </c>
      <c r="AG164" s="64"/>
      <c r="AH164" s="65">
        <v>100</v>
      </c>
      <c r="AI164" s="66"/>
      <c r="AJ164" s="67">
        <f t="shared" si="116"/>
        <v>100</v>
      </c>
      <c r="AK164" s="67">
        <f t="shared" si="117"/>
        <v>0</v>
      </c>
      <c r="AL164" s="67">
        <f t="shared" si="118"/>
        <v>8</v>
      </c>
      <c r="AM164" s="67">
        <f t="shared" si="119"/>
        <v>0</v>
      </c>
      <c r="AN164" s="67">
        <f t="shared" si="120"/>
        <v>8</v>
      </c>
      <c r="AO164" s="67">
        <f t="shared" si="121"/>
        <v>0</v>
      </c>
      <c r="AP164" s="67">
        <f t="shared" si="122"/>
        <v>0</v>
      </c>
      <c r="AQ164" s="67">
        <f t="shared" si="123"/>
        <v>2</v>
      </c>
      <c r="AR164" s="67">
        <f t="shared" si="124"/>
        <v>2</v>
      </c>
      <c r="AS164" s="67">
        <f t="shared" si="125"/>
        <v>0</v>
      </c>
      <c r="AT164" s="67">
        <f t="shared" si="126"/>
        <v>0</v>
      </c>
      <c r="AU164" s="67">
        <f t="shared" si="127"/>
        <v>4</v>
      </c>
      <c r="AV164" s="67">
        <f t="shared" si="128"/>
        <v>4</v>
      </c>
      <c r="AW164" s="67">
        <f t="shared" si="139"/>
        <v>0</v>
      </c>
      <c r="AX164" s="68">
        <f t="shared" si="129"/>
        <v>0</v>
      </c>
      <c r="AY164" s="68">
        <f t="shared" si="130"/>
        <v>0</v>
      </c>
      <c r="AZ164" s="69">
        <f t="shared" si="131"/>
        <v>2</v>
      </c>
      <c r="BA164" s="69">
        <f t="shared" si="132"/>
        <v>2</v>
      </c>
      <c r="BB164" s="70">
        <f t="shared" si="133"/>
        <v>0</v>
      </c>
      <c r="BC164" s="70">
        <f t="shared" si="134"/>
        <v>0</v>
      </c>
      <c r="BD164" s="67">
        <f t="shared" si="135"/>
        <v>2</v>
      </c>
      <c r="BE164" s="67">
        <f t="shared" si="136"/>
        <v>2</v>
      </c>
      <c r="BF164" s="59">
        <f t="shared" si="137"/>
        <v>0</v>
      </c>
      <c r="BG164" s="71">
        <f t="shared" si="138"/>
        <v>0</v>
      </c>
      <c r="BH164" s="68">
        <f t="shared" si="140"/>
        <v>0</v>
      </c>
      <c r="BI164" s="69">
        <f t="shared" si="141"/>
        <v>8</v>
      </c>
      <c r="BJ164" s="70">
        <f t="shared" si="142"/>
        <v>0</v>
      </c>
      <c r="BK164" s="72">
        <f t="shared" si="143"/>
        <v>0</v>
      </c>
    </row>
    <row r="165" spans="1:63" ht="13.5" customHeight="1" x14ac:dyDescent="0.3">
      <c r="A165" s="209"/>
      <c r="B165" s="212" t="s">
        <v>175</v>
      </c>
      <c r="C165" s="212" t="s">
        <v>78</v>
      </c>
      <c r="D165" s="212" t="s">
        <v>176</v>
      </c>
      <c r="E165" s="216">
        <v>4</v>
      </c>
      <c r="F165" s="58">
        <v>0</v>
      </c>
      <c r="G165" s="58">
        <v>10</v>
      </c>
      <c r="H165" s="58">
        <v>25</v>
      </c>
      <c r="I165" s="58">
        <v>25</v>
      </c>
      <c r="J165" s="58">
        <v>50</v>
      </c>
      <c r="K165" s="58">
        <v>80</v>
      </c>
      <c r="L165" s="58">
        <v>30</v>
      </c>
      <c r="M165" s="59">
        <f t="shared" si="96"/>
        <v>1</v>
      </c>
      <c r="N165" s="59">
        <f t="shared" si="97"/>
        <v>0</v>
      </c>
      <c r="O165" s="59">
        <f t="shared" si="98"/>
        <v>1</v>
      </c>
      <c r="P165" s="59">
        <f t="shared" si="99"/>
        <v>0</v>
      </c>
      <c r="Q165" s="60">
        <f t="shared" si="100"/>
        <v>2</v>
      </c>
      <c r="R165" s="60">
        <f t="shared" si="101"/>
        <v>0</v>
      </c>
      <c r="S165" s="58">
        <f t="shared" si="102"/>
        <v>160</v>
      </c>
      <c r="T165" s="58">
        <f t="shared" si="103"/>
        <v>0</v>
      </c>
      <c r="U165" s="59">
        <f t="shared" si="104"/>
        <v>110</v>
      </c>
      <c r="V165" s="59">
        <f t="shared" si="105"/>
        <v>0</v>
      </c>
      <c r="W165" s="61">
        <f t="shared" si="106"/>
        <v>5</v>
      </c>
      <c r="X165" s="61">
        <f t="shared" si="107"/>
        <v>0</v>
      </c>
      <c r="Y165" s="62">
        <f t="shared" si="108"/>
        <v>-105</v>
      </c>
      <c r="Z165" s="62">
        <f t="shared" si="109"/>
        <v>0</v>
      </c>
      <c r="AA165" s="61">
        <f t="shared" si="110"/>
        <v>0</v>
      </c>
      <c r="AB165" s="61">
        <f t="shared" si="111"/>
        <v>0</v>
      </c>
      <c r="AC165" s="63">
        <f t="shared" si="112"/>
        <v>0</v>
      </c>
      <c r="AD165" s="63">
        <f t="shared" si="113"/>
        <v>0</v>
      </c>
      <c r="AE165" s="59">
        <f t="shared" si="114"/>
        <v>2</v>
      </c>
      <c r="AF165" s="59">
        <f t="shared" si="115"/>
        <v>0</v>
      </c>
      <c r="AG165" s="64"/>
      <c r="AH165" s="65">
        <v>100</v>
      </c>
      <c r="AI165" s="66"/>
      <c r="AJ165" s="67">
        <f t="shared" si="116"/>
        <v>100</v>
      </c>
      <c r="AK165" s="67">
        <f t="shared" si="117"/>
        <v>0</v>
      </c>
      <c r="AL165" s="67">
        <f t="shared" si="118"/>
        <v>8</v>
      </c>
      <c r="AM165" s="67">
        <f t="shared" si="119"/>
        <v>0</v>
      </c>
      <c r="AN165" s="67">
        <f t="shared" si="120"/>
        <v>8</v>
      </c>
      <c r="AO165" s="67">
        <f t="shared" si="121"/>
        <v>0</v>
      </c>
      <c r="AP165" s="67">
        <f t="shared" si="122"/>
        <v>0</v>
      </c>
      <c r="AQ165" s="67">
        <f t="shared" si="123"/>
        <v>2</v>
      </c>
      <c r="AR165" s="67">
        <f t="shared" si="124"/>
        <v>0</v>
      </c>
      <c r="AS165" s="67">
        <f t="shared" si="125"/>
        <v>0</v>
      </c>
      <c r="AT165" s="67">
        <f t="shared" si="126"/>
        <v>0</v>
      </c>
      <c r="AU165" s="67">
        <f t="shared" si="127"/>
        <v>8</v>
      </c>
      <c r="AV165" s="67">
        <f t="shared" si="128"/>
        <v>0</v>
      </c>
      <c r="AW165" s="67">
        <f t="shared" si="139"/>
        <v>0</v>
      </c>
      <c r="AX165" s="68">
        <f t="shared" si="129"/>
        <v>0</v>
      </c>
      <c r="AY165" s="68">
        <f t="shared" si="130"/>
        <v>0</v>
      </c>
      <c r="AZ165" s="69">
        <f t="shared" si="131"/>
        <v>2</v>
      </c>
      <c r="BA165" s="69">
        <f t="shared" si="132"/>
        <v>0</v>
      </c>
      <c r="BB165" s="70">
        <f t="shared" si="133"/>
        <v>0</v>
      </c>
      <c r="BC165" s="70">
        <f t="shared" si="134"/>
        <v>0</v>
      </c>
      <c r="BD165" s="67">
        <f t="shared" si="135"/>
        <v>2</v>
      </c>
      <c r="BE165" s="67">
        <f t="shared" si="136"/>
        <v>0</v>
      </c>
      <c r="BF165" s="59">
        <f t="shared" si="137"/>
        <v>0</v>
      </c>
      <c r="BG165" s="71">
        <f t="shared" si="138"/>
        <v>0</v>
      </c>
      <c r="BH165" s="68">
        <f t="shared" si="140"/>
        <v>0</v>
      </c>
      <c r="BI165" s="69">
        <f t="shared" si="141"/>
        <v>8</v>
      </c>
      <c r="BJ165" s="70">
        <f t="shared" si="142"/>
        <v>0</v>
      </c>
      <c r="BK165" s="72">
        <f t="shared" si="143"/>
        <v>0</v>
      </c>
    </row>
    <row r="166" spans="1:63" ht="13.5" customHeight="1" x14ac:dyDescent="0.3">
      <c r="A166" s="209"/>
      <c r="B166" s="212" t="s">
        <v>175</v>
      </c>
      <c r="C166" s="212" t="s">
        <v>80</v>
      </c>
      <c r="D166" s="212" t="s">
        <v>176</v>
      </c>
      <c r="E166" s="216">
        <v>4</v>
      </c>
      <c r="F166" s="58">
        <v>0</v>
      </c>
      <c r="G166" s="58">
        <v>10</v>
      </c>
      <c r="H166" s="58">
        <v>20</v>
      </c>
      <c r="I166" s="58">
        <v>20</v>
      </c>
      <c r="J166" s="58">
        <v>40</v>
      </c>
      <c r="K166" s="58">
        <v>80</v>
      </c>
      <c r="L166" s="58">
        <v>30</v>
      </c>
      <c r="M166" s="59">
        <f t="shared" si="96"/>
        <v>1</v>
      </c>
      <c r="N166" s="59">
        <f t="shared" si="97"/>
        <v>0</v>
      </c>
      <c r="O166" s="59">
        <f t="shared" si="98"/>
        <v>1</v>
      </c>
      <c r="P166" s="59">
        <f t="shared" si="99"/>
        <v>0</v>
      </c>
      <c r="Q166" s="60">
        <f t="shared" si="100"/>
        <v>2</v>
      </c>
      <c r="R166" s="60">
        <f t="shared" si="101"/>
        <v>0</v>
      </c>
      <c r="S166" s="58">
        <f t="shared" si="102"/>
        <v>160</v>
      </c>
      <c r="T166" s="58">
        <f t="shared" si="103"/>
        <v>0</v>
      </c>
      <c r="U166" s="59">
        <f t="shared" si="104"/>
        <v>120</v>
      </c>
      <c r="V166" s="59">
        <f t="shared" si="105"/>
        <v>0</v>
      </c>
      <c r="W166" s="61">
        <f t="shared" si="106"/>
        <v>4</v>
      </c>
      <c r="X166" s="61">
        <f t="shared" si="107"/>
        <v>0</v>
      </c>
      <c r="Y166" s="62">
        <f t="shared" si="108"/>
        <v>-116</v>
      </c>
      <c r="Z166" s="62">
        <f t="shared" si="109"/>
        <v>0</v>
      </c>
      <c r="AA166" s="61">
        <f t="shared" si="110"/>
        <v>0</v>
      </c>
      <c r="AB166" s="61">
        <f t="shared" si="111"/>
        <v>0</v>
      </c>
      <c r="AC166" s="63">
        <f t="shared" si="112"/>
        <v>0</v>
      </c>
      <c r="AD166" s="63">
        <f t="shared" si="113"/>
        <v>0</v>
      </c>
      <c r="AE166" s="59">
        <f t="shared" si="114"/>
        <v>2</v>
      </c>
      <c r="AF166" s="59">
        <f t="shared" si="115"/>
        <v>0</v>
      </c>
      <c r="AG166" s="64"/>
      <c r="AH166" s="65">
        <v>100</v>
      </c>
      <c r="AI166" s="66"/>
      <c r="AJ166" s="67">
        <f t="shared" si="116"/>
        <v>100</v>
      </c>
      <c r="AK166" s="67">
        <f t="shared" si="117"/>
        <v>0</v>
      </c>
      <c r="AL166" s="67">
        <f t="shared" si="118"/>
        <v>8</v>
      </c>
      <c r="AM166" s="67">
        <f t="shared" si="119"/>
        <v>0</v>
      </c>
      <c r="AN166" s="67">
        <f t="shared" si="120"/>
        <v>8</v>
      </c>
      <c r="AO166" s="67">
        <f t="shared" si="121"/>
        <v>0</v>
      </c>
      <c r="AP166" s="67">
        <f t="shared" si="122"/>
        <v>0</v>
      </c>
      <c r="AQ166" s="67">
        <f t="shared" si="123"/>
        <v>2</v>
      </c>
      <c r="AR166" s="67">
        <f t="shared" si="124"/>
        <v>0</v>
      </c>
      <c r="AS166" s="67">
        <f t="shared" si="125"/>
        <v>0</v>
      </c>
      <c r="AT166" s="67">
        <f t="shared" si="126"/>
        <v>0</v>
      </c>
      <c r="AU166" s="67">
        <f t="shared" si="127"/>
        <v>8</v>
      </c>
      <c r="AV166" s="67">
        <f t="shared" si="128"/>
        <v>0</v>
      </c>
      <c r="AW166" s="67">
        <f t="shared" si="139"/>
        <v>0</v>
      </c>
      <c r="AX166" s="68">
        <f t="shared" si="129"/>
        <v>0</v>
      </c>
      <c r="AY166" s="68">
        <f t="shared" si="130"/>
        <v>0</v>
      </c>
      <c r="AZ166" s="69">
        <f t="shared" si="131"/>
        <v>2</v>
      </c>
      <c r="BA166" s="69">
        <f t="shared" si="132"/>
        <v>0</v>
      </c>
      <c r="BB166" s="70">
        <f t="shared" si="133"/>
        <v>0</v>
      </c>
      <c r="BC166" s="70">
        <f t="shared" si="134"/>
        <v>0</v>
      </c>
      <c r="BD166" s="67">
        <f t="shared" si="135"/>
        <v>2</v>
      </c>
      <c r="BE166" s="67">
        <f t="shared" si="136"/>
        <v>0</v>
      </c>
      <c r="BF166" s="59">
        <f t="shared" si="137"/>
        <v>0</v>
      </c>
      <c r="BG166" s="71">
        <f t="shared" si="138"/>
        <v>0</v>
      </c>
      <c r="BH166" s="68">
        <f t="shared" si="140"/>
        <v>0</v>
      </c>
      <c r="BI166" s="69">
        <f t="shared" si="141"/>
        <v>8</v>
      </c>
      <c r="BJ166" s="70">
        <f t="shared" si="142"/>
        <v>0</v>
      </c>
      <c r="BK166" s="72">
        <f t="shared" si="143"/>
        <v>0</v>
      </c>
    </row>
    <row r="167" spans="1:63" ht="13.5" customHeight="1" x14ac:dyDescent="0.3">
      <c r="A167" s="209"/>
      <c r="B167" s="212" t="s">
        <v>175</v>
      </c>
      <c r="C167" s="212" t="s">
        <v>56</v>
      </c>
      <c r="D167" s="212" t="s">
        <v>176</v>
      </c>
      <c r="E167" s="216">
        <v>4</v>
      </c>
      <c r="F167" s="58"/>
      <c r="G167" s="58">
        <v>10</v>
      </c>
      <c r="H167" s="58">
        <v>20</v>
      </c>
      <c r="I167" s="58">
        <v>20</v>
      </c>
      <c r="J167" s="58">
        <v>40</v>
      </c>
      <c r="K167" s="58">
        <v>80</v>
      </c>
      <c r="L167" s="58">
        <v>30</v>
      </c>
      <c r="M167" s="59">
        <f t="shared" si="96"/>
        <v>1</v>
      </c>
      <c r="N167" s="59">
        <f t="shared" si="97"/>
        <v>0</v>
      </c>
      <c r="O167" s="59">
        <f t="shared" si="98"/>
        <v>1</v>
      </c>
      <c r="P167" s="59">
        <f t="shared" si="99"/>
        <v>0</v>
      </c>
      <c r="Q167" s="60">
        <f t="shared" si="100"/>
        <v>2</v>
      </c>
      <c r="R167" s="60">
        <f t="shared" si="101"/>
        <v>0</v>
      </c>
      <c r="S167" s="58">
        <f t="shared" si="102"/>
        <v>160</v>
      </c>
      <c r="T167" s="58">
        <f t="shared" si="103"/>
        <v>0</v>
      </c>
      <c r="U167" s="59">
        <f t="shared" si="104"/>
        <v>120</v>
      </c>
      <c r="V167" s="59">
        <f t="shared" si="105"/>
        <v>0</v>
      </c>
      <c r="W167" s="61">
        <f t="shared" si="106"/>
        <v>4</v>
      </c>
      <c r="X167" s="61">
        <f t="shared" si="107"/>
        <v>0</v>
      </c>
      <c r="Y167" s="62">
        <f t="shared" si="108"/>
        <v>-116</v>
      </c>
      <c r="Z167" s="62">
        <f t="shared" si="109"/>
        <v>0</v>
      </c>
      <c r="AA167" s="61">
        <f t="shared" si="110"/>
        <v>0</v>
      </c>
      <c r="AB167" s="61">
        <f t="shared" si="111"/>
        <v>0</v>
      </c>
      <c r="AC167" s="63">
        <f t="shared" si="112"/>
        <v>0</v>
      </c>
      <c r="AD167" s="63">
        <f t="shared" si="113"/>
        <v>0</v>
      </c>
      <c r="AE167" s="59">
        <f t="shared" si="114"/>
        <v>2</v>
      </c>
      <c r="AF167" s="59">
        <f t="shared" si="115"/>
        <v>0</v>
      </c>
      <c r="AG167" s="79"/>
      <c r="AH167" s="65">
        <v>100</v>
      </c>
      <c r="AI167" s="80"/>
      <c r="AJ167" s="67">
        <f t="shared" si="116"/>
        <v>100</v>
      </c>
      <c r="AK167" s="67">
        <f t="shared" si="117"/>
        <v>0</v>
      </c>
      <c r="AL167" s="67">
        <f t="shared" si="118"/>
        <v>8</v>
      </c>
      <c r="AM167" s="67">
        <f t="shared" si="119"/>
        <v>0</v>
      </c>
      <c r="AN167" s="67">
        <f t="shared" si="120"/>
        <v>8</v>
      </c>
      <c r="AO167" s="67">
        <f t="shared" si="121"/>
        <v>0</v>
      </c>
      <c r="AP167" s="67">
        <f t="shared" si="122"/>
        <v>0</v>
      </c>
      <c r="AQ167" s="67">
        <f t="shared" si="123"/>
        <v>2</v>
      </c>
      <c r="AR167" s="67">
        <f t="shared" si="124"/>
        <v>0</v>
      </c>
      <c r="AS167" s="67">
        <f t="shared" si="125"/>
        <v>0</v>
      </c>
      <c r="AT167" s="67">
        <f t="shared" si="126"/>
        <v>0</v>
      </c>
      <c r="AU167" s="67">
        <f t="shared" si="127"/>
        <v>8</v>
      </c>
      <c r="AV167" s="67">
        <f t="shared" si="128"/>
        <v>0</v>
      </c>
      <c r="AW167" s="67">
        <f t="shared" si="139"/>
        <v>0</v>
      </c>
      <c r="AX167" s="68">
        <f t="shared" si="129"/>
        <v>0</v>
      </c>
      <c r="AY167" s="68">
        <f t="shared" si="130"/>
        <v>0</v>
      </c>
      <c r="AZ167" s="69">
        <f t="shared" si="131"/>
        <v>2</v>
      </c>
      <c r="BA167" s="69">
        <f t="shared" si="132"/>
        <v>0</v>
      </c>
      <c r="BB167" s="70">
        <f t="shared" si="133"/>
        <v>0</v>
      </c>
      <c r="BC167" s="70">
        <f t="shared" si="134"/>
        <v>0</v>
      </c>
      <c r="BD167" s="67">
        <f t="shared" si="135"/>
        <v>2</v>
      </c>
      <c r="BE167" s="67">
        <f t="shared" si="136"/>
        <v>0</v>
      </c>
      <c r="BF167" s="59">
        <f t="shared" si="137"/>
        <v>0</v>
      </c>
      <c r="BG167" s="71">
        <f t="shared" si="138"/>
        <v>0</v>
      </c>
      <c r="BH167" s="68">
        <f t="shared" si="140"/>
        <v>0</v>
      </c>
      <c r="BI167" s="69">
        <f t="shared" si="141"/>
        <v>8</v>
      </c>
      <c r="BJ167" s="70">
        <f t="shared" si="142"/>
        <v>0</v>
      </c>
      <c r="BK167" s="72">
        <f t="shared" si="143"/>
        <v>0</v>
      </c>
    </row>
    <row r="168" spans="1:63" ht="13.5" customHeight="1" x14ac:dyDescent="0.3">
      <c r="A168" s="209"/>
      <c r="B168" s="212" t="s">
        <v>175</v>
      </c>
      <c r="C168" s="212" t="s">
        <v>56</v>
      </c>
      <c r="D168" s="212" t="s">
        <v>177</v>
      </c>
      <c r="E168" s="216">
        <v>4</v>
      </c>
      <c r="F168" s="58"/>
      <c r="G168" s="58">
        <v>10</v>
      </c>
      <c r="H168" s="58">
        <v>20</v>
      </c>
      <c r="I168" s="58">
        <v>20</v>
      </c>
      <c r="J168" s="58">
        <v>40</v>
      </c>
      <c r="K168" s="58">
        <v>80</v>
      </c>
      <c r="L168" s="58">
        <v>30</v>
      </c>
      <c r="M168" s="59">
        <f t="shared" si="96"/>
        <v>1</v>
      </c>
      <c r="N168" s="59">
        <f t="shared" si="97"/>
        <v>0</v>
      </c>
      <c r="O168" s="59">
        <f t="shared" si="98"/>
        <v>1</v>
      </c>
      <c r="P168" s="59">
        <f t="shared" si="99"/>
        <v>0</v>
      </c>
      <c r="Q168" s="60">
        <f t="shared" si="100"/>
        <v>2</v>
      </c>
      <c r="R168" s="60">
        <f t="shared" si="101"/>
        <v>0</v>
      </c>
      <c r="S168" s="58">
        <f t="shared" si="102"/>
        <v>160</v>
      </c>
      <c r="T168" s="58">
        <f t="shared" si="103"/>
        <v>0</v>
      </c>
      <c r="U168" s="59">
        <f t="shared" si="104"/>
        <v>120</v>
      </c>
      <c r="V168" s="59">
        <f t="shared" si="105"/>
        <v>0</v>
      </c>
      <c r="W168" s="61">
        <f t="shared" si="106"/>
        <v>4</v>
      </c>
      <c r="X168" s="61">
        <f t="shared" si="107"/>
        <v>0</v>
      </c>
      <c r="Y168" s="62">
        <f t="shared" si="108"/>
        <v>-116</v>
      </c>
      <c r="Z168" s="62">
        <f t="shared" si="109"/>
        <v>0</v>
      </c>
      <c r="AA168" s="61">
        <f t="shared" si="110"/>
        <v>0</v>
      </c>
      <c r="AB168" s="61">
        <f t="shared" si="111"/>
        <v>0</v>
      </c>
      <c r="AC168" s="63">
        <f t="shared" si="112"/>
        <v>0</v>
      </c>
      <c r="AD168" s="63">
        <f t="shared" si="113"/>
        <v>0</v>
      </c>
      <c r="AE168" s="59">
        <f t="shared" si="114"/>
        <v>2</v>
      </c>
      <c r="AF168" s="59">
        <f t="shared" si="115"/>
        <v>0</v>
      </c>
      <c r="AG168" s="79"/>
      <c r="AH168" s="65">
        <v>100</v>
      </c>
      <c r="AI168" s="80"/>
      <c r="AJ168" s="67">
        <f t="shared" si="116"/>
        <v>100</v>
      </c>
      <c r="AK168" s="67">
        <f t="shared" si="117"/>
        <v>0</v>
      </c>
      <c r="AL168" s="67">
        <f t="shared" si="118"/>
        <v>8</v>
      </c>
      <c r="AM168" s="67">
        <f t="shared" si="119"/>
        <v>0</v>
      </c>
      <c r="AN168" s="67">
        <f t="shared" si="120"/>
        <v>8</v>
      </c>
      <c r="AO168" s="67">
        <f t="shared" si="121"/>
        <v>0</v>
      </c>
      <c r="AP168" s="67">
        <f t="shared" si="122"/>
        <v>0</v>
      </c>
      <c r="AQ168" s="67">
        <f t="shared" si="123"/>
        <v>2</v>
      </c>
      <c r="AR168" s="67">
        <f t="shared" si="124"/>
        <v>0</v>
      </c>
      <c r="AS168" s="67">
        <f t="shared" si="125"/>
        <v>0</v>
      </c>
      <c r="AT168" s="67">
        <f t="shared" si="126"/>
        <v>0</v>
      </c>
      <c r="AU168" s="67">
        <f t="shared" si="127"/>
        <v>8</v>
      </c>
      <c r="AV168" s="67">
        <f t="shared" si="128"/>
        <v>0</v>
      </c>
      <c r="AW168" s="67">
        <f t="shared" si="139"/>
        <v>0</v>
      </c>
      <c r="AX168" s="68">
        <f t="shared" si="129"/>
        <v>0</v>
      </c>
      <c r="AY168" s="68">
        <f t="shared" si="130"/>
        <v>0</v>
      </c>
      <c r="AZ168" s="69">
        <f t="shared" si="131"/>
        <v>2</v>
      </c>
      <c r="BA168" s="69">
        <f t="shared" si="132"/>
        <v>0</v>
      </c>
      <c r="BB168" s="70">
        <f t="shared" si="133"/>
        <v>0</v>
      </c>
      <c r="BC168" s="70">
        <f t="shared" si="134"/>
        <v>0</v>
      </c>
      <c r="BD168" s="67">
        <f t="shared" si="135"/>
        <v>2</v>
      </c>
      <c r="BE168" s="67">
        <f t="shared" si="136"/>
        <v>0</v>
      </c>
      <c r="BF168" s="59">
        <f t="shared" si="137"/>
        <v>0</v>
      </c>
      <c r="BG168" s="71">
        <f t="shared" si="138"/>
        <v>0</v>
      </c>
      <c r="BH168" s="68">
        <f t="shared" si="140"/>
        <v>0</v>
      </c>
      <c r="BI168" s="69">
        <f t="shared" si="141"/>
        <v>8</v>
      </c>
      <c r="BJ168" s="70">
        <f t="shared" si="142"/>
        <v>0</v>
      </c>
      <c r="BK168" s="72">
        <f t="shared" si="143"/>
        <v>0</v>
      </c>
    </row>
    <row r="169" spans="1:63" ht="13.5" customHeight="1" x14ac:dyDescent="0.3">
      <c r="A169" s="209"/>
      <c r="B169" s="212" t="s">
        <v>175</v>
      </c>
      <c r="C169" s="212" t="s">
        <v>56</v>
      </c>
      <c r="D169" s="212" t="s">
        <v>178</v>
      </c>
      <c r="E169" s="216">
        <v>2</v>
      </c>
      <c r="F169" s="58"/>
      <c r="G169" s="58">
        <v>10</v>
      </c>
      <c r="H169" s="58">
        <v>20</v>
      </c>
      <c r="I169" s="58">
        <v>20</v>
      </c>
      <c r="J169" s="58">
        <v>40</v>
      </c>
      <c r="K169" s="58">
        <v>80</v>
      </c>
      <c r="L169" s="58">
        <v>30</v>
      </c>
      <c r="M169" s="59">
        <f t="shared" si="96"/>
        <v>1</v>
      </c>
      <c r="N169" s="59">
        <f t="shared" si="97"/>
        <v>0</v>
      </c>
      <c r="O169" s="59">
        <f t="shared" si="98"/>
        <v>1</v>
      </c>
      <c r="P169" s="59">
        <f t="shared" si="99"/>
        <v>0</v>
      </c>
      <c r="Q169" s="60">
        <f t="shared" si="100"/>
        <v>2</v>
      </c>
      <c r="R169" s="60">
        <f t="shared" si="101"/>
        <v>0</v>
      </c>
      <c r="S169" s="58">
        <f t="shared" si="102"/>
        <v>160</v>
      </c>
      <c r="T169" s="58">
        <f t="shared" si="103"/>
        <v>0</v>
      </c>
      <c r="U169" s="59">
        <f t="shared" si="104"/>
        <v>120</v>
      </c>
      <c r="V169" s="59">
        <f t="shared" si="105"/>
        <v>0</v>
      </c>
      <c r="W169" s="61">
        <f t="shared" si="106"/>
        <v>4</v>
      </c>
      <c r="X169" s="61">
        <f t="shared" si="107"/>
        <v>0</v>
      </c>
      <c r="Y169" s="62">
        <f t="shared" si="108"/>
        <v>-116</v>
      </c>
      <c r="Z169" s="62">
        <f t="shared" si="109"/>
        <v>0</v>
      </c>
      <c r="AA169" s="61">
        <f t="shared" si="110"/>
        <v>0</v>
      </c>
      <c r="AB169" s="61">
        <f t="shared" si="111"/>
        <v>0</v>
      </c>
      <c r="AC169" s="63">
        <f t="shared" si="112"/>
        <v>0</v>
      </c>
      <c r="AD169" s="63">
        <f t="shared" si="113"/>
        <v>0</v>
      </c>
      <c r="AE169" s="59">
        <f t="shared" si="114"/>
        <v>2</v>
      </c>
      <c r="AF169" s="59">
        <f t="shared" si="115"/>
        <v>0</v>
      </c>
      <c r="AG169" s="79"/>
      <c r="AH169" s="65">
        <v>100</v>
      </c>
      <c r="AI169" s="80"/>
      <c r="AJ169" s="67">
        <f t="shared" si="116"/>
        <v>100</v>
      </c>
      <c r="AK169" s="67">
        <f t="shared" si="117"/>
        <v>0</v>
      </c>
      <c r="AL169" s="67">
        <f t="shared" si="118"/>
        <v>4</v>
      </c>
      <c r="AM169" s="67">
        <f t="shared" si="119"/>
        <v>0</v>
      </c>
      <c r="AN169" s="67">
        <f t="shared" si="120"/>
        <v>4</v>
      </c>
      <c r="AO169" s="67">
        <f t="shared" si="121"/>
        <v>0</v>
      </c>
      <c r="AP169" s="67">
        <f t="shared" si="122"/>
        <v>0</v>
      </c>
      <c r="AQ169" s="67">
        <f t="shared" si="123"/>
        <v>2</v>
      </c>
      <c r="AR169" s="67">
        <f t="shared" si="124"/>
        <v>0</v>
      </c>
      <c r="AS169" s="67">
        <f t="shared" si="125"/>
        <v>0</v>
      </c>
      <c r="AT169" s="67">
        <f t="shared" si="126"/>
        <v>0</v>
      </c>
      <c r="AU169" s="67">
        <f t="shared" si="127"/>
        <v>4</v>
      </c>
      <c r="AV169" s="67">
        <f t="shared" si="128"/>
        <v>0</v>
      </c>
      <c r="AW169" s="67">
        <f t="shared" si="139"/>
        <v>0</v>
      </c>
      <c r="AX169" s="68">
        <f t="shared" si="129"/>
        <v>0</v>
      </c>
      <c r="AY169" s="68">
        <f t="shared" si="130"/>
        <v>0</v>
      </c>
      <c r="AZ169" s="69">
        <f t="shared" si="131"/>
        <v>2</v>
      </c>
      <c r="BA169" s="69">
        <f t="shared" si="132"/>
        <v>0</v>
      </c>
      <c r="BB169" s="70">
        <f t="shared" si="133"/>
        <v>0</v>
      </c>
      <c r="BC169" s="70">
        <f t="shared" si="134"/>
        <v>0</v>
      </c>
      <c r="BD169" s="67">
        <f t="shared" si="135"/>
        <v>2</v>
      </c>
      <c r="BE169" s="67">
        <f t="shared" si="136"/>
        <v>0</v>
      </c>
      <c r="BF169" s="59">
        <f t="shared" si="137"/>
        <v>0</v>
      </c>
      <c r="BG169" s="71">
        <f t="shared" si="138"/>
        <v>0</v>
      </c>
      <c r="BH169" s="68">
        <f t="shared" si="140"/>
        <v>0</v>
      </c>
      <c r="BI169" s="69">
        <f t="shared" si="141"/>
        <v>4</v>
      </c>
      <c r="BJ169" s="70">
        <f t="shared" si="142"/>
        <v>0</v>
      </c>
      <c r="BK169" s="72">
        <f t="shared" si="143"/>
        <v>0</v>
      </c>
    </row>
    <row r="170" spans="1:63" ht="13.5" customHeight="1" x14ac:dyDescent="0.3">
      <c r="A170" s="209"/>
      <c r="B170" s="213" t="s">
        <v>175</v>
      </c>
      <c r="C170" s="213" t="s">
        <v>63</v>
      </c>
      <c r="D170" s="213" t="s">
        <v>179</v>
      </c>
      <c r="E170" s="217">
        <v>2</v>
      </c>
      <c r="F170" s="77">
        <v>2</v>
      </c>
      <c r="G170" s="77">
        <v>10</v>
      </c>
      <c r="H170" s="77">
        <v>25</v>
      </c>
      <c r="I170" s="77">
        <v>25</v>
      </c>
      <c r="J170" s="77">
        <v>50</v>
      </c>
      <c r="K170" s="77">
        <v>80</v>
      </c>
      <c r="L170" s="77">
        <v>30</v>
      </c>
      <c r="M170" s="59">
        <f t="shared" si="96"/>
        <v>1</v>
      </c>
      <c r="N170" s="59">
        <f t="shared" si="97"/>
        <v>1</v>
      </c>
      <c r="O170" s="59">
        <f t="shared" si="98"/>
        <v>1</v>
      </c>
      <c r="P170" s="59">
        <f t="shared" si="99"/>
        <v>1</v>
      </c>
      <c r="Q170" s="60">
        <f t="shared" si="100"/>
        <v>2</v>
      </c>
      <c r="R170" s="60">
        <f t="shared" si="101"/>
        <v>2</v>
      </c>
      <c r="S170" s="58">
        <f t="shared" si="102"/>
        <v>160</v>
      </c>
      <c r="T170" s="58">
        <f t="shared" si="103"/>
        <v>60</v>
      </c>
      <c r="U170" s="59">
        <f t="shared" si="104"/>
        <v>110</v>
      </c>
      <c r="V170" s="59">
        <f t="shared" si="105"/>
        <v>10</v>
      </c>
      <c r="W170" s="61">
        <f t="shared" si="106"/>
        <v>5</v>
      </c>
      <c r="X170" s="61">
        <f t="shared" si="107"/>
        <v>5</v>
      </c>
      <c r="Y170" s="62">
        <f t="shared" si="108"/>
        <v>-105</v>
      </c>
      <c r="Z170" s="62">
        <f t="shared" si="109"/>
        <v>-5</v>
      </c>
      <c r="AA170" s="61">
        <f t="shared" si="110"/>
        <v>0</v>
      </c>
      <c r="AB170" s="61">
        <f t="shared" si="111"/>
        <v>0</v>
      </c>
      <c r="AC170" s="63">
        <f t="shared" si="112"/>
        <v>0</v>
      </c>
      <c r="AD170" s="63">
        <f t="shared" si="113"/>
        <v>0</v>
      </c>
      <c r="AE170" s="59">
        <f t="shared" si="114"/>
        <v>2</v>
      </c>
      <c r="AF170" s="59">
        <f t="shared" si="115"/>
        <v>2</v>
      </c>
      <c r="AG170" s="64"/>
      <c r="AH170" s="65">
        <v>100</v>
      </c>
      <c r="AI170" s="66"/>
      <c r="AJ170" s="67">
        <f t="shared" si="116"/>
        <v>100</v>
      </c>
      <c r="AK170" s="67">
        <f t="shared" si="117"/>
        <v>0</v>
      </c>
      <c r="AL170" s="67">
        <f t="shared" si="118"/>
        <v>8</v>
      </c>
      <c r="AM170" s="67">
        <f t="shared" si="119"/>
        <v>0</v>
      </c>
      <c r="AN170" s="67">
        <f t="shared" si="120"/>
        <v>8</v>
      </c>
      <c r="AO170" s="67">
        <f t="shared" si="121"/>
        <v>0</v>
      </c>
      <c r="AP170" s="67">
        <f t="shared" si="122"/>
        <v>0</v>
      </c>
      <c r="AQ170" s="67">
        <f t="shared" si="123"/>
        <v>2</v>
      </c>
      <c r="AR170" s="67">
        <f t="shared" si="124"/>
        <v>2</v>
      </c>
      <c r="AS170" s="67">
        <f t="shared" si="125"/>
        <v>0</v>
      </c>
      <c r="AT170" s="67">
        <f t="shared" si="126"/>
        <v>0</v>
      </c>
      <c r="AU170" s="67">
        <f t="shared" si="127"/>
        <v>4</v>
      </c>
      <c r="AV170" s="67">
        <f t="shared" si="128"/>
        <v>4</v>
      </c>
      <c r="AW170" s="67">
        <f t="shared" si="139"/>
        <v>0</v>
      </c>
      <c r="AX170" s="68">
        <f t="shared" si="129"/>
        <v>0</v>
      </c>
      <c r="AY170" s="68">
        <f t="shared" si="130"/>
        <v>0</v>
      </c>
      <c r="AZ170" s="69">
        <f t="shared" si="131"/>
        <v>2</v>
      </c>
      <c r="BA170" s="69">
        <f t="shared" si="132"/>
        <v>2</v>
      </c>
      <c r="BB170" s="70">
        <f t="shared" si="133"/>
        <v>0</v>
      </c>
      <c r="BC170" s="70">
        <f t="shared" si="134"/>
        <v>0</v>
      </c>
      <c r="BD170" s="67">
        <f t="shared" si="135"/>
        <v>2</v>
      </c>
      <c r="BE170" s="67">
        <f t="shared" si="136"/>
        <v>2</v>
      </c>
      <c r="BF170" s="59">
        <f t="shared" si="137"/>
        <v>0</v>
      </c>
      <c r="BG170" s="71">
        <f t="shared" si="138"/>
        <v>0</v>
      </c>
      <c r="BH170" s="68">
        <f t="shared" si="140"/>
        <v>0</v>
      </c>
      <c r="BI170" s="69">
        <f t="shared" si="141"/>
        <v>8</v>
      </c>
      <c r="BJ170" s="70">
        <f t="shared" si="142"/>
        <v>0</v>
      </c>
      <c r="BK170" s="72">
        <f t="shared" si="143"/>
        <v>0</v>
      </c>
    </row>
    <row r="171" spans="1:63" ht="13.5" customHeight="1" x14ac:dyDescent="0.3">
      <c r="A171" s="209"/>
      <c r="B171" s="212" t="s">
        <v>175</v>
      </c>
      <c r="C171" s="212" t="s">
        <v>84</v>
      </c>
      <c r="D171" s="212" t="s">
        <v>179</v>
      </c>
      <c r="E171" s="216">
        <v>4</v>
      </c>
      <c r="F171" s="58">
        <v>0</v>
      </c>
      <c r="G171" s="58">
        <v>10</v>
      </c>
      <c r="H171" s="58">
        <v>25</v>
      </c>
      <c r="I171" s="58">
        <v>25</v>
      </c>
      <c r="J171" s="58">
        <v>50</v>
      </c>
      <c r="K171" s="58">
        <v>80</v>
      </c>
      <c r="L171" s="58">
        <v>30</v>
      </c>
      <c r="M171" s="59">
        <f t="shared" si="96"/>
        <v>1</v>
      </c>
      <c r="N171" s="59">
        <f t="shared" si="97"/>
        <v>0</v>
      </c>
      <c r="O171" s="59">
        <f t="shared" si="98"/>
        <v>1</v>
      </c>
      <c r="P171" s="59">
        <f t="shared" si="99"/>
        <v>0</v>
      </c>
      <c r="Q171" s="60">
        <f t="shared" si="100"/>
        <v>2</v>
      </c>
      <c r="R171" s="60">
        <f t="shared" si="101"/>
        <v>0</v>
      </c>
      <c r="S171" s="58">
        <f t="shared" si="102"/>
        <v>160</v>
      </c>
      <c r="T171" s="58">
        <f t="shared" si="103"/>
        <v>0</v>
      </c>
      <c r="U171" s="59">
        <f t="shared" si="104"/>
        <v>110</v>
      </c>
      <c r="V171" s="59">
        <f t="shared" si="105"/>
        <v>0</v>
      </c>
      <c r="W171" s="61">
        <f t="shared" si="106"/>
        <v>5</v>
      </c>
      <c r="X171" s="61">
        <f t="shared" si="107"/>
        <v>0</v>
      </c>
      <c r="Y171" s="62">
        <f t="shared" si="108"/>
        <v>-105</v>
      </c>
      <c r="Z171" s="62">
        <f t="shared" si="109"/>
        <v>0</v>
      </c>
      <c r="AA171" s="61">
        <f t="shared" si="110"/>
        <v>0</v>
      </c>
      <c r="AB171" s="61">
        <f t="shared" si="111"/>
        <v>0</v>
      </c>
      <c r="AC171" s="63">
        <f t="shared" si="112"/>
        <v>0</v>
      </c>
      <c r="AD171" s="63">
        <f t="shared" si="113"/>
        <v>0</v>
      </c>
      <c r="AE171" s="59">
        <f t="shared" si="114"/>
        <v>2</v>
      </c>
      <c r="AF171" s="59">
        <f t="shared" si="115"/>
        <v>0</v>
      </c>
      <c r="AG171" s="64"/>
      <c r="AH171" s="65">
        <v>100</v>
      </c>
      <c r="AI171" s="66"/>
      <c r="AJ171" s="67">
        <f t="shared" si="116"/>
        <v>100</v>
      </c>
      <c r="AK171" s="67">
        <f t="shared" si="117"/>
        <v>0</v>
      </c>
      <c r="AL171" s="67">
        <f t="shared" si="118"/>
        <v>8</v>
      </c>
      <c r="AM171" s="67">
        <f t="shared" si="119"/>
        <v>0</v>
      </c>
      <c r="AN171" s="67">
        <f t="shared" si="120"/>
        <v>8</v>
      </c>
      <c r="AO171" s="67">
        <f t="shared" si="121"/>
        <v>0</v>
      </c>
      <c r="AP171" s="67">
        <f t="shared" si="122"/>
        <v>0</v>
      </c>
      <c r="AQ171" s="67">
        <f t="shared" si="123"/>
        <v>2</v>
      </c>
      <c r="AR171" s="67">
        <f t="shared" si="124"/>
        <v>0</v>
      </c>
      <c r="AS171" s="67">
        <f t="shared" si="125"/>
        <v>0</v>
      </c>
      <c r="AT171" s="67">
        <f t="shared" si="126"/>
        <v>0</v>
      </c>
      <c r="AU171" s="67">
        <f t="shared" si="127"/>
        <v>8</v>
      </c>
      <c r="AV171" s="67">
        <f t="shared" si="128"/>
        <v>0</v>
      </c>
      <c r="AW171" s="67">
        <f t="shared" si="139"/>
        <v>0</v>
      </c>
      <c r="AX171" s="68">
        <f t="shared" si="129"/>
        <v>0</v>
      </c>
      <c r="AY171" s="68">
        <f t="shared" si="130"/>
        <v>0</v>
      </c>
      <c r="AZ171" s="69">
        <f t="shared" si="131"/>
        <v>2</v>
      </c>
      <c r="BA171" s="69">
        <f t="shared" si="132"/>
        <v>0</v>
      </c>
      <c r="BB171" s="70">
        <f t="shared" si="133"/>
        <v>0</v>
      </c>
      <c r="BC171" s="70">
        <f t="shared" si="134"/>
        <v>0</v>
      </c>
      <c r="BD171" s="67">
        <f t="shared" si="135"/>
        <v>2</v>
      </c>
      <c r="BE171" s="67">
        <f t="shared" si="136"/>
        <v>0</v>
      </c>
      <c r="BF171" s="59">
        <f t="shared" si="137"/>
        <v>0</v>
      </c>
      <c r="BG171" s="71">
        <f t="shared" si="138"/>
        <v>0</v>
      </c>
      <c r="BH171" s="68">
        <f t="shared" si="140"/>
        <v>0</v>
      </c>
      <c r="BI171" s="69">
        <f t="shared" si="141"/>
        <v>8</v>
      </c>
      <c r="BJ171" s="70">
        <f t="shared" si="142"/>
        <v>0</v>
      </c>
      <c r="BK171" s="72">
        <f t="shared" si="143"/>
        <v>0</v>
      </c>
    </row>
    <row r="172" spans="1:63" ht="13.5" customHeight="1" x14ac:dyDescent="0.3">
      <c r="A172" s="209"/>
      <c r="B172" s="212" t="s">
        <v>175</v>
      </c>
      <c r="C172" s="212" t="s">
        <v>52</v>
      </c>
      <c r="D172" s="212" t="s">
        <v>179</v>
      </c>
      <c r="E172" s="216">
        <v>4</v>
      </c>
      <c r="F172" s="58">
        <v>0</v>
      </c>
      <c r="G172" s="58">
        <v>10</v>
      </c>
      <c r="H172" s="58">
        <v>25</v>
      </c>
      <c r="I172" s="58">
        <v>25</v>
      </c>
      <c r="J172" s="58">
        <v>50</v>
      </c>
      <c r="K172" s="58">
        <v>80</v>
      </c>
      <c r="L172" s="58">
        <v>30</v>
      </c>
      <c r="M172" s="59">
        <f t="shared" si="96"/>
        <v>1</v>
      </c>
      <c r="N172" s="59">
        <f t="shared" si="97"/>
        <v>0</v>
      </c>
      <c r="O172" s="59">
        <f t="shared" si="98"/>
        <v>1</v>
      </c>
      <c r="P172" s="59">
        <f t="shared" si="99"/>
        <v>0</v>
      </c>
      <c r="Q172" s="60">
        <f t="shared" si="100"/>
        <v>2</v>
      </c>
      <c r="R172" s="60">
        <f t="shared" si="101"/>
        <v>0</v>
      </c>
      <c r="S172" s="58">
        <f t="shared" si="102"/>
        <v>160</v>
      </c>
      <c r="T172" s="58">
        <f t="shared" si="103"/>
        <v>0</v>
      </c>
      <c r="U172" s="59">
        <f t="shared" si="104"/>
        <v>110</v>
      </c>
      <c r="V172" s="59">
        <f t="shared" si="105"/>
        <v>0</v>
      </c>
      <c r="W172" s="61">
        <f t="shared" si="106"/>
        <v>5</v>
      </c>
      <c r="X172" s="61">
        <f t="shared" si="107"/>
        <v>0</v>
      </c>
      <c r="Y172" s="62">
        <f t="shared" si="108"/>
        <v>-105</v>
      </c>
      <c r="Z172" s="62">
        <f t="shared" si="109"/>
        <v>0</v>
      </c>
      <c r="AA172" s="61">
        <f t="shared" si="110"/>
        <v>0</v>
      </c>
      <c r="AB172" s="61">
        <f t="shared" si="111"/>
        <v>0</v>
      </c>
      <c r="AC172" s="63">
        <f t="shared" si="112"/>
        <v>0</v>
      </c>
      <c r="AD172" s="63">
        <f t="shared" si="113"/>
        <v>0</v>
      </c>
      <c r="AE172" s="59">
        <f t="shared" si="114"/>
        <v>2</v>
      </c>
      <c r="AF172" s="59">
        <f t="shared" si="115"/>
        <v>0</v>
      </c>
      <c r="AG172" s="64"/>
      <c r="AH172" s="65">
        <v>100</v>
      </c>
      <c r="AI172" s="66"/>
      <c r="AJ172" s="67">
        <f t="shared" si="116"/>
        <v>100</v>
      </c>
      <c r="AK172" s="67">
        <f t="shared" si="117"/>
        <v>0</v>
      </c>
      <c r="AL172" s="67">
        <f t="shared" si="118"/>
        <v>8</v>
      </c>
      <c r="AM172" s="67">
        <f t="shared" si="119"/>
        <v>0</v>
      </c>
      <c r="AN172" s="67">
        <f t="shared" si="120"/>
        <v>8</v>
      </c>
      <c r="AO172" s="67">
        <f t="shared" si="121"/>
        <v>0</v>
      </c>
      <c r="AP172" s="67">
        <f t="shared" si="122"/>
        <v>0</v>
      </c>
      <c r="AQ172" s="67">
        <f t="shared" si="123"/>
        <v>2</v>
      </c>
      <c r="AR172" s="67">
        <f t="shared" si="124"/>
        <v>0</v>
      </c>
      <c r="AS172" s="67">
        <f t="shared" si="125"/>
        <v>0</v>
      </c>
      <c r="AT172" s="67">
        <f t="shared" si="126"/>
        <v>0</v>
      </c>
      <c r="AU172" s="67">
        <f t="shared" si="127"/>
        <v>8</v>
      </c>
      <c r="AV172" s="67">
        <f t="shared" si="128"/>
        <v>0</v>
      </c>
      <c r="AW172" s="67">
        <f t="shared" si="139"/>
        <v>0</v>
      </c>
      <c r="AX172" s="68">
        <f t="shared" si="129"/>
        <v>0</v>
      </c>
      <c r="AY172" s="68">
        <f t="shared" si="130"/>
        <v>0</v>
      </c>
      <c r="AZ172" s="69">
        <f t="shared" si="131"/>
        <v>2</v>
      </c>
      <c r="BA172" s="69">
        <f t="shared" si="132"/>
        <v>0</v>
      </c>
      <c r="BB172" s="70">
        <f t="shared" si="133"/>
        <v>0</v>
      </c>
      <c r="BC172" s="70">
        <f t="shared" si="134"/>
        <v>0</v>
      </c>
      <c r="BD172" s="67">
        <f t="shared" si="135"/>
        <v>2</v>
      </c>
      <c r="BE172" s="67">
        <f t="shared" si="136"/>
        <v>0</v>
      </c>
      <c r="BF172" s="59">
        <f t="shared" si="137"/>
        <v>0</v>
      </c>
      <c r="BG172" s="71">
        <f t="shared" si="138"/>
        <v>0</v>
      </c>
      <c r="BH172" s="68">
        <f t="shared" si="140"/>
        <v>0</v>
      </c>
      <c r="BI172" s="69">
        <f t="shared" si="141"/>
        <v>8</v>
      </c>
      <c r="BJ172" s="70">
        <f t="shared" si="142"/>
        <v>0</v>
      </c>
      <c r="BK172" s="72">
        <f t="shared" si="143"/>
        <v>0</v>
      </c>
    </row>
    <row r="173" spans="1:63" ht="13.5" customHeight="1" x14ac:dyDescent="0.3">
      <c r="A173" s="209"/>
      <c r="B173" s="212" t="s">
        <v>175</v>
      </c>
      <c r="C173" s="212" t="s">
        <v>68</v>
      </c>
      <c r="D173" s="212" t="s">
        <v>179</v>
      </c>
      <c r="E173" s="216">
        <v>4</v>
      </c>
      <c r="F173" s="58">
        <v>0</v>
      </c>
      <c r="G173" s="58">
        <v>10</v>
      </c>
      <c r="H173" s="58">
        <v>20</v>
      </c>
      <c r="I173" s="58">
        <v>20</v>
      </c>
      <c r="J173" s="58">
        <v>40</v>
      </c>
      <c r="K173" s="58">
        <v>80</v>
      </c>
      <c r="L173" s="58">
        <v>30</v>
      </c>
      <c r="M173" s="59">
        <f t="shared" si="96"/>
        <v>1</v>
      </c>
      <c r="N173" s="59">
        <f t="shared" si="97"/>
        <v>0</v>
      </c>
      <c r="O173" s="59">
        <f t="shared" si="98"/>
        <v>1</v>
      </c>
      <c r="P173" s="59">
        <f t="shared" si="99"/>
        <v>0</v>
      </c>
      <c r="Q173" s="60">
        <f t="shared" si="100"/>
        <v>2</v>
      </c>
      <c r="R173" s="60">
        <f t="shared" si="101"/>
        <v>0</v>
      </c>
      <c r="S173" s="58">
        <f t="shared" si="102"/>
        <v>160</v>
      </c>
      <c r="T173" s="58">
        <f t="shared" si="103"/>
        <v>0</v>
      </c>
      <c r="U173" s="59">
        <f t="shared" si="104"/>
        <v>120</v>
      </c>
      <c r="V173" s="59">
        <f t="shared" si="105"/>
        <v>0</v>
      </c>
      <c r="W173" s="61">
        <f t="shared" si="106"/>
        <v>4</v>
      </c>
      <c r="X173" s="61">
        <f t="shared" si="107"/>
        <v>0</v>
      </c>
      <c r="Y173" s="62">
        <f t="shared" si="108"/>
        <v>-116</v>
      </c>
      <c r="Z173" s="62">
        <f t="shared" si="109"/>
        <v>0</v>
      </c>
      <c r="AA173" s="61">
        <f t="shared" si="110"/>
        <v>0</v>
      </c>
      <c r="AB173" s="61">
        <f t="shared" si="111"/>
        <v>0</v>
      </c>
      <c r="AC173" s="63">
        <f t="shared" si="112"/>
        <v>0</v>
      </c>
      <c r="AD173" s="63">
        <f t="shared" si="113"/>
        <v>0</v>
      </c>
      <c r="AE173" s="59">
        <f t="shared" si="114"/>
        <v>2</v>
      </c>
      <c r="AF173" s="59">
        <f t="shared" si="115"/>
        <v>0</v>
      </c>
      <c r="AG173" s="64"/>
      <c r="AH173" s="65">
        <v>100</v>
      </c>
      <c r="AI173" s="66"/>
      <c r="AJ173" s="67">
        <f t="shared" si="116"/>
        <v>100</v>
      </c>
      <c r="AK173" s="67">
        <f t="shared" si="117"/>
        <v>0</v>
      </c>
      <c r="AL173" s="67">
        <f t="shared" si="118"/>
        <v>8</v>
      </c>
      <c r="AM173" s="67">
        <f t="shared" si="119"/>
        <v>0</v>
      </c>
      <c r="AN173" s="67">
        <f t="shared" si="120"/>
        <v>8</v>
      </c>
      <c r="AO173" s="67">
        <f t="shared" si="121"/>
        <v>0</v>
      </c>
      <c r="AP173" s="67">
        <f t="shared" si="122"/>
        <v>0</v>
      </c>
      <c r="AQ173" s="67">
        <f t="shared" si="123"/>
        <v>2</v>
      </c>
      <c r="AR173" s="67">
        <f t="shared" si="124"/>
        <v>0</v>
      </c>
      <c r="AS173" s="67">
        <f t="shared" si="125"/>
        <v>0</v>
      </c>
      <c r="AT173" s="67">
        <f t="shared" si="126"/>
        <v>0</v>
      </c>
      <c r="AU173" s="67">
        <f t="shared" si="127"/>
        <v>8</v>
      </c>
      <c r="AV173" s="67">
        <f t="shared" si="128"/>
        <v>0</v>
      </c>
      <c r="AW173" s="67">
        <f t="shared" si="139"/>
        <v>0</v>
      </c>
      <c r="AX173" s="68">
        <f t="shared" si="129"/>
        <v>0</v>
      </c>
      <c r="AY173" s="68">
        <f t="shared" si="130"/>
        <v>0</v>
      </c>
      <c r="AZ173" s="69">
        <f t="shared" si="131"/>
        <v>2</v>
      </c>
      <c r="BA173" s="69">
        <f t="shared" si="132"/>
        <v>0</v>
      </c>
      <c r="BB173" s="70">
        <f t="shared" si="133"/>
        <v>0</v>
      </c>
      <c r="BC173" s="70">
        <f t="shared" si="134"/>
        <v>0</v>
      </c>
      <c r="BD173" s="67">
        <f t="shared" si="135"/>
        <v>2</v>
      </c>
      <c r="BE173" s="67">
        <f t="shared" si="136"/>
        <v>0</v>
      </c>
      <c r="BF173" s="59">
        <f t="shared" si="137"/>
        <v>0</v>
      </c>
      <c r="BG173" s="71">
        <f t="shared" si="138"/>
        <v>0</v>
      </c>
      <c r="BH173" s="68">
        <f t="shared" si="140"/>
        <v>0</v>
      </c>
      <c r="BI173" s="69">
        <f t="shared" si="141"/>
        <v>8</v>
      </c>
      <c r="BJ173" s="70">
        <f t="shared" si="142"/>
        <v>0</v>
      </c>
      <c r="BK173" s="72">
        <f t="shared" si="143"/>
        <v>0</v>
      </c>
    </row>
    <row r="174" spans="1:63" ht="13.5" customHeight="1" x14ac:dyDescent="0.3">
      <c r="A174" s="209"/>
      <c r="B174" s="212" t="s">
        <v>175</v>
      </c>
      <c r="C174" s="212" t="s">
        <v>78</v>
      </c>
      <c r="D174" s="212" t="s">
        <v>179</v>
      </c>
      <c r="E174" s="216">
        <v>4</v>
      </c>
      <c r="F174" s="58">
        <v>0</v>
      </c>
      <c r="G174" s="58">
        <v>10</v>
      </c>
      <c r="H174" s="58">
        <v>25</v>
      </c>
      <c r="I174" s="58">
        <v>25</v>
      </c>
      <c r="J174" s="58">
        <v>50</v>
      </c>
      <c r="K174" s="58">
        <v>80</v>
      </c>
      <c r="L174" s="58">
        <v>30</v>
      </c>
      <c r="M174" s="59">
        <f t="shared" si="96"/>
        <v>1</v>
      </c>
      <c r="N174" s="59">
        <f t="shared" si="97"/>
        <v>0</v>
      </c>
      <c r="O174" s="59">
        <f t="shared" si="98"/>
        <v>1</v>
      </c>
      <c r="P174" s="59">
        <f t="shared" si="99"/>
        <v>0</v>
      </c>
      <c r="Q174" s="60">
        <f t="shared" si="100"/>
        <v>2</v>
      </c>
      <c r="R174" s="60">
        <f t="shared" si="101"/>
        <v>0</v>
      </c>
      <c r="S174" s="58">
        <f t="shared" si="102"/>
        <v>160</v>
      </c>
      <c r="T174" s="58">
        <f t="shared" si="103"/>
        <v>0</v>
      </c>
      <c r="U174" s="59">
        <f t="shared" si="104"/>
        <v>110</v>
      </c>
      <c r="V174" s="59">
        <f t="shared" si="105"/>
        <v>0</v>
      </c>
      <c r="W174" s="61">
        <f t="shared" si="106"/>
        <v>5</v>
      </c>
      <c r="X174" s="61">
        <f t="shared" si="107"/>
        <v>0</v>
      </c>
      <c r="Y174" s="62">
        <f t="shared" si="108"/>
        <v>-105</v>
      </c>
      <c r="Z174" s="62">
        <f t="shared" si="109"/>
        <v>0</v>
      </c>
      <c r="AA174" s="61">
        <f t="shared" si="110"/>
        <v>0</v>
      </c>
      <c r="AB174" s="61">
        <f t="shared" si="111"/>
        <v>0</v>
      </c>
      <c r="AC174" s="63">
        <f t="shared" si="112"/>
        <v>0</v>
      </c>
      <c r="AD174" s="63">
        <f t="shared" si="113"/>
        <v>0</v>
      </c>
      <c r="AE174" s="59">
        <f t="shared" si="114"/>
        <v>2</v>
      </c>
      <c r="AF174" s="59">
        <f t="shared" si="115"/>
        <v>0</v>
      </c>
      <c r="AG174" s="64"/>
      <c r="AH174" s="65">
        <v>100</v>
      </c>
      <c r="AI174" s="66"/>
      <c r="AJ174" s="67">
        <f t="shared" si="116"/>
        <v>100</v>
      </c>
      <c r="AK174" s="67">
        <f t="shared" si="117"/>
        <v>0</v>
      </c>
      <c r="AL174" s="67">
        <f t="shared" si="118"/>
        <v>8</v>
      </c>
      <c r="AM174" s="67">
        <f t="shared" si="119"/>
        <v>0</v>
      </c>
      <c r="AN174" s="67">
        <f t="shared" si="120"/>
        <v>8</v>
      </c>
      <c r="AO174" s="67">
        <f t="shared" si="121"/>
        <v>0</v>
      </c>
      <c r="AP174" s="67">
        <f t="shared" si="122"/>
        <v>0</v>
      </c>
      <c r="AQ174" s="67">
        <f t="shared" si="123"/>
        <v>2</v>
      </c>
      <c r="AR174" s="67">
        <f t="shared" si="124"/>
        <v>0</v>
      </c>
      <c r="AS174" s="67">
        <f t="shared" si="125"/>
        <v>0</v>
      </c>
      <c r="AT174" s="67">
        <f t="shared" si="126"/>
        <v>0</v>
      </c>
      <c r="AU174" s="67">
        <f t="shared" si="127"/>
        <v>8</v>
      </c>
      <c r="AV174" s="67">
        <f t="shared" si="128"/>
        <v>0</v>
      </c>
      <c r="AW174" s="67">
        <f t="shared" si="139"/>
        <v>0</v>
      </c>
      <c r="AX174" s="68">
        <f t="shared" si="129"/>
        <v>0</v>
      </c>
      <c r="AY174" s="68">
        <f t="shared" si="130"/>
        <v>0</v>
      </c>
      <c r="AZ174" s="69">
        <f t="shared" si="131"/>
        <v>2</v>
      </c>
      <c r="BA174" s="69">
        <f t="shared" si="132"/>
        <v>0</v>
      </c>
      <c r="BB174" s="70">
        <f t="shared" si="133"/>
        <v>0</v>
      </c>
      <c r="BC174" s="70">
        <f t="shared" si="134"/>
        <v>0</v>
      </c>
      <c r="BD174" s="67">
        <f t="shared" si="135"/>
        <v>2</v>
      </c>
      <c r="BE174" s="67">
        <f t="shared" si="136"/>
        <v>0</v>
      </c>
      <c r="BF174" s="59">
        <f t="shared" si="137"/>
        <v>0</v>
      </c>
      <c r="BG174" s="71">
        <f t="shared" si="138"/>
        <v>0</v>
      </c>
      <c r="BH174" s="68">
        <f t="shared" si="140"/>
        <v>0</v>
      </c>
      <c r="BI174" s="69">
        <f t="shared" si="141"/>
        <v>8</v>
      </c>
      <c r="BJ174" s="70">
        <f t="shared" si="142"/>
        <v>0</v>
      </c>
      <c r="BK174" s="72">
        <f t="shared" si="143"/>
        <v>0</v>
      </c>
    </row>
    <row r="175" spans="1:63" ht="13.5" customHeight="1" x14ac:dyDescent="0.3">
      <c r="A175" s="209"/>
      <c r="B175" s="212" t="s">
        <v>175</v>
      </c>
      <c r="C175" s="212" t="s">
        <v>80</v>
      </c>
      <c r="D175" s="212" t="s">
        <v>179</v>
      </c>
      <c r="E175" s="216">
        <v>4</v>
      </c>
      <c r="F175" s="58">
        <v>0</v>
      </c>
      <c r="G175" s="58">
        <v>10</v>
      </c>
      <c r="H175" s="58">
        <v>20</v>
      </c>
      <c r="I175" s="58">
        <v>20</v>
      </c>
      <c r="J175" s="58">
        <v>40</v>
      </c>
      <c r="K175" s="58">
        <v>80</v>
      </c>
      <c r="L175" s="58">
        <v>30</v>
      </c>
      <c r="M175" s="59">
        <f t="shared" si="96"/>
        <v>1</v>
      </c>
      <c r="N175" s="59">
        <f t="shared" si="97"/>
        <v>0</v>
      </c>
      <c r="O175" s="59">
        <f t="shared" si="98"/>
        <v>1</v>
      </c>
      <c r="P175" s="59">
        <f t="shared" si="99"/>
        <v>0</v>
      </c>
      <c r="Q175" s="60">
        <f t="shared" si="100"/>
        <v>2</v>
      </c>
      <c r="R175" s="60">
        <f t="shared" si="101"/>
        <v>0</v>
      </c>
      <c r="S175" s="58">
        <f t="shared" si="102"/>
        <v>160</v>
      </c>
      <c r="T175" s="58">
        <f t="shared" si="103"/>
        <v>0</v>
      </c>
      <c r="U175" s="59">
        <f t="shared" si="104"/>
        <v>120</v>
      </c>
      <c r="V175" s="59">
        <f t="shared" si="105"/>
        <v>0</v>
      </c>
      <c r="W175" s="61">
        <f t="shared" si="106"/>
        <v>4</v>
      </c>
      <c r="X175" s="61">
        <f t="shared" si="107"/>
        <v>0</v>
      </c>
      <c r="Y175" s="62">
        <f t="shared" si="108"/>
        <v>-116</v>
      </c>
      <c r="Z175" s="62">
        <f t="shared" si="109"/>
        <v>0</v>
      </c>
      <c r="AA175" s="61">
        <f t="shared" si="110"/>
        <v>0</v>
      </c>
      <c r="AB175" s="61">
        <f t="shared" si="111"/>
        <v>0</v>
      </c>
      <c r="AC175" s="63">
        <f t="shared" si="112"/>
        <v>0</v>
      </c>
      <c r="AD175" s="63">
        <f t="shared" si="113"/>
        <v>0</v>
      </c>
      <c r="AE175" s="59">
        <f t="shared" si="114"/>
        <v>2</v>
      </c>
      <c r="AF175" s="59">
        <f t="shared" si="115"/>
        <v>0</v>
      </c>
      <c r="AG175" s="64"/>
      <c r="AH175" s="65">
        <v>100</v>
      </c>
      <c r="AI175" s="66"/>
      <c r="AJ175" s="67">
        <f t="shared" si="116"/>
        <v>100</v>
      </c>
      <c r="AK175" s="67">
        <f t="shared" si="117"/>
        <v>0</v>
      </c>
      <c r="AL175" s="67">
        <f t="shared" si="118"/>
        <v>8</v>
      </c>
      <c r="AM175" s="67">
        <f t="shared" si="119"/>
        <v>0</v>
      </c>
      <c r="AN175" s="67">
        <f t="shared" si="120"/>
        <v>8</v>
      </c>
      <c r="AO175" s="67">
        <f t="shared" si="121"/>
        <v>0</v>
      </c>
      <c r="AP175" s="67">
        <f t="shared" si="122"/>
        <v>0</v>
      </c>
      <c r="AQ175" s="67">
        <f t="shared" si="123"/>
        <v>2</v>
      </c>
      <c r="AR175" s="67">
        <f t="shared" si="124"/>
        <v>0</v>
      </c>
      <c r="AS175" s="67">
        <f t="shared" si="125"/>
        <v>0</v>
      </c>
      <c r="AT175" s="67">
        <f t="shared" si="126"/>
        <v>0</v>
      </c>
      <c r="AU175" s="67">
        <f t="shared" si="127"/>
        <v>8</v>
      </c>
      <c r="AV175" s="67">
        <f t="shared" si="128"/>
        <v>0</v>
      </c>
      <c r="AW175" s="67">
        <f t="shared" si="139"/>
        <v>0</v>
      </c>
      <c r="AX175" s="68">
        <f t="shared" si="129"/>
        <v>0</v>
      </c>
      <c r="AY175" s="68">
        <f t="shared" si="130"/>
        <v>0</v>
      </c>
      <c r="AZ175" s="69">
        <f t="shared" si="131"/>
        <v>2</v>
      </c>
      <c r="BA175" s="69">
        <f t="shared" si="132"/>
        <v>0</v>
      </c>
      <c r="BB175" s="70">
        <f t="shared" si="133"/>
        <v>0</v>
      </c>
      <c r="BC175" s="70">
        <f t="shared" si="134"/>
        <v>0</v>
      </c>
      <c r="BD175" s="67">
        <f t="shared" si="135"/>
        <v>2</v>
      </c>
      <c r="BE175" s="67">
        <f t="shared" si="136"/>
        <v>0</v>
      </c>
      <c r="BF175" s="59">
        <f t="shared" si="137"/>
        <v>0</v>
      </c>
      <c r="BG175" s="71">
        <f t="shared" si="138"/>
        <v>0</v>
      </c>
      <c r="BH175" s="68">
        <f t="shared" si="140"/>
        <v>0</v>
      </c>
      <c r="BI175" s="69">
        <f t="shared" si="141"/>
        <v>8</v>
      </c>
      <c r="BJ175" s="70">
        <f t="shared" si="142"/>
        <v>0</v>
      </c>
      <c r="BK175" s="72">
        <f t="shared" si="143"/>
        <v>0</v>
      </c>
    </row>
    <row r="176" spans="1:63" ht="13.5" customHeight="1" x14ac:dyDescent="0.3">
      <c r="A176" s="209"/>
      <c r="B176" s="212" t="s">
        <v>175</v>
      </c>
      <c r="C176" s="212" t="s">
        <v>56</v>
      </c>
      <c r="D176" s="212" t="s">
        <v>179</v>
      </c>
      <c r="E176" s="216">
        <v>4</v>
      </c>
      <c r="F176" s="58"/>
      <c r="G176" s="58">
        <v>10</v>
      </c>
      <c r="H176" s="58">
        <v>20</v>
      </c>
      <c r="I176" s="58">
        <v>20</v>
      </c>
      <c r="J176" s="58">
        <v>40</v>
      </c>
      <c r="K176" s="58">
        <v>80</v>
      </c>
      <c r="L176" s="58">
        <v>30</v>
      </c>
      <c r="M176" s="59">
        <f t="shared" si="96"/>
        <v>1</v>
      </c>
      <c r="N176" s="59">
        <f t="shared" si="97"/>
        <v>0</v>
      </c>
      <c r="O176" s="59">
        <f t="shared" si="98"/>
        <v>1</v>
      </c>
      <c r="P176" s="59">
        <f t="shared" si="99"/>
        <v>0</v>
      </c>
      <c r="Q176" s="60">
        <f t="shared" si="100"/>
        <v>2</v>
      </c>
      <c r="R176" s="60">
        <f t="shared" si="101"/>
        <v>0</v>
      </c>
      <c r="S176" s="58">
        <f t="shared" si="102"/>
        <v>160</v>
      </c>
      <c r="T176" s="58">
        <f t="shared" si="103"/>
        <v>0</v>
      </c>
      <c r="U176" s="59">
        <f t="shared" si="104"/>
        <v>120</v>
      </c>
      <c r="V176" s="59">
        <f t="shared" si="105"/>
        <v>0</v>
      </c>
      <c r="W176" s="61">
        <f t="shared" si="106"/>
        <v>4</v>
      </c>
      <c r="X176" s="61">
        <f t="shared" si="107"/>
        <v>0</v>
      </c>
      <c r="Y176" s="62">
        <f t="shared" si="108"/>
        <v>-116</v>
      </c>
      <c r="Z176" s="62">
        <f t="shared" si="109"/>
        <v>0</v>
      </c>
      <c r="AA176" s="61">
        <f t="shared" si="110"/>
        <v>0</v>
      </c>
      <c r="AB176" s="61">
        <f t="shared" si="111"/>
        <v>0</v>
      </c>
      <c r="AC176" s="63">
        <f t="shared" si="112"/>
        <v>0</v>
      </c>
      <c r="AD176" s="63">
        <f t="shared" si="113"/>
        <v>0</v>
      </c>
      <c r="AE176" s="59">
        <f t="shared" si="114"/>
        <v>2</v>
      </c>
      <c r="AF176" s="59">
        <f t="shared" si="115"/>
        <v>0</v>
      </c>
      <c r="AG176" s="79"/>
      <c r="AH176" s="65">
        <v>100</v>
      </c>
      <c r="AI176" s="80"/>
      <c r="AJ176" s="67">
        <f t="shared" si="116"/>
        <v>100</v>
      </c>
      <c r="AK176" s="67">
        <f t="shared" si="117"/>
        <v>0</v>
      </c>
      <c r="AL176" s="67">
        <f t="shared" si="118"/>
        <v>8</v>
      </c>
      <c r="AM176" s="67">
        <f t="shared" si="119"/>
        <v>0</v>
      </c>
      <c r="AN176" s="67">
        <f t="shared" si="120"/>
        <v>8</v>
      </c>
      <c r="AO176" s="67">
        <f t="shared" si="121"/>
        <v>0</v>
      </c>
      <c r="AP176" s="67">
        <f t="shared" si="122"/>
        <v>0</v>
      </c>
      <c r="AQ176" s="67">
        <f t="shared" si="123"/>
        <v>2</v>
      </c>
      <c r="AR176" s="67">
        <f t="shared" si="124"/>
        <v>0</v>
      </c>
      <c r="AS176" s="67">
        <f t="shared" si="125"/>
        <v>0</v>
      </c>
      <c r="AT176" s="67">
        <f t="shared" si="126"/>
        <v>0</v>
      </c>
      <c r="AU176" s="67">
        <f t="shared" si="127"/>
        <v>8</v>
      </c>
      <c r="AV176" s="67">
        <f t="shared" si="128"/>
        <v>0</v>
      </c>
      <c r="AW176" s="67">
        <f t="shared" si="139"/>
        <v>0</v>
      </c>
      <c r="AX176" s="68">
        <f t="shared" si="129"/>
        <v>0</v>
      </c>
      <c r="AY176" s="68">
        <f t="shared" si="130"/>
        <v>0</v>
      </c>
      <c r="AZ176" s="69">
        <f t="shared" si="131"/>
        <v>2</v>
      </c>
      <c r="BA176" s="69">
        <f t="shared" si="132"/>
        <v>0</v>
      </c>
      <c r="BB176" s="70">
        <f t="shared" si="133"/>
        <v>0</v>
      </c>
      <c r="BC176" s="70">
        <f t="shared" si="134"/>
        <v>0</v>
      </c>
      <c r="BD176" s="67">
        <f t="shared" si="135"/>
        <v>2</v>
      </c>
      <c r="BE176" s="67">
        <f t="shared" si="136"/>
        <v>0</v>
      </c>
      <c r="BF176" s="59">
        <f t="shared" si="137"/>
        <v>0</v>
      </c>
      <c r="BG176" s="71">
        <f t="shared" si="138"/>
        <v>0</v>
      </c>
      <c r="BH176" s="68">
        <f t="shared" si="140"/>
        <v>0</v>
      </c>
      <c r="BI176" s="69">
        <f t="shared" si="141"/>
        <v>8</v>
      </c>
      <c r="BJ176" s="70">
        <f t="shared" si="142"/>
        <v>0</v>
      </c>
      <c r="BK176" s="72">
        <f t="shared" si="143"/>
        <v>0</v>
      </c>
    </row>
    <row r="177" spans="1:63" ht="13.5" customHeight="1" x14ac:dyDescent="0.3">
      <c r="A177" s="209"/>
      <c r="B177" s="213" t="s">
        <v>175</v>
      </c>
      <c r="C177" s="213" t="s">
        <v>63</v>
      </c>
      <c r="D177" s="213" t="s">
        <v>180</v>
      </c>
      <c r="E177" s="217">
        <v>2</v>
      </c>
      <c r="F177" s="77">
        <v>2</v>
      </c>
      <c r="G177" s="77">
        <v>10</v>
      </c>
      <c r="H177" s="77">
        <v>25</v>
      </c>
      <c r="I177" s="77">
        <v>25</v>
      </c>
      <c r="J177" s="77">
        <v>50</v>
      </c>
      <c r="K177" s="77">
        <v>80</v>
      </c>
      <c r="L177" s="77">
        <v>30</v>
      </c>
      <c r="M177" s="59">
        <f t="shared" si="96"/>
        <v>1</v>
      </c>
      <c r="N177" s="59">
        <f t="shared" si="97"/>
        <v>1</v>
      </c>
      <c r="O177" s="59">
        <f t="shared" si="98"/>
        <v>1</v>
      </c>
      <c r="P177" s="59">
        <f t="shared" si="99"/>
        <v>1</v>
      </c>
      <c r="Q177" s="60">
        <f t="shared" si="100"/>
        <v>2</v>
      </c>
      <c r="R177" s="60">
        <f t="shared" si="101"/>
        <v>2</v>
      </c>
      <c r="S177" s="58">
        <f t="shared" si="102"/>
        <v>160</v>
      </c>
      <c r="T177" s="58">
        <f t="shared" si="103"/>
        <v>60</v>
      </c>
      <c r="U177" s="59">
        <f t="shared" si="104"/>
        <v>110</v>
      </c>
      <c r="V177" s="59">
        <f t="shared" si="105"/>
        <v>10</v>
      </c>
      <c r="W177" s="61">
        <f t="shared" si="106"/>
        <v>5</v>
      </c>
      <c r="X177" s="61">
        <f t="shared" si="107"/>
        <v>5</v>
      </c>
      <c r="Y177" s="62">
        <f t="shared" si="108"/>
        <v>-105</v>
      </c>
      <c r="Z177" s="62">
        <f t="shared" si="109"/>
        <v>-5</v>
      </c>
      <c r="AA177" s="61">
        <f t="shared" si="110"/>
        <v>0</v>
      </c>
      <c r="AB177" s="61">
        <f t="shared" si="111"/>
        <v>0</v>
      </c>
      <c r="AC177" s="63">
        <f t="shared" si="112"/>
        <v>0</v>
      </c>
      <c r="AD177" s="63">
        <f t="shared" si="113"/>
        <v>0</v>
      </c>
      <c r="AE177" s="59">
        <f t="shared" si="114"/>
        <v>2</v>
      </c>
      <c r="AF177" s="59">
        <f t="shared" si="115"/>
        <v>2</v>
      </c>
      <c r="AG177" s="64"/>
      <c r="AH177" s="65">
        <v>100</v>
      </c>
      <c r="AI177" s="66"/>
      <c r="AJ177" s="67">
        <f t="shared" si="116"/>
        <v>100</v>
      </c>
      <c r="AK177" s="67">
        <f t="shared" si="117"/>
        <v>0</v>
      </c>
      <c r="AL177" s="67">
        <f t="shared" si="118"/>
        <v>8</v>
      </c>
      <c r="AM177" s="67">
        <f t="shared" si="119"/>
        <v>0</v>
      </c>
      <c r="AN177" s="67">
        <f t="shared" si="120"/>
        <v>8</v>
      </c>
      <c r="AO177" s="67">
        <f t="shared" si="121"/>
        <v>0</v>
      </c>
      <c r="AP177" s="67">
        <f t="shared" si="122"/>
        <v>0</v>
      </c>
      <c r="AQ177" s="67">
        <f t="shared" si="123"/>
        <v>2</v>
      </c>
      <c r="AR177" s="67">
        <f t="shared" si="124"/>
        <v>2</v>
      </c>
      <c r="AS177" s="67">
        <f t="shared" si="125"/>
        <v>0</v>
      </c>
      <c r="AT177" s="67">
        <f t="shared" si="126"/>
        <v>0</v>
      </c>
      <c r="AU177" s="67">
        <f t="shared" si="127"/>
        <v>4</v>
      </c>
      <c r="AV177" s="67">
        <f t="shared" si="128"/>
        <v>4</v>
      </c>
      <c r="AW177" s="67">
        <f t="shared" si="139"/>
        <v>0</v>
      </c>
      <c r="AX177" s="68">
        <f t="shared" si="129"/>
        <v>0</v>
      </c>
      <c r="AY177" s="68">
        <f t="shared" si="130"/>
        <v>0</v>
      </c>
      <c r="AZ177" s="69">
        <f t="shared" si="131"/>
        <v>2</v>
      </c>
      <c r="BA177" s="69">
        <f t="shared" si="132"/>
        <v>2</v>
      </c>
      <c r="BB177" s="70">
        <f t="shared" si="133"/>
        <v>0</v>
      </c>
      <c r="BC177" s="70">
        <f t="shared" si="134"/>
        <v>0</v>
      </c>
      <c r="BD177" s="67">
        <f t="shared" si="135"/>
        <v>2</v>
      </c>
      <c r="BE177" s="67">
        <f t="shared" si="136"/>
        <v>2</v>
      </c>
      <c r="BF177" s="59">
        <f t="shared" si="137"/>
        <v>0</v>
      </c>
      <c r="BG177" s="71">
        <f t="shared" si="138"/>
        <v>0</v>
      </c>
      <c r="BH177" s="68">
        <f t="shared" si="140"/>
        <v>0</v>
      </c>
      <c r="BI177" s="69">
        <f t="shared" si="141"/>
        <v>8</v>
      </c>
      <c r="BJ177" s="70">
        <f t="shared" si="142"/>
        <v>0</v>
      </c>
      <c r="BK177" s="72">
        <f t="shared" si="143"/>
        <v>0</v>
      </c>
    </row>
    <row r="178" spans="1:63" ht="13.5" customHeight="1" x14ac:dyDescent="0.3">
      <c r="A178" s="209"/>
      <c r="B178" s="212" t="s">
        <v>175</v>
      </c>
      <c r="C178" s="212" t="s">
        <v>84</v>
      </c>
      <c r="D178" s="212" t="s">
        <v>180</v>
      </c>
      <c r="E178" s="216">
        <v>4</v>
      </c>
      <c r="F178" s="58">
        <v>0</v>
      </c>
      <c r="G178" s="58">
        <v>10</v>
      </c>
      <c r="H178" s="58">
        <v>25</v>
      </c>
      <c r="I178" s="58">
        <v>25</v>
      </c>
      <c r="J178" s="58">
        <v>50</v>
      </c>
      <c r="K178" s="58">
        <v>80</v>
      </c>
      <c r="L178" s="58">
        <v>30</v>
      </c>
      <c r="M178" s="59">
        <f t="shared" si="96"/>
        <v>1</v>
      </c>
      <c r="N178" s="59">
        <f t="shared" si="97"/>
        <v>0</v>
      </c>
      <c r="O178" s="59">
        <f t="shared" si="98"/>
        <v>1</v>
      </c>
      <c r="P178" s="59">
        <f t="shared" si="99"/>
        <v>0</v>
      </c>
      <c r="Q178" s="60">
        <f t="shared" si="100"/>
        <v>2</v>
      </c>
      <c r="R178" s="60">
        <f t="shared" si="101"/>
        <v>0</v>
      </c>
      <c r="S178" s="58">
        <f t="shared" si="102"/>
        <v>160</v>
      </c>
      <c r="T178" s="58">
        <f t="shared" si="103"/>
        <v>0</v>
      </c>
      <c r="U178" s="59">
        <f t="shared" si="104"/>
        <v>110</v>
      </c>
      <c r="V178" s="59">
        <f t="shared" si="105"/>
        <v>0</v>
      </c>
      <c r="W178" s="61">
        <f t="shared" si="106"/>
        <v>5</v>
      </c>
      <c r="X178" s="61">
        <f t="shared" si="107"/>
        <v>0</v>
      </c>
      <c r="Y178" s="62">
        <f t="shared" si="108"/>
        <v>-105</v>
      </c>
      <c r="Z178" s="62">
        <f t="shared" si="109"/>
        <v>0</v>
      </c>
      <c r="AA178" s="61">
        <f t="shared" si="110"/>
        <v>0</v>
      </c>
      <c r="AB178" s="61">
        <f t="shared" si="111"/>
        <v>0</v>
      </c>
      <c r="AC178" s="63">
        <f t="shared" si="112"/>
        <v>0</v>
      </c>
      <c r="AD178" s="63">
        <f t="shared" si="113"/>
        <v>0</v>
      </c>
      <c r="AE178" s="59">
        <f t="shared" si="114"/>
        <v>2</v>
      </c>
      <c r="AF178" s="59">
        <f t="shared" si="115"/>
        <v>0</v>
      </c>
      <c r="AG178" s="64"/>
      <c r="AH178" s="65">
        <v>100</v>
      </c>
      <c r="AI178" s="66"/>
      <c r="AJ178" s="67">
        <f t="shared" si="116"/>
        <v>100</v>
      </c>
      <c r="AK178" s="67">
        <f t="shared" si="117"/>
        <v>0</v>
      </c>
      <c r="AL178" s="67">
        <f t="shared" si="118"/>
        <v>8</v>
      </c>
      <c r="AM178" s="67">
        <f t="shared" si="119"/>
        <v>0</v>
      </c>
      <c r="AN178" s="67">
        <f t="shared" si="120"/>
        <v>8</v>
      </c>
      <c r="AO178" s="67">
        <f t="shared" si="121"/>
        <v>0</v>
      </c>
      <c r="AP178" s="67">
        <f t="shared" si="122"/>
        <v>0</v>
      </c>
      <c r="AQ178" s="67">
        <f t="shared" si="123"/>
        <v>2</v>
      </c>
      <c r="AR178" s="67">
        <f t="shared" si="124"/>
        <v>0</v>
      </c>
      <c r="AS178" s="67">
        <f t="shared" si="125"/>
        <v>0</v>
      </c>
      <c r="AT178" s="67">
        <f t="shared" si="126"/>
        <v>0</v>
      </c>
      <c r="AU178" s="67">
        <f t="shared" si="127"/>
        <v>8</v>
      </c>
      <c r="AV178" s="67">
        <f t="shared" si="128"/>
        <v>0</v>
      </c>
      <c r="AW178" s="67">
        <f t="shared" si="139"/>
        <v>0</v>
      </c>
      <c r="AX178" s="68">
        <f t="shared" si="129"/>
        <v>0</v>
      </c>
      <c r="AY178" s="68">
        <f t="shared" si="130"/>
        <v>0</v>
      </c>
      <c r="AZ178" s="69">
        <f t="shared" si="131"/>
        <v>2</v>
      </c>
      <c r="BA178" s="69">
        <f t="shared" si="132"/>
        <v>0</v>
      </c>
      <c r="BB178" s="70">
        <f t="shared" si="133"/>
        <v>0</v>
      </c>
      <c r="BC178" s="70">
        <f t="shared" si="134"/>
        <v>0</v>
      </c>
      <c r="BD178" s="67">
        <f t="shared" si="135"/>
        <v>2</v>
      </c>
      <c r="BE178" s="67">
        <f t="shared" si="136"/>
        <v>0</v>
      </c>
      <c r="BF178" s="59">
        <f t="shared" si="137"/>
        <v>0</v>
      </c>
      <c r="BG178" s="71">
        <f t="shared" si="138"/>
        <v>0</v>
      </c>
      <c r="BH178" s="68">
        <f t="shared" si="140"/>
        <v>0</v>
      </c>
      <c r="BI178" s="69">
        <f t="shared" si="141"/>
        <v>8</v>
      </c>
      <c r="BJ178" s="70">
        <f t="shared" si="142"/>
        <v>0</v>
      </c>
      <c r="BK178" s="72">
        <f t="shared" si="143"/>
        <v>0</v>
      </c>
    </row>
    <row r="179" spans="1:63" ht="13.5" customHeight="1" x14ac:dyDescent="0.3">
      <c r="A179" s="209"/>
      <c r="B179" s="212" t="s">
        <v>175</v>
      </c>
      <c r="C179" s="212" t="s">
        <v>52</v>
      </c>
      <c r="D179" s="212" t="s">
        <v>180</v>
      </c>
      <c r="E179" s="216">
        <v>4</v>
      </c>
      <c r="F179" s="58">
        <v>0</v>
      </c>
      <c r="G179" s="58">
        <v>10</v>
      </c>
      <c r="H179" s="58">
        <v>25</v>
      </c>
      <c r="I179" s="58">
        <v>25</v>
      </c>
      <c r="J179" s="58">
        <v>50</v>
      </c>
      <c r="K179" s="58">
        <v>80</v>
      </c>
      <c r="L179" s="58">
        <v>30</v>
      </c>
      <c r="M179" s="59">
        <f t="shared" si="96"/>
        <v>1</v>
      </c>
      <c r="N179" s="59">
        <f t="shared" si="97"/>
        <v>0</v>
      </c>
      <c r="O179" s="59">
        <f t="shared" si="98"/>
        <v>1</v>
      </c>
      <c r="P179" s="59">
        <f t="shared" si="99"/>
        <v>0</v>
      </c>
      <c r="Q179" s="60">
        <f t="shared" si="100"/>
        <v>2</v>
      </c>
      <c r="R179" s="60">
        <f t="shared" si="101"/>
        <v>0</v>
      </c>
      <c r="S179" s="58">
        <f t="shared" si="102"/>
        <v>160</v>
      </c>
      <c r="T179" s="58">
        <f t="shared" si="103"/>
        <v>0</v>
      </c>
      <c r="U179" s="59">
        <f t="shared" si="104"/>
        <v>110</v>
      </c>
      <c r="V179" s="59">
        <f t="shared" si="105"/>
        <v>0</v>
      </c>
      <c r="W179" s="61">
        <f t="shared" si="106"/>
        <v>5</v>
      </c>
      <c r="X179" s="61">
        <f t="shared" si="107"/>
        <v>0</v>
      </c>
      <c r="Y179" s="62">
        <f t="shared" si="108"/>
        <v>-105</v>
      </c>
      <c r="Z179" s="62">
        <f t="shared" si="109"/>
        <v>0</v>
      </c>
      <c r="AA179" s="61">
        <f t="shared" si="110"/>
        <v>0</v>
      </c>
      <c r="AB179" s="61">
        <f t="shared" si="111"/>
        <v>0</v>
      </c>
      <c r="AC179" s="63">
        <f t="shared" si="112"/>
        <v>0</v>
      </c>
      <c r="AD179" s="63">
        <f t="shared" si="113"/>
        <v>0</v>
      </c>
      <c r="AE179" s="59">
        <f t="shared" si="114"/>
        <v>2</v>
      </c>
      <c r="AF179" s="59">
        <f t="shared" si="115"/>
        <v>0</v>
      </c>
      <c r="AG179" s="64"/>
      <c r="AH179" s="65">
        <v>100</v>
      </c>
      <c r="AI179" s="66"/>
      <c r="AJ179" s="67">
        <f t="shared" si="116"/>
        <v>100</v>
      </c>
      <c r="AK179" s="67">
        <f t="shared" si="117"/>
        <v>0</v>
      </c>
      <c r="AL179" s="67">
        <f t="shared" si="118"/>
        <v>8</v>
      </c>
      <c r="AM179" s="67">
        <f t="shared" si="119"/>
        <v>0</v>
      </c>
      <c r="AN179" s="67">
        <f t="shared" si="120"/>
        <v>8</v>
      </c>
      <c r="AO179" s="67">
        <f t="shared" si="121"/>
        <v>0</v>
      </c>
      <c r="AP179" s="67">
        <f t="shared" si="122"/>
        <v>0</v>
      </c>
      <c r="AQ179" s="67">
        <f t="shared" si="123"/>
        <v>2</v>
      </c>
      <c r="AR179" s="67">
        <f t="shared" si="124"/>
        <v>0</v>
      </c>
      <c r="AS179" s="67">
        <f t="shared" si="125"/>
        <v>0</v>
      </c>
      <c r="AT179" s="67">
        <f t="shared" si="126"/>
        <v>0</v>
      </c>
      <c r="AU179" s="67">
        <f t="shared" si="127"/>
        <v>8</v>
      </c>
      <c r="AV179" s="67">
        <f t="shared" si="128"/>
        <v>0</v>
      </c>
      <c r="AW179" s="67">
        <f t="shared" si="139"/>
        <v>0</v>
      </c>
      <c r="AX179" s="68">
        <f t="shared" si="129"/>
        <v>0</v>
      </c>
      <c r="AY179" s="68">
        <f t="shared" si="130"/>
        <v>0</v>
      </c>
      <c r="AZ179" s="69">
        <f t="shared" si="131"/>
        <v>2</v>
      </c>
      <c r="BA179" s="69">
        <f t="shared" si="132"/>
        <v>0</v>
      </c>
      <c r="BB179" s="70">
        <f t="shared" si="133"/>
        <v>0</v>
      </c>
      <c r="BC179" s="70">
        <f t="shared" si="134"/>
        <v>0</v>
      </c>
      <c r="BD179" s="67">
        <f t="shared" si="135"/>
        <v>2</v>
      </c>
      <c r="BE179" s="67">
        <f t="shared" si="136"/>
        <v>0</v>
      </c>
      <c r="BF179" s="59">
        <f t="shared" si="137"/>
        <v>0</v>
      </c>
      <c r="BG179" s="71">
        <f t="shared" si="138"/>
        <v>0</v>
      </c>
      <c r="BH179" s="68">
        <f t="shared" si="140"/>
        <v>0</v>
      </c>
      <c r="BI179" s="69">
        <f t="shared" si="141"/>
        <v>8</v>
      </c>
      <c r="BJ179" s="70">
        <f t="shared" si="142"/>
        <v>0</v>
      </c>
      <c r="BK179" s="72">
        <f t="shared" si="143"/>
        <v>0</v>
      </c>
    </row>
    <row r="180" spans="1:63" ht="13.5" customHeight="1" x14ac:dyDescent="0.3">
      <c r="A180" s="209"/>
      <c r="B180" s="212" t="s">
        <v>175</v>
      </c>
      <c r="C180" s="212" t="s">
        <v>78</v>
      </c>
      <c r="D180" s="212" t="s">
        <v>180</v>
      </c>
      <c r="E180" s="216">
        <v>4</v>
      </c>
      <c r="F180" s="58">
        <v>0</v>
      </c>
      <c r="G180" s="58">
        <v>10</v>
      </c>
      <c r="H180" s="58">
        <v>25</v>
      </c>
      <c r="I180" s="58">
        <v>25</v>
      </c>
      <c r="J180" s="58">
        <v>50</v>
      </c>
      <c r="K180" s="58">
        <v>80</v>
      </c>
      <c r="L180" s="58">
        <v>30</v>
      </c>
      <c r="M180" s="59">
        <f t="shared" si="96"/>
        <v>1</v>
      </c>
      <c r="N180" s="59">
        <f t="shared" si="97"/>
        <v>0</v>
      </c>
      <c r="O180" s="59">
        <f t="shared" si="98"/>
        <v>1</v>
      </c>
      <c r="P180" s="59">
        <f t="shared" si="99"/>
        <v>0</v>
      </c>
      <c r="Q180" s="60">
        <f t="shared" si="100"/>
        <v>2</v>
      </c>
      <c r="R180" s="60">
        <f t="shared" si="101"/>
        <v>0</v>
      </c>
      <c r="S180" s="58">
        <f t="shared" si="102"/>
        <v>160</v>
      </c>
      <c r="T180" s="58">
        <f t="shared" si="103"/>
        <v>0</v>
      </c>
      <c r="U180" s="59">
        <f t="shared" si="104"/>
        <v>110</v>
      </c>
      <c r="V180" s="59">
        <f t="shared" si="105"/>
        <v>0</v>
      </c>
      <c r="W180" s="61">
        <f t="shared" si="106"/>
        <v>5</v>
      </c>
      <c r="X180" s="61">
        <f t="shared" si="107"/>
        <v>0</v>
      </c>
      <c r="Y180" s="62">
        <f t="shared" si="108"/>
        <v>-105</v>
      </c>
      <c r="Z180" s="62">
        <f t="shared" si="109"/>
        <v>0</v>
      </c>
      <c r="AA180" s="61">
        <f t="shared" si="110"/>
        <v>0</v>
      </c>
      <c r="AB180" s="61">
        <f t="shared" si="111"/>
        <v>0</v>
      </c>
      <c r="AC180" s="63">
        <f t="shared" si="112"/>
        <v>0</v>
      </c>
      <c r="AD180" s="63">
        <f t="shared" si="113"/>
        <v>0</v>
      </c>
      <c r="AE180" s="59">
        <f t="shared" si="114"/>
        <v>2</v>
      </c>
      <c r="AF180" s="59">
        <f t="shared" si="115"/>
        <v>0</v>
      </c>
      <c r="AG180" s="64"/>
      <c r="AH180" s="65">
        <v>100</v>
      </c>
      <c r="AI180" s="66"/>
      <c r="AJ180" s="67">
        <f t="shared" si="116"/>
        <v>100</v>
      </c>
      <c r="AK180" s="67">
        <f t="shared" si="117"/>
        <v>0</v>
      </c>
      <c r="AL180" s="67">
        <f t="shared" si="118"/>
        <v>8</v>
      </c>
      <c r="AM180" s="67">
        <f t="shared" si="119"/>
        <v>0</v>
      </c>
      <c r="AN180" s="67">
        <f t="shared" si="120"/>
        <v>8</v>
      </c>
      <c r="AO180" s="67">
        <f t="shared" si="121"/>
        <v>0</v>
      </c>
      <c r="AP180" s="67">
        <f t="shared" si="122"/>
        <v>0</v>
      </c>
      <c r="AQ180" s="67">
        <f t="shared" si="123"/>
        <v>2</v>
      </c>
      <c r="AR180" s="67">
        <f t="shared" si="124"/>
        <v>0</v>
      </c>
      <c r="AS180" s="67">
        <f t="shared" si="125"/>
        <v>0</v>
      </c>
      <c r="AT180" s="67">
        <f t="shared" si="126"/>
        <v>0</v>
      </c>
      <c r="AU180" s="67">
        <f t="shared" si="127"/>
        <v>8</v>
      </c>
      <c r="AV180" s="67">
        <f t="shared" si="128"/>
        <v>0</v>
      </c>
      <c r="AW180" s="67">
        <f t="shared" si="139"/>
        <v>0</v>
      </c>
      <c r="AX180" s="68">
        <f t="shared" si="129"/>
        <v>0</v>
      </c>
      <c r="AY180" s="68">
        <f t="shared" si="130"/>
        <v>0</v>
      </c>
      <c r="AZ180" s="69">
        <f t="shared" si="131"/>
        <v>2</v>
      </c>
      <c r="BA180" s="69">
        <f t="shared" si="132"/>
        <v>0</v>
      </c>
      <c r="BB180" s="70">
        <f t="shared" si="133"/>
        <v>0</v>
      </c>
      <c r="BC180" s="70">
        <f t="shared" si="134"/>
        <v>0</v>
      </c>
      <c r="BD180" s="67">
        <f t="shared" si="135"/>
        <v>2</v>
      </c>
      <c r="BE180" s="67">
        <f t="shared" si="136"/>
        <v>0</v>
      </c>
      <c r="BF180" s="59">
        <f t="shared" si="137"/>
        <v>0</v>
      </c>
      <c r="BG180" s="71">
        <f t="shared" si="138"/>
        <v>0</v>
      </c>
      <c r="BH180" s="68">
        <f t="shared" si="140"/>
        <v>0</v>
      </c>
      <c r="BI180" s="69">
        <f t="shared" si="141"/>
        <v>8</v>
      </c>
      <c r="BJ180" s="70">
        <f t="shared" si="142"/>
        <v>0</v>
      </c>
      <c r="BK180" s="72">
        <f t="shared" si="143"/>
        <v>0</v>
      </c>
    </row>
    <row r="181" spans="1:63" ht="13.5" customHeight="1" x14ac:dyDescent="0.3">
      <c r="A181" s="209"/>
      <c r="B181" s="212" t="s">
        <v>175</v>
      </c>
      <c r="C181" s="212" t="s">
        <v>80</v>
      </c>
      <c r="D181" s="212" t="s">
        <v>180</v>
      </c>
      <c r="E181" s="216">
        <v>4</v>
      </c>
      <c r="F181" s="58">
        <v>0</v>
      </c>
      <c r="G181" s="58">
        <v>10</v>
      </c>
      <c r="H181" s="58">
        <v>20</v>
      </c>
      <c r="I181" s="58">
        <v>20</v>
      </c>
      <c r="J181" s="58">
        <v>40</v>
      </c>
      <c r="K181" s="58">
        <v>80</v>
      </c>
      <c r="L181" s="58">
        <v>30</v>
      </c>
      <c r="M181" s="59">
        <f t="shared" si="96"/>
        <v>1</v>
      </c>
      <c r="N181" s="59">
        <f t="shared" si="97"/>
        <v>0</v>
      </c>
      <c r="O181" s="59">
        <f t="shared" si="98"/>
        <v>1</v>
      </c>
      <c r="P181" s="59">
        <f t="shared" si="99"/>
        <v>0</v>
      </c>
      <c r="Q181" s="60">
        <f t="shared" si="100"/>
        <v>2</v>
      </c>
      <c r="R181" s="60">
        <f t="shared" si="101"/>
        <v>0</v>
      </c>
      <c r="S181" s="58">
        <f t="shared" si="102"/>
        <v>160</v>
      </c>
      <c r="T181" s="58">
        <f t="shared" si="103"/>
        <v>0</v>
      </c>
      <c r="U181" s="59">
        <f t="shared" si="104"/>
        <v>120</v>
      </c>
      <c r="V181" s="59">
        <f t="shared" si="105"/>
        <v>0</v>
      </c>
      <c r="W181" s="61">
        <f t="shared" si="106"/>
        <v>4</v>
      </c>
      <c r="X181" s="61">
        <f t="shared" si="107"/>
        <v>0</v>
      </c>
      <c r="Y181" s="62">
        <f t="shared" si="108"/>
        <v>-116</v>
      </c>
      <c r="Z181" s="62">
        <f t="shared" si="109"/>
        <v>0</v>
      </c>
      <c r="AA181" s="61">
        <f t="shared" si="110"/>
        <v>0</v>
      </c>
      <c r="AB181" s="61">
        <f t="shared" si="111"/>
        <v>0</v>
      </c>
      <c r="AC181" s="63">
        <f t="shared" si="112"/>
        <v>0</v>
      </c>
      <c r="AD181" s="63">
        <f t="shared" si="113"/>
        <v>0</v>
      </c>
      <c r="AE181" s="59">
        <f t="shared" si="114"/>
        <v>2</v>
      </c>
      <c r="AF181" s="59">
        <f t="shared" si="115"/>
        <v>0</v>
      </c>
      <c r="AG181" s="64"/>
      <c r="AH181" s="65">
        <v>100</v>
      </c>
      <c r="AI181" s="66"/>
      <c r="AJ181" s="67">
        <f t="shared" si="116"/>
        <v>100</v>
      </c>
      <c r="AK181" s="67">
        <f t="shared" si="117"/>
        <v>0</v>
      </c>
      <c r="AL181" s="67">
        <f t="shared" si="118"/>
        <v>8</v>
      </c>
      <c r="AM181" s="67">
        <f t="shared" si="119"/>
        <v>0</v>
      </c>
      <c r="AN181" s="67">
        <f t="shared" si="120"/>
        <v>8</v>
      </c>
      <c r="AO181" s="67">
        <f t="shared" si="121"/>
        <v>0</v>
      </c>
      <c r="AP181" s="67">
        <f t="shared" si="122"/>
        <v>0</v>
      </c>
      <c r="AQ181" s="67">
        <f t="shared" si="123"/>
        <v>2</v>
      </c>
      <c r="AR181" s="67">
        <f t="shared" si="124"/>
        <v>0</v>
      </c>
      <c r="AS181" s="67">
        <f t="shared" si="125"/>
        <v>0</v>
      </c>
      <c r="AT181" s="67">
        <f t="shared" si="126"/>
        <v>0</v>
      </c>
      <c r="AU181" s="67">
        <f t="shared" si="127"/>
        <v>8</v>
      </c>
      <c r="AV181" s="67">
        <f t="shared" si="128"/>
        <v>0</v>
      </c>
      <c r="AW181" s="67">
        <f t="shared" si="139"/>
        <v>0</v>
      </c>
      <c r="AX181" s="68">
        <f t="shared" si="129"/>
        <v>0</v>
      </c>
      <c r="AY181" s="68">
        <f t="shared" si="130"/>
        <v>0</v>
      </c>
      <c r="AZ181" s="69">
        <f t="shared" si="131"/>
        <v>2</v>
      </c>
      <c r="BA181" s="69">
        <f t="shared" si="132"/>
        <v>0</v>
      </c>
      <c r="BB181" s="70">
        <f t="shared" si="133"/>
        <v>0</v>
      </c>
      <c r="BC181" s="70">
        <f t="shared" si="134"/>
        <v>0</v>
      </c>
      <c r="BD181" s="67">
        <f t="shared" si="135"/>
        <v>2</v>
      </c>
      <c r="BE181" s="67">
        <f t="shared" si="136"/>
        <v>0</v>
      </c>
      <c r="BF181" s="59">
        <f t="shared" si="137"/>
        <v>0</v>
      </c>
      <c r="BG181" s="71">
        <f t="shared" si="138"/>
        <v>0</v>
      </c>
      <c r="BH181" s="68">
        <f t="shared" si="140"/>
        <v>0</v>
      </c>
      <c r="BI181" s="69">
        <f t="shared" si="141"/>
        <v>8</v>
      </c>
      <c r="BJ181" s="70">
        <f t="shared" si="142"/>
        <v>0</v>
      </c>
      <c r="BK181" s="72">
        <f t="shared" si="143"/>
        <v>0</v>
      </c>
    </row>
    <row r="182" spans="1:63" ht="13.5" customHeight="1" x14ac:dyDescent="0.3">
      <c r="A182" s="209"/>
      <c r="B182" s="212" t="s">
        <v>175</v>
      </c>
      <c r="C182" s="212" t="s">
        <v>56</v>
      </c>
      <c r="D182" s="212" t="s">
        <v>180</v>
      </c>
      <c r="E182" s="216">
        <v>4</v>
      </c>
      <c r="F182" s="58"/>
      <c r="G182" s="58">
        <v>10</v>
      </c>
      <c r="H182" s="58">
        <v>20</v>
      </c>
      <c r="I182" s="58">
        <v>20</v>
      </c>
      <c r="J182" s="58">
        <v>40</v>
      </c>
      <c r="K182" s="58">
        <v>80</v>
      </c>
      <c r="L182" s="58">
        <v>30</v>
      </c>
      <c r="M182" s="59">
        <f t="shared" si="96"/>
        <v>1</v>
      </c>
      <c r="N182" s="59">
        <f t="shared" si="97"/>
        <v>0</v>
      </c>
      <c r="O182" s="59">
        <f t="shared" si="98"/>
        <v>1</v>
      </c>
      <c r="P182" s="59">
        <f t="shared" si="99"/>
        <v>0</v>
      </c>
      <c r="Q182" s="60">
        <f t="shared" si="100"/>
        <v>2</v>
      </c>
      <c r="R182" s="60">
        <f t="shared" si="101"/>
        <v>0</v>
      </c>
      <c r="S182" s="58">
        <f t="shared" si="102"/>
        <v>160</v>
      </c>
      <c r="T182" s="58">
        <f t="shared" si="103"/>
        <v>0</v>
      </c>
      <c r="U182" s="59">
        <f t="shared" si="104"/>
        <v>120</v>
      </c>
      <c r="V182" s="59">
        <f t="shared" si="105"/>
        <v>0</v>
      </c>
      <c r="W182" s="61">
        <f t="shared" si="106"/>
        <v>4</v>
      </c>
      <c r="X182" s="61">
        <f t="shared" si="107"/>
        <v>0</v>
      </c>
      <c r="Y182" s="62">
        <f t="shared" si="108"/>
        <v>-116</v>
      </c>
      <c r="Z182" s="62">
        <f t="shared" si="109"/>
        <v>0</v>
      </c>
      <c r="AA182" s="61">
        <f t="shared" si="110"/>
        <v>0</v>
      </c>
      <c r="AB182" s="61">
        <f t="shared" si="111"/>
        <v>0</v>
      </c>
      <c r="AC182" s="63">
        <f t="shared" si="112"/>
        <v>0</v>
      </c>
      <c r="AD182" s="63">
        <f t="shared" si="113"/>
        <v>0</v>
      </c>
      <c r="AE182" s="59">
        <f t="shared" si="114"/>
        <v>2</v>
      </c>
      <c r="AF182" s="59">
        <f t="shared" si="115"/>
        <v>0</v>
      </c>
      <c r="AG182" s="79"/>
      <c r="AH182" s="65">
        <v>100</v>
      </c>
      <c r="AI182" s="80"/>
      <c r="AJ182" s="67">
        <f t="shared" si="116"/>
        <v>100</v>
      </c>
      <c r="AK182" s="67">
        <f t="shared" si="117"/>
        <v>0</v>
      </c>
      <c r="AL182" s="67">
        <f t="shared" si="118"/>
        <v>8</v>
      </c>
      <c r="AM182" s="67">
        <f t="shared" si="119"/>
        <v>0</v>
      </c>
      <c r="AN182" s="67">
        <f t="shared" si="120"/>
        <v>8</v>
      </c>
      <c r="AO182" s="67">
        <f t="shared" si="121"/>
        <v>0</v>
      </c>
      <c r="AP182" s="67">
        <f t="shared" si="122"/>
        <v>0</v>
      </c>
      <c r="AQ182" s="67">
        <f t="shared" si="123"/>
        <v>2</v>
      </c>
      <c r="AR182" s="67">
        <f t="shared" si="124"/>
        <v>0</v>
      </c>
      <c r="AS182" s="67">
        <f t="shared" si="125"/>
        <v>0</v>
      </c>
      <c r="AT182" s="67">
        <f t="shared" si="126"/>
        <v>0</v>
      </c>
      <c r="AU182" s="67">
        <f t="shared" si="127"/>
        <v>8</v>
      </c>
      <c r="AV182" s="67">
        <f t="shared" si="128"/>
        <v>0</v>
      </c>
      <c r="AW182" s="67">
        <f t="shared" si="139"/>
        <v>0</v>
      </c>
      <c r="AX182" s="68">
        <f t="shared" si="129"/>
        <v>0</v>
      </c>
      <c r="AY182" s="68">
        <f t="shared" si="130"/>
        <v>0</v>
      </c>
      <c r="AZ182" s="69">
        <f t="shared" si="131"/>
        <v>2</v>
      </c>
      <c r="BA182" s="69">
        <f t="shared" si="132"/>
        <v>0</v>
      </c>
      <c r="BB182" s="70">
        <f t="shared" si="133"/>
        <v>0</v>
      </c>
      <c r="BC182" s="70">
        <f t="shared" si="134"/>
        <v>0</v>
      </c>
      <c r="BD182" s="67">
        <f t="shared" si="135"/>
        <v>2</v>
      </c>
      <c r="BE182" s="67">
        <f t="shared" si="136"/>
        <v>0</v>
      </c>
      <c r="BF182" s="59">
        <f t="shared" si="137"/>
        <v>0</v>
      </c>
      <c r="BG182" s="71">
        <f t="shared" si="138"/>
        <v>0</v>
      </c>
      <c r="BH182" s="68">
        <f t="shared" si="140"/>
        <v>0</v>
      </c>
      <c r="BI182" s="69">
        <f t="shared" si="141"/>
        <v>8</v>
      </c>
      <c r="BJ182" s="70">
        <f t="shared" si="142"/>
        <v>0</v>
      </c>
      <c r="BK182" s="72">
        <f t="shared" si="143"/>
        <v>0</v>
      </c>
    </row>
    <row r="183" spans="1:63" ht="13.5" customHeight="1" x14ac:dyDescent="0.3">
      <c r="A183" s="209"/>
      <c r="B183" s="213" t="s">
        <v>175</v>
      </c>
      <c r="C183" s="213" t="s">
        <v>63</v>
      </c>
      <c r="D183" s="213" t="s">
        <v>181</v>
      </c>
      <c r="E183" s="217">
        <v>2</v>
      </c>
      <c r="F183" s="77">
        <v>2</v>
      </c>
      <c r="G183" s="77">
        <v>10</v>
      </c>
      <c r="H183" s="77">
        <v>25</v>
      </c>
      <c r="I183" s="77">
        <v>25</v>
      </c>
      <c r="J183" s="77">
        <v>50</v>
      </c>
      <c r="K183" s="77">
        <v>80</v>
      </c>
      <c r="L183" s="77">
        <v>30</v>
      </c>
      <c r="M183" s="59">
        <f t="shared" si="96"/>
        <v>1</v>
      </c>
      <c r="N183" s="59">
        <f t="shared" si="97"/>
        <v>1</v>
      </c>
      <c r="O183" s="59">
        <f t="shared" si="98"/>
        <v>1</v>
      </c>
      <c r="P183" s="59">
        <f t="shared" si="99"/>
        <v>1</v>
      </c>
      <c r="Q183" s="60">
        <f t="shared" si="100"/>
        <v>2</v>
      </c>
      <c r="R183" s="60">
        <f t="shared" si="101"/>
        <v>2</v>
      </c>
      <c r="S183" s="58">
        <f t="shared" si="102"/>
        <v>160</v>
      </c>
      <c r="T183" s="58">
        <f t="shared" si="103"/>
        <v>60</v>
      </c>
      <c r="U183" s="59">
        <f t="shared" si="104"/>
        <v>110</v>
      </c>
      <c r="V183" s="59">
        <f t="shared" si="105"/>
        <v>10</v>
      </c>
      <c r="W183" s="61">
        <f t="shared" si="106"/>
        <v>5</v>
      </c>
      <c r="X183" s="61">
        <f t="shared" si="107"/>
        <v>5</v>
      </c>
      <c r="Y183" s="62">
        <f t="shared" si="108"/>
        <v>-105</v>
      </c>
      <c r="Z183" s="62">
        <f t="shared" si="109"/>
        <v>-5</v>
      </c>
      <c r="AA183" s="61">
        <f t="shared" si="110"/>
        <v>0</v>
      </c>
      <c r="AB183" s="61">
        <f t="shared" si="111"/>
        <v>0</v>
      </c>
      <c r="AC183" s="63">
        <f t="shared" si="112"/>
        <v>0</v>
      </c>
      <c r="AD183" s="63">
        <f t="shared" si="113"/>
        <v>0</v>
      </c>
      <c r="AE183" s="59">
        <f t="shared" si="114"/>
        <v>2</v>
      </c>
      <c r="AF183" s="59">
        <f t="shared" si="115"/>
        <v>2</v>
      </c>
      <c r="AG183" s="64"/>
      <c r="AH183" s="65">
        <v>100</v>
      </c>
      <c r="AI183" s="66"/>
      <c r="AJ183" s="67">
        <f t="shared" si="116"/>
        <v>100</v>
      </c>
      <c r="AK183" s="67">
        <f t="shared" si="117"/>
        <v>0</v>
      </c>
      <c r="AL183" s="67">
        <f t="shared" si="118"/>
        <v>8</v>
      </c>
      <c r="AM183" s="67">
        <f t="shared" si="119"/>
        <v>0</v>
      </c>
      <c r="AN183" s="67">
        <f t="shared" si="120"/>
        <v>8</v>
      </c>
      <c r="AO183" s="67">
        <f t="shared" si="121"/>
        <v>0</v>
      </c>
      <c r="AP183" s="67">
        <f t="shared" si="122"/>
        <v>0</v>
      </c>
      <c r="AQ183" s="67">
        <f t="shared" si="123"/>
        <v>2</v>
      </c>
      <c r="AR183" s="67">
        <f t="shared" si="124"/>
        <v>2</v>
      </c>
      <c r="AS183" s="67">
        <f t="shared" si="125"/>
        <v>0</v>
      </c>
      <c r="AT183" s="67">
        <f t="shared" si="126"/>
        <v>0</v>
      </c>
      <c r="AU183" s="67">
        <f t="shared" si="127"/>
        <v>4</v>
      </c>
      <c r="AV183" s="67">
        <f t="shared" si="128"/>
        <v>4</v>
      </c>
      <c r="AW183" s="67">
        <f t="shared" si="139"/>
        <v>0</v>
      </c>
      <c r="AX183" s="68">
        <f t="shared" si="129"/>
        <v>0</v>
      </c>
      <c r="AY183" s="68">
        <f t="shared" si="130"/>
        <v>0</v>
      </c>
      <c r="AZ183" s="69">
        <f t="shared" si="131"/>
        <v>2</v>
      </c>
      <c r="BA183" s="69">
        <f t="shared" si="132"/>
        <v>2</v>
      </c>
      <c r="BB183" s="70">
        <f t="shared" si="133"/>
        <v>0</v>
      </c>
      <c r="BC183" s="70">
        <f t="shared" si="134"/>
        <v>0</v>
      </c>
      <c r="BD183" s="67">
        <f t="shared" si="135"/>
        <v>2</v>
      </c>
      <c r="BE183" s="67">
        <f t="shared" si="136"/>
        <v>2</v>
      </c>
      <c r="BF183" s="59">
        <f t="shared" si="137"/>
        <v>0</v>
      </c>
      <c r="BG183" s="71">
        <f t="shared" si="138"/>
        <v>0</v>
      </c>
      <c r="BH183" s="68">
        <f t="shared" si="140"/>
        <v>0</v>
      </c>
      <c r="BI183" s="69">
        <f t="shared" si="141"/>
        <v>8</v>
      </c>
      <c r="BJ183" s="70">
        <f t="shared" si="142"/>
        <v>0</v>
      </c>
      <c r="BK183" s="72">
        <f t="shared" si="143"/>
        <v>0</v>
      </c>
    </row>
    <row r="184" spans="1:63" ht="13.5" customHeight="1" x14ac:dyDescent="0.3">
      <c r="A184" s="209"/>
      <c r="B184" s="212" t="s">
        <v>175</v>
      </c>
      <c r="C184" s="212" t="s">
        <v>84</v>
      </c>
      <c r="D184" s="212" t="s">
        <v>181</v>
      </c>
      <c r="E184" s="216">
        <v>4</v>
      </c>
      <c r="F184" s="58">
        <v>0</v>
      </c>
      <c r="G184" s="58">
        <v>10</v>
      </c>
      <c r="H184" s="58">
        <v>25</v>
      </c>
      <c r="I184" s="58">
        <v>25</v>
      </c>
      <c r="J184" s="58">
        <v>50</v>
      </c>
      <c r="K184" s="58">
        <v>80</v>
      </c>
      <c r="L184" s="58">
        <v>30</v>
      </c>
      <c r="M184" s="59">
        <f t="shared" si="96"/>
        <v>1</v>
      </c>
      <c r="N184" s="59">
        <f t="shared" si="97"/>
        <v>0</v>
      </c>
      <c r="O184" s="59">
        <f t="shared" si="98"/>
        <v>1</v>
      </c>
      <c r="P184" s="59">
        <f t="shared" si="99"/>
        <v>0</v>
      </c>
      <c r="Q184" s="60">
        <f t="shared" si="100"/>
        <v>2</v>
      </c>
      <c r="R184" s="60">
        <f t="shared" si="101"/>
        <v>0</v>
      </c>
      <c r="S184" s="58">
        <f t="shared" si="102"/>
        <v>160</v>
      </c>
      <c r="T184" s="58">
        <f t="shared" si="103"/>
        <v>0</v>
      </c>
      <c r="U184" s="59">
        <f t="shared" si="104"/>
        <v>110</v>
      </c>
      <c r="V184" s="59">
        <f t="shared" si="105"/>
        <v>0</v>
      </c>
      <c r="W184" s="61">
        <f t="shared" si="106"/>
        <v>5</v>
      </c>
      <c r="X184" s="61">
        <f t="shared" si="107"/>
        <v>0</v>
      </c>
      <c r="Y184" s="62">
        <f t="shared" si="108"/>
        <v>-105</v>
      </c>
      <c r="Z184" s="62">
        <f t="shared" si="109"/>
        <v>0</v>
      </c>
      <c r="AA184" s="61">
        <f t="shared" si="110"/>
        <v>0</v>
      </c>
      <c r="AB184" s="61">
        <f t="shared" si="111"/>
        <v>0</v>
      </c>
      <c r="AC184" s="63">
        <f t="shared" si="112"/>
        <v>0</v>
      </c>
      <c r="AD184" s="63">
        <f t="shared" si="113"/>
        <v>0</v>
      </c>
      <c r="AE184" s="59">
        <f t="shared" si="114"/>
        <v>2</v>
      </c>
      <c r="AF184" s="59">
        <f t="shared" si="115"/>
        <v>0</v>
      </c>
      <c r="AG184" s="64"/>
      <c r="AH184" s="65">
        <v>100</v>
      </c>
      <c r="AI184" s="66"/>
      <c r="AJ184" s="67">
        <f t="shared" si="116"/>
        <v>100</v>
      </c>
      <c r="AK184" s="67">
        <f t="shared" si="117"/>
        <v>0</v>
      </c>
      <c r="AL184" s="67">
        <f t="shared" si="118"/>
        <v>8</v>
      </c>
      <c r="AM184" s="67">
        <f t="shared" si="119"/>
        <v>0</v>
      </c>
      <c r="AN184" s="67">
        <f t="shared" si="120"/>
        <v>8</v>
      </c>
      <c r="AO184" s="67">
        <f t="shared" si="121"/>
        <v>0</v>
      </c>
      <c r="AP184" s="67">
        <f t="shared" si="122"/>
        <v>0</v>
      </c>
      <c r="AQ184" s="67">
        <f t="shared" si="123"/>
        <v>2</v>
      </c>
      <c r="AR184" s="67">
        <f t="shared" si="124"/>
        <v>0</v>
      </c>
      <c r="AS184" s="67">
        <f t="shared" si="125"/>
        <v>0</v>
      </c>
      <c r="AT184" s="67">
        <f t="shared" si="126"/>
        <v>0</v>
      </c>
      <c r="AU184" s="67">
        <f t="shared" si="127"/>
        <v>8</v>
      </c>
      <c r="AV184" s="67">
        <f t="shared" si="128"/>
        <v>0</v>
      </c>
      <c r="AW184" s="67">
        <f t="shared" si="139"/>
        <v>0</v>
      </c>
      <c r="AX184" s="68">
        <f t="shared" si="129"/>
        <v>0</v>
      </c>
      <c r="AY184" s="68">
        <f t="shared" si="130"/>
        <v>0</v>
      </c>
      <c r="AZ184" s="69">
        <f t="shared" si="131"/>
        <v>2</v>
      </c>
      <c r="BA184" s="69">
        <f t="shared" si="132"/>
        <v>0</v>
      </c>
      <c r="BB184" s="70">
        <f t="shared" si="133"/>
        <v>0</v>
      </c>
      <c r="BC184" s="70">
        <f t="shared" si="134"/>
        <v>0</v>
      </c>
      <c r="BD184" s="67">
        <f t="shared" si="135"/>
        <v>2</v>
      </c>
      <c r="BE184" s="67">
        <f t="shared" si="136"/>
        <v>0</v>
      </c>
      <c r="BF184" s="59">
        <f t="shared" si="137"/>
        <v>0</v>
      </c>
      <c r="BG184" s="71">
        <f t="shared" si="138"/>
        <v>0</v>
      </c>
      <c r="BH184" s="68">
        <f t="shared" si="140"/>
        <v>0</v>
      </c>
      <c r="BI184" s="69">
        <f t="shared" si="141"/>
        <v>8</v>
      </c>
      <c r="BJ184" s="70">
        <f t="shared" si="142"/>
        <v>0</v>
      </c>
      <c r="BK184" s="72">
        <f t="shared" si="143"/>
        <v>0</v>
      </c>
    </row>
    <row r="185" spans="1:63" ht="13.5" customHeight="1" x14ac:dyDescent="0.3">
      <c r="A185" s="209"/>
      <c r="B185" s="212" t="s">
        <v>175</v>
      </c>
      <c r="C185" s="212" t="s">
        <v>52</v>
      </c>
      <c r="D185" s="212" t="s">
        <v>181</v>
      </c>
      <c r="E185" s="216">
        <v>2</v>
      </c>
      <c r="F185" s="58">
        <v>2</v>
      </c>
      <c r="G185" s="58">
        <v>10</v>
      </c>
      <c r="H185" s="58">
        <v>25</v>
      </c>
      <c r="I185" s="58">
        <v>25</v>
      </c>
      <c r="J185" s="58">
        <v>50</v>
      </c>
      <c r="K185" s="58">
        <v>80</v>
      </c>
      <c r="L185" s="58">
        <v>30</v>
      </c>
      <c r="M185" s="59">
        <f t="shared" si="96"/>
        <v>1</v>
      </c>
      <c r="N185" s="59">
        <f t="shared" si="97"/>
        <v>1</v>
      </c>
      <c r="O185" s="59">
        <f t="shared" si="98"/>
        <v>1</v>
      </c>
      <c r="P185" s="59">
        <f t="shared" si="99"/>
        <v>1</v>
      </c>
      <c r="Q185" s="60">
        <f t="shared" si="100"/>
        <v>2</v>
      </c>
      <c r="R185" s="60">
        <f t="shared" si="101"/>
        <v>2</v>
      </c>
      <c r="S185" s="58">
        <f t="shared" si="102"/>
        <v>160</v>
      </c>
      <c r="T185" s="58">
        <f t="shared" si="103"/>
        <v>60</v>
      </c>
      <c r="U185" s="59">
        <f t="shared" si="104"/>
        <v>110</v>
      </c>
      <c r="V185" s="59">
        <f t="shared" si="105"/>
        <v>10</v>
      </c>
      <c r="W185" s="61">
        <f t="shared" si="106"/>
        <v>5</v>
      </c>
      <c r="X185" s="61">
        <f t="shared" si="107"/>
        <v>5</v>
      </c>
      <c r="Y185" s="62">
        <f t="shared" si="108"/>
        <v>-105</v>
      </c>
      <c r="Z185" s="62">
        <f t="shared" si="109"/>
        <v>-5</v>
      </c>
      <c r="AA185" s="61">
        <f t="shared" si="110"/>
        <v>0</v>
      </c>
      <c r="AB185" s="61">
        <f t="shared" si="111"/>
        <v>0</v>
      </c>
      <c r="AC185" s="63">
        <f t="shared" si="112"/>
        <v>0</v>
      </c>
      <c r="AD185" s="63">
        <f t="shared" si="113"/>
        <v>0</v>
      </c>
      <c r="AE185" s="59">
        <f t="shared" si="114"/>
        <v>2</v>
      </c>
      <c r="AF185" s="59">
        <f t="shared" si="115"/>
        <v>2</v>
      </c>
      <c r="AG185" s="64"/>
      <c r="AH185" s="65">
        <v>100</v>
      </c>
      <c r="AI185" s="66"/>
      <c r="AJ185" s="67">
        <f t="shared" si="116"/>
        <v>100</v>
      </c>
      <c r="AK185" s="67">
        <f t="shared" si="117"/>
        <v>0</v>
      </c>
      <c r="AL185" s="67">
        <f t="shared" si="118"/>
        <v>8</v>
      </c>
      <c r="AM185" s="67">
        <f t="shared" si="119"/>
        <v>0</v>
      </c>
      <c r="AN185" s="67">
        <f t="shared" si="120"/>
        <v>8</v>
      </c>
      <c r="AO185" s="67">
        <f t="shared" si="121"/>
        <v>0</v>
      </c>
      <c r="AP185" s="67">
        <f t="shared" si="122"/>
        <v>0</v>
      </c>
      <c r="AQ185" s="67">
        <f t="shared" si="123"/>
        <v>2</v>
      </c>
      <c r="AR185" s="67">
        <f t="shared" si="124"/>
        <v>2</v>
      </c>
      <c r="AS185" s="67">
        <f t="shared" si="125"/>
        <v>0</v>
      </c>
      <c r="AT185" s="67">
        <f t="shared" si="126"/>
        <v>0</v>
      </c>
      <c r="AU185" s="67">
        <f t="shared" si="127"/>
        <v>4</v>
      </c>
      <c r="AV185" s="67">
        <f t="shared" si="128"/>
        <v>4</v>
      </c>
      <c r="AW185" s="67">
        <f t="shared" si="139"/>
        <v>0</v>
      </c>
      <c r="AX185" s="68">
        <f t="shared" si="129"/>
        <v>0</v>
      </c>
      <c r="AY185" s="68">
        <f t="shared" si="130"/>
        <v>0</v>
      </c>
      <c r="AZ185" s="69">
        <f t="shared" si="131"/>
        <v>2</v>
      </c>
      <c r="BA185" s="69">
        <f t="shared" si="132"/>
        <v>2</v>
      </c>
      <c r="BB185" s="70">
        <f t="shared" si="133"/>
        <v>0</v>
      </c>
      <c r="BC185" s="70">
        <f t="shared" si="134"/>
        <v>0</v>
      </c>
      <c r="BD185" s="67">
        <f t="shared" si="135"/>
        <v>2</v>
      </c>
      <c r="BE185" s="67">
        <f t="shared" si="136"/>
        <v>2</v>
      </c>
      <c r="BF185" s="59">
        <f t="shared" si="137"/>
        <v>0</v>
      </c>
      <c r="BG185" s="71">
        <f t="shared" si="138"/>
        <v>0</v>
      </c>
      <c r="BH185" s="68">
        <f t="shared" si="140"/>
        <v>0</v>
      </c>
      <c r="BI185" s="69">
        <f t="shared" si="141"/>
        <v>8</v>
      </c>
      <c r="BJ185" s="70">
        <f t="shared" si="142"/>
        <v>0</v>
      </c>
      <c r="BK185" s="72">
        <f t="shared" si="143"/>
        <v>0</v>
      </c>
    </row>
    <row r="186" spans="1:63" ht="13.5" customHeight="1" x14ac:dyDescent="0.3">
      <c r="A186" s="209"/>
      <c r="B186" s="212" t="s">
        <v>175</v>
      </c>
      <c r="C186" s="212" t="s">
        <v>78</v>
      </c>
      <c r="D186" s="212" t="s">
        <v>181</v>
      </c>
      <c r="E186" s="216">
        <v>4</v>
      </c>
      <c r="F186" s="58">
        <v>0</v>
      </c>
      <c r="G186" s="58">
        <v>10</v>
      </c>
      <c r="H186" s="58">
        <v>25</v>
      </c>
      <c r="I186" s="58">
        <v>25</v>
      </c>
      <c r="J186" s="58">
        <v>50</v>
      </c>
      <c r="K186" s="58">
        <v>80</v>
      </c>
      <c r="L186" s="58">
        <v>30</v>
      </c>
      <c r="M186" s="59">
        <f t="shared" si="96"/>
        <v>1</v>
      </c>
      <c r="N186" s="59">
        <f t="shared" si="97"/>
        <v>0</v>
      </c>
      <c r="O186" s="59">
        <f t="shared" si="98"/>
        <v>1</v>
      </c>
      <c r="P186" s="59">
        <f t="shared" si="99"/>
        <v>0</v>
      </c>
      <c r="Q186" s="60">
        <f t="shared" si="100"/>
        <v>2</v>
      </c>
      <c r="R186" s="60">
        <f t="shared" si="101"/>
        <v>0</v>
      </c>
      <c r="S186" s="58">
        <f t="shared" si="102"/>
        <v>160</v>
      </c>
      <c r="T186" s="58">
        <f t="shared" si="103"/>
        <v>0</v>
      </c>
      <c r="U186" s="59">
        <f t="shared" si="104"/>
        <v>110</v>
      </c>
      <c r="V186" s="59">
        <f t="shared" si="105"/>
        <v>0</v>
      </c>
      <c r="W186" s="61">
        <f t="shared" si="106"/>
        <v>5</v>
      </c>
      <c r="X186" s="61">
        <f t="shared" si="107"/>
        <v>0</v>
      </c>
      <c r="Y186" s="62">
        <f t="shared" si="108"/>
        <v>-105</v>
      </c>
      <c r="Z186" s="62">
        <f t="shared" si="109"/>
        <v>0</v>
      </c>
      <c r="AA186" s="61">
        <f t="shared" si="110"/>
        <v>0</v>
      </c>
      <c r="AB186" s="61">
        <f t="shared" si="111"/>
        <v>0</v>
      </c>
      <c r="AC186" s="63">
        <f t="shared" si="112"/>
        <v>0</v>
      </c>
      <c r="AD186" s="63">
        <f t="shared" si="113"/>
        <v>0</v>
      </c>
      <c r="AE186" s="59">
        <f t="shared" si="114"/>
        <v>2</v>
      </c>
      <c r="AF186" s="59">
        <f t="shared" si="115"/>
        <v>0</v>
      </c>
      <c r="AG186" s="64"/>
      <c r="AH186" s="65">
        <v>100</v>
      </c>
      <c r="AI186" s="66"/>
      <c r="AJ186" s="67">
        <f t="shared" si="116"/>
        <v>100</v>
      </c>
      <c r="AK186" s="67">
        <f t="shared" si="117"/>
        <v>0</v>
      </c>
      <c r="AL186" s="67">
        <f t="shared" si="118"/>
        <v>8</v>
      </c>
      <c r="AM186" s="67">
        <f t="shared" si="119"/>
        <v>0</v>
      </c>
      <c r="AN186" s="67">
        <f t="shared" si="120"/>
        <v>8</v>
      </c>
      <c r="AO186" s="67">
        <f t="shared" si="121"/>
        <v>0</v>
      </c>
      <c r="AP186" s="67">
        <f t="shared" si="122"/>
        <v>0</v>
      </c>
      <c r="AQ186" s="67">
        <f t="shared" si="123"/>
        <v>2</v>
      </c>
      <c r="AR186" s="67">
        <f t="shared" si="124"/>
        <v>0</v>
      </c>
      <c r="AS186" s="67">
        <f t="shared" si="125"/>
        <v>0</v>
      </c>
      <c r="AT186" s="67">
        <f t="shared" si="126"/>
        <v>0</v>
      </c>
      <c r="AU186" s="67">
        <f t="shared" si="127"/>
        <v>8</v>
      </c>
      <c r="AV186" s="67">
        <f t="shared" si="128"/>
        <v>0</v>
      </c>
      <c r="AW186" s="67">
        <f t="shared" si="139"/>
        <v>0</v>
      </c>
      <c r="AX186" s="68">
        <f t="shared" si="129"/>
        <v>0</v>
      </c>
      <c r="AY186" s="68">
        <f t="shared" si="130"/>
        <v>0</v>
      </c>
      <c r="AZ186" s="69">
        <f t="shared" si="131"/>
        <v>2</v>
      </c>
      <c r="BA186" s="69">
        <f t="shared" si="132"/>
        <v>0</v>
      </c>
      <c r="BB186" s="70">
        <f t="shared" si="133"/>
        <v>0</v>
      </c>
      <c r="BC186" s="70">
        <f t="shared" si="134"/>
        <v>0</v>
      </c>
      <c r="BD186" s="67">
        <f t="shared" si="135"/>
        <v>2</v>
      </c>
      <c r="BE186" s="67">
        <f t="shared" si="136"/>
        <v>0</v>
      </c>
      <c r="BF186" s="59">
        <f t="shared" si="137"/>
        <v>0</v>
      </c>
      <c r="BG186" s="71">
        <f t="shared" si="138"/>
        <v>0</v>
      </c>
      <c r="BH186" s="68">
        <f t="shared" si="140"/>
        <v>0</v>
      </c>
      <c r="BI186" s="69">
        <f t="shared" si="141"/>
        <v>8</v>
      </c>
      <c r="BJ186" s="70">
        <f t="shared" si="142"/>
        <v>0</v>
      </c>
      <c r="BK186" s="72">
        <f t="shared" si="143"/>
        <v>0</v>
      </c>
    </row>
    <row r="187" spans="1:63" ht="13.5" customHeight="1" x14ac:dyDescent="0.3">
      <c r="A187" s="209"/>
      <c r="B187" s="212" t="s">
        <v>175</v>
      </c>
      <c r="C187" s="212" t="s">
        <v>80</v>
      </c>
      <c r="D187" s="212" t="s">
        <v>181</v>
      </c>
      <c r="E187" s="216">
        <v>4</v>
      </c>
      <c r="F187" s="58">
        <v>0</v>
      </c>
      <c r="G187" s="58">
        <v>10</v>
      </c>
      <c r="H187" s="58">
        <v>20</v>
      </c>
      <c r="I187" s="58">
        <v>20</v>
      </c>
      <c r="J187" s="58">
        <v>40</v>
      </c>
      <c r="K187" s="58">
        <v>80</v>
      </c>
      <c r="L187" s="58">
        <v>30</v>
      </c>
      <c r="M187" s="59">
        <f t="shared" si="96"/>
        <v>1</v>
      </c>
      <c r="N187" s="59">
        <f t="shared" si="97"/>
        <v>0</v>
      </c>
      <c r="O187" s="59">
        <f t="shared" si="98"/>
        <v>1</v>
      </c>
      <c r="P187" s="59">
        <f t="shared" si="99"/>
        <v>0</v>
      </c>
      <c r="Q187" s="60">
        <f t="shared" si="100"/>
        <v>2</v>
      </c>
      <c r="R187" s="60">
        <f t="shared" si="101"/>
        <v>0</v>
      </c>
      <c r="S187" s="58">
        <f t="shared" si="102"/>
        <v>160</v>
      </c>
      <c r="T187" s="58">
        <f t="shared" si="103"/>
        <v>0</v>
      </c>
      <c r="U187" s="59">
        <f t="shared" si="104"/>
        <v>120</v>
      </c>
      <c r="V187" s="59">
        <f t="shared" si="105"/>
        <v>0</v>
      </c>
      <c r="W187" s="61">
        <f t="shared" si="106"/>
        <v>4</v>
      </c>
      <c r="X187" s="61">
        <f t="shared" si="107"/>
        <v>0</v>
      </c>
      <c r="Y187" s="62">
        <f t="shared" si="108"/>
        <v>-116</v>
      </c>
      <c r="Z187" s="62">
        <f t="shared" si="109"/>
        <v>0</v>
      </c>
      <c r="AA187" s="61">
        <f t="shared" si="110"/>
        <v>0</v>
      </c>
      <c r="AB187" s="61">
        <f t="shared" si="111"/>
        <v>0</v>
      </c>
      <c r="AC187" s="63">
        <f t="shared" si="112"/>
        <v>0</v>
      </c>
      <c r="AD187" s="63">
        <f t="shared" si="113"/>
        <v>0</v>
      </c>
      <c r="AE187" s="59">
        <f t="shared" si="114"/>
        <v>2</v>
      </c>
      <c r="AF187" s="59">
        <f t="shared" si="115"/>
        <v>0</v>
      </c>
      <c r="AG187" s="64"/>
      <c r="AH187" s="65">
        <v>100</v>
      </c>
      <c r="AI187" s="66"/>
      <c r="AJ187" s="67">
        <f t="shared" si="116"/>
        <v>100</v>
      </c>
      <c r="AK187" s="67">
        <f t="shared" si="117"/>
        <v>0</v>
      </c>
      <c r="AL187" s="67">
        <f t="shared" si="118"/>
        <v>8</v>
      </c>
      <c r="AM187" s="67">
        <f t="shared" si="119"/>
        <v>0</v>
      </c>
      <c r="AN187" s="67">
        <f t="shared" si="120"/>
        <v>8</v>
      </c>
      <c r="AO187" s="67">
        <f t="shared" si="121"/>
        <v>0</v>
      </c>
      <c r="AP187" s="67">
        <f t="shared" si="122"/>
        <v>0</v>
      </c>
      <c r="AQ187" s="67">
        <f t="shared" si="123"/>
        <v>2</v>
      </c>
      <c r="AR187" s="67">
        <f t="shared" si="124"/>
        <v>0</v>
      </c>
      <c r="AS187" s="67">
        <f t="shared" si="125"/>
        <v>0</v>
      </c>
      <c r="AT187" s="67">
        <f t="shared" si="126"/>
        <v>0</v>
      </c>
      <c r="AU187" s="67">
        <f t="shared" si="127"/>
        <v>8</v>
      </c>
      <c r="AV187" s="67">
        <f t="shared" si="128"/>
        <v>0</v>
      </c>
      <c r="AW187" s="67">
        <f t="shared" si="139"/>
        <v>0</v>
      </c>
      <c r="AX187" s="68">
        <f t="shared" si="129"/>
        <v>0</v>
      </c>
      <c r="AY187" s="68">
        <f t="shared" si="130"/>
        <v>0</v>
      </c>
      <c r="AZ187" s="69">
        <f t="shared" si="131"/>
        <v>2</v>
      </c>
      <c r="BA187" s="69">
        <f t="shared" si="132"/>
        <v>0</v>
      </c>
      <c r="BB187" s="70">
        <f t="shared" si="133"/>
        <v>0</v>
      </c>
      <c r="BC187" s="70">
        <f t="shared" si="134"/>
        <v>0</v>
      </c>
      <c r="BD187" s="67">
        <f t="shared" si="135"/>
        <v>2</v>
      </c>
      <c r="BE187" s="67">
        <f t="shared" si="136"/>
        <v>0</v>
      </c>
      <c r="BF187" s="59">
        <f t="shared" si="137"/>
        <v>0</v>
      </c>
      <c r="BG187" s="71">
        <f t="shared" si="138"/>
        <v>0</v>
      </c>
      <c r="BH187" s="68">
        <f t="shared" si="140"/>
        <v>0</v>
      </c>
      <c r="BI187" s="69">
        <f t="shared" si="141"/>
        <v>8</v>
      </c>
      <c r="BJ187" s="70">
        <f t="shared" si="142"/>
        <v>0</v>
      </c>
      <c r="BK187" s="72">
        <f t="shared" si="143"/>
        <v>0</v>
      </c>
    </row>
    <row r="188" spans="1:63" ht="13.5" customHeight="1" x14ac:dyDescent="0.3">
      <c r="A188" s="209"/>
      <c r="B188" s="212" t="s">
        <v>175</v>
      </c>
      <c r="C188" s="212" t="s">
        <v>56</v>
      </c>
      <c r="D188" s="212" t="s">
        <v>181</v>
      </c>
      <c r="E188" s="216">
        <v>4</v>
      </c>
      <c r="F188" s="58"/>
      <c r="G188" s="58">
        <v>10</v>
      </c>
      <c r="H188" s="58">
        <v>20</v>
      </c>
      <c r="I188" s="58">
        <v>20</v>
      </c>
      <c r="J188" s="58">
        <v>40</v>
      </c>
      <c r="K188" s="58">
        <v>80</v>
      </c>
      <c r="L188" s="58">
        <v>30</v>
      </c>
      <c r="M188" s="59">
        <f t="shared" si="96"/>
        <v>1</v>
      </c>
      <c r="N188" s="59">
        <f t="shared" si="97"/>
        <v>0</v>
      </c>
      <c r="O188" s="59">
        <f t="shared" si="98"/>
        <v>1</v>
      </c>
      <c r="P188" s="59">
        <f t="shared" si="99"/>
        <v>0</v>
      </c>
      <c r="Q188" s="60">
        <f t="shared" si="100"/>
        <v>2</v>
      </c>
      <c r="R188" s="60">
        <f t="shared" si="101"/>
        <v>0</v>
      </c>
      <c r="S188" s="58">
        <f t="shared" si="102"/>
        <v>160</v>
      </c>
      <c r="T188" s="58">
        <f t="shared" si="103"/>
        <v>0</v>
      </c>
      <c r="U188" s="59">
        <f t="shared" si="104"/>
        <v>120</v>
      </c>
      <c r="V188" s="59">
        <f t="shared" si="105"/>
        <v>0</v>
      </c>
      <c r="W188" s="61">
        <f t="shared" si="106"/>
        <v>4</v>
      </c>
      <c r="X188" s="61">
        <f t="shared" si="107"/>
        <v>0</v>
      </c>
      <c r="Y188" s="62">
        <f t="shared" si="108"/>
        <v>-116</v>
      </c>
      <c r="Z188" s="62">
        <f t="shared" si="109"/>
        <v>0</v>
      </c>
      <c r="AA188" s="61">
        <f t="shared" si="110"/>
        <v>0</v>
      </c>
      <c r="AB188" s="61">
        <f t="shared" si="111"/>
        <v>0</v>
      </c>
      <c r="AC188" s="63">
        <f t="shared" si="112"/>
        <v>0</v>
      </c>
      <c r="AD188" s="63">
        <f t="shared" si="113"/>
        <v>0</v>
      </c>
      <c r="AE188" s="59">
        <f t="shared" si="114"/>
        <v>2</v>
      </c>
      <c r="AF188" s="59">
        <f t="shared" si="115"/>
        <v>0</v>
      </c>
      <c r="AG188" s="79"/>
      <c r="AH188" s="65">
        <v>100</v>
      </c>
      <c r="AI188" s="80"/>
      <c r="AJ188" s="67">
        <f t="shared" si="116"/>
        <v>100</v>
      </c>
      <c r="AK188" s="67">
        <f t="shared" si="117"/>
        <v>0</v>
      </c>
      <c r="AL188" s="67">
        <f t="shared" si="118"/>
        <v>8</v>
      </c>
      <c r="AM188" s="67">
        <f t="shared" si="119"/>
        <v>0</v>
      </c>
      <c r="AN188" s="67">
        <f t="shared" si="120"/>
        <v>8</v>
      </c>
      <c r="AO188" s="67">
        <f t="shared" si="121"/>
        <v>0</v>
      </c>
      <c r="AP188" s="67">
        <f t="shared" si="122"/>
        <v>0</v>
      </c>
      <c r="AQ188" s="67">
        <f t="shared" si="123"/>
        <v>2</v>
      </c>
      <c r="AR188" s="67">
        <f t="shared" si="124"/>
        <v>0</v>
      </c>
      <c r="AS188" s="67">
        <f t="shared" si="125"/>
        <v>0</v>
      </c>
      <c r="AT188" s="67">
        <f t="shared" si="126"/>
        <v>0</v>
      </c>
      <c r="AU188" s="67">
        <f t="shared" si="127"/>
        <v>8</v>
      </c>
      <c r="AV188" s="67">
        <f t="shared" si="128"/>
        <v>0</v>
      </c>
      <c r="AW188" s="67">
        <f t="shared" si="139"/>
        <v>0</v>
      </c>
      <c r="AX188" s="68">
        <f t="shared" si="129"/>
        <v>0</v>
      </c>
      <c r="AY188" s="68">
        <f t="shared" si="130"/>
        <v>0</v>
      </c>
      <c r="AZ188" s="69">
        <f t="shared" si="131"/>
        <v>2</v>
      </c>
      <c r="BA188" s="69">
        <f t="shared" si="132"/>
        <v>0</v>
      </c>
      <c r="BB188" s="70">
        <f t="shared" si="133"/>
        <v>0</v>
      </c>
      <c r="BC188" s="70">
        <f t="shared" si="134"/>
        <v>0</v>
      </c>
      <c r="BD188" s="67">
        <f t="shared" si="135"/>
        <v>2</v>
      </c>
      <c r="BE188" s="67">
        <f t="shared" si="136"/>
        <v>0</v>
      </c>
      <c r="BF188" s="59">
        <f t="shared" si="137"/>
        <v>0</v>
      </c>
      <c r="BG188" s="71">
        <f t="shared" si="138"/>
        <v>0</v>
      </c>
      <c r="BH188" s="68">
        <f t="shared" si="140"/>
        <v>0</v>
      </c>
      <c r="BI188" s="69">
        <f t="shared" si="141"/>
        <v>8</v>
      </c>
      <c r="BJ188" s="70">
        <f t="shared" si="142"/>
        <v>0</v>
      </c>
      <c r="BK188" s="72">
        <f t="shared" si="143"/>
        <v>0</v>
      </c>
    </row>
    <row r="189" spans="1:63" ht="13.5" customHeight="1" x14ac:dyDescent="0.3">
      <c r="A189" s="209"/>
      <c r="B189" s="213" t="s">
        <v>175</v>
      </c>
      <c r="C189" s="213" t="s">
        <v>63</v>
      </c>
      <c r="D189" s="213" t="s">
        <v>182</v>
      </c>
      <c r="E189" s="217">
        <v>2</v>
      </c>
      <c r="F189" s="77">
        <v>2</v>
      </c>
      <c r="G189" s="77">
        <v>10</v>
      </c>
      <c r="H189" s="77">
        <v>25</v>
      </c>
      <c r="I189" s="77">
        <v>25</v>
      </c>
      <c r="J189" s="77">
        <v>50</v>
      </c>
      <c r="K189" s="77">
        <v>80</v>
      </c>
      <c r="L189" s="77">
        <v>30</v>
      </c>
      <c r="M189" s="59">
        <f t="shared" si="96"/>
        <v>1</v>
      </c>
      <c r="N189" s="59">
        <f t="shared" si="97"/>
        <v>1</v>
      </c>
      <c r="O189" s="59">
        <f t="shared" si="98"/>
        <v>1</v>
      </c>
      <c r="P189" s="59">
        <f t="shared" si="99"/>
        <v>1</v>
      </c>
      <c r="Q189" s="60">
        <f t="shared" si="100"/>
        <v>2</v>
      </c>
      <c r="R189" s="60">
        <f t="shared" si="101"/>
        <v>2</v>
      </c>
      <c r="S189" s="58">
        <f t="shared" si="102"/>
        <v>160</v>
      </c>
      <c r="T189" s="58">
        <f t="shared" si="103"/>
        <v>60</v>
      </c>
      <c r="U189" s="59">
        <f t="shared" si="104"/>
        <v>110</v>
      </c>
      <c r="V189" s="59">
        <f t="shared" si="105"/>
        <v>10</v>
      </c>
      <c r="W189" s="61">
        <f t="shared" si="106"/>
        <v>5</v>
      </c>
      <c r="X189" s="61">
        <f t="shared" si="107"/>
        <v>5</v>
      </c>
      <c r="Y189" s="62">
        <f t="shared" si="108"/>
        <v>-105</v>
      </c>
      <c r="Z189" s="62">
        <f t="shared" si="109"/>
        <v>-5</v>
      </c>
      <c r="AA189" s="61">
        <f t="shared" si="110"/>
        <v>0</v>
      </c>
      <c r="AB189" s="61">
        <f t="shared" si="111"/>
        <v>0</v>
      </c>
      <c r="AC189" s="63">
        <f t="shared" si="112"/>
        <v>0</v>
      </c>
      <c r="AD189" s="63">
        <f t="shared" si="113"/>
        <v>0</v>
      </c>
      <c r="AE189" s="59">
        <f t="shared" si="114"/>
        <v>2</v>
      </c>
      <c r="AF189" s="59">
        <f t="shared" si="115"/>
        <v>2</v>
      </c>
      <c r="AG189" s="64"/>
      <c r="AH189" s="65">
        <v>100</v>
      </c>
      <c r="AI189" s="66"/>
      <c r="AJ189" s="67">
        <f t="shared" si="116"/>
        <v>100</v>
      </c>
      <c r="AK189" s="67">
        <f t="shared" si="117"/>
        <v>0</v>
      </c>
      <c r="AL189" s="67">
        <f t="shared" si="118"/>
        <v>8</v>
      </c>
      <c r="AM189" s="67">
        <f t="shared" si="119"/>
        <v>0</v>
      </c>
      <c r="AN189" s="67">
        <f t="shared" si="120"/>
        <v>8</v>
      </c>
      <c r="AO189" s="67">
        <f t="shared" si="121"/>
        <v>0</v>
      </c>
      <c r="AP189" s="67">
        <f t="shared" si="122"/>
        <v>0</v>
      </c>
      <c r="AQ189" s="67">
        <f t="shared" si="123"/>
        <v>2</v>
      </c>
      <c r="AR189" s="67">
        <f t="shared" si="124"/>
        <v>2</v>
      </c>
      <c r="AS189" s="67">
        <f t="shared" si="125"/>
        <v>0</v>
      </c>
      <c r="AT189" s="67">
        <f t="shared" si="126"/>
        <v>0</v>
      </c>
      <c r="AU189" s="67">
        <f t="shared" si="127"/>
        <v>4</v>
      </c>
      <c r="AV189" s="67">
        <f t="shared" si="128"/>
        <v>4</v>
      </c>
      <c r="AW189" s="67">
        <f t="shared" si="139"/>
        <v>0</v>
      </c>
      <c r="AX189" s="68">
        <f t="shared" si="129"/>
        <v>0</v>
      </c>
      <c r="AY189" s="68">
        <f t="shared" si="130"/>
        <v>0</v>
      </c>
      <c r="AZ189" s="69">
        <f t="shared" si="131"/>
        <v>2</v>
      </c>
      <c r="BA189" s="69">
        <f t="shared" si="132"/>
        <v>2</v>
      </c>
      <c r="BB189" s="70">
        <f t="shared" si="133"/>
        <v>0</v>
      </c>
      <c r="BC189" s="70">
        <f t="shared" si="134"/>
        <v>0</v>
      </c>
      <c r="BD189" s="67">
        <f t="shared" si="135"/>
        <v>2</v>
      </c>
      <c r="BE189" s="67">
        <f t="shared" si="136"/>
        <v>2</v>
      </c>
      <c r="BF189" s="59">
        <f t="shared" si="137"/>
        <v>0</v>
      </c>
      <c r="BG189" s="71">
        <f t="shared" si="138"/>
        <v>0</v>
      </c>
      <c r="BH189" s="68">
        <f t="shared" si="140"/>
        <v>0</v>
      </c>
      <c r="BI189" s="69">
        <f t="shared" si="141"/>
        <v>8</v>
      </c>
      <c r="BJ189" s="70">
        <f t="shared" si="142"/>
        <v>0</v>
      </c>
      <c r="BK189" s="72">
        <f t="shared" si="143"/>
        <v>0</v>
      </c>
    </row>
    <row r="190" spans="1:63" ht="13.5" customHeight="1" x14ac:dyDescent="0.3">
      <c r="A190" s="209"/>
      <c r="B190" s="212" t="s">
        <v>175</v>
      </c>
      <c r="C190" s="212" t="s">
        <v>84</v>
      </c>
      <c r="D190" s="212" t="s">
        <v>182</v>
      </c>
      <c r="E190" s="216">
        <v>4</v>
      </c>
      <c r="F190" s="58">
        <v>0</v>
      </c>
      <c r="G190" s="58">
        <v>10</v>
      </c>
      <c r="H190" s="58">
        <v>25</v>
      </c>
      <c r="I190" s="58">
        <v>25</v>
      </c>
      <c r="J190" s="58">
        <v>50</v>
      </c>
      <c r="K190" s="58">
        <v>80</v>
      </c>
      <c r="L190" s="58">
        <v>30</v>
      </c>
      <c r="M190" s="59">
        <f t="shared" si="96"/>
        <v>1</v>
      </c>
      <c r="N190" s="59">
        <f t="shared" si="97"/>
        <v>0</v>
      </c>
      <c r="O190" s="59">
        <f t="shared" si="98"/>
        <v>1</v>
      </c>
      <c r="P190" s="59">
        <f t="shared" si="99"/>
        <v>0</v>
      </c>
      <c r="Q190" s="60">
        <f t="shared" si="100"/>
        <v>2</v>
      </c>
      <c r="R190" s="60">
        <f t="shared" si="101"/>
        <v>0</v>
      </c>
      <c r="S190" s="58">
        <f t="shared" si="102"/>
        <v>160</v>
      </c>
      <c r="T190" s="58">
        <f t="shared" si="103"/>
        <v>0</v>
      </c>
      <c r="U190" s="59">
        <f t="shared" si="104"/>
        <v>110</v>
      </c>
      <c r="V190" s="59">
        <f t="shared" si="105"/>
        <v>0</v>
      </c>
      <c r="W190" s="61">
        <f t="shared" si="106"/>
        <v>5</v>
      </c>
      <c r="X190" s="61">
        <f t="shared" si="107"/>
        <v>0</v>
      </c>
      <c r="Y190" s="62">
        <f t="shared" si="108"/>
        <v>-105</v>
      </c>
      <c r="Z190" s="62">
        <f t="shared" si="109"/>
        <v>0</v>
      </c>
      <c r="AA190" s="61">
        <f t="shared" si="110"/>
        <v>0</v>
      </c>
      <c r="AB190" s="61">
        <f t="shared" si="111"/>
        <v>0</v>
      </c>
      <c r="AC190" s="63">
        <f t="shared" si="112"/>
        <v>0</v>
      </c>
      <c r="AD190" s="63">
        <f t="shared" si="113"/>
        <v>0</v>
      </c>
      <c r="AE190" s="59">
        <f t="shared" si="114"/>
        <v>2</v>
      </c>
      <c r="AF190" s="59">
        <f t="shared" si="115"/>
        <v>0</v>
      </c>
      <c r="AG190" s="64"/>
      <c r="AH190" s="65">
        <v>100</v>
      </c>
      <c r="AI190" s="66"/>
      <c r="AJ190" s="67">
        <f t="shared" si="116"/>
        <v>100</v>
      </c>
      <c r="AK190" s="67">
        <f t="shared" si="117"/>
        <v>0</v>
      </c>
      <c r="AL190" s="67">
        <f t="shared" si="118"/>
        <v>8</v>
      </c>
      <c r="AM190" s="67">
        <f t="shared" si="119"/>
        <v>0</v>
      </c>
      <c r="AN190" s="67">
        <f t="shared" si="120"/>
        <v>8</v>
      </c>
      <c r="AO190" s="67">
        <f t="shared" si="121"/>
        <v>0</v>
      </c>
      <c r="AP190" s="67">
        <f t="shared" si="122"/>
        <v>0</v>
      </c>
      <c r="AQ190" s="67">
        <f t="shared" si="123"/>
        <v>2</v>
      </c>
      <c r="AR190" s="67">
        <f t="shared" si="124"/>
        <v>0</v>
      </c>
      <c r="AS190" s="67">
        <f t="shared" si="125"/>
        <v>0</v>
      </c>
      <c r="AT190" s="67">
        <f t="shared" si="126"/>
        <v>0</v>
      </c>
      <c r="AU190" s="67">
        <f t="shared" si="127"/>
        <v>8</v>
      </c>
      <c r="AV190" s="67">
        <f t="shared" si="128"/>
        <v>0</v>
      </c>
      <c r="AW190" s="67">
        <f t="shared" si="139"/>
        <v>0</v>
      </c>
      <c r="AX190" s="68">
        <f t="shared" si="129"/>
        <v>0</v>
      </c>
      <c r="AY190" s="68">
        <f t="shared" si="130"/>
        <v>0</v>
      </c>
      <c r="AZ190" s="69">
        <f t="shared" si="131"/>
        <v>2</v>
      </c>
      <c r="BA190" s="69">
        <f t="shared" si="132"/>
        <v>0</v>
      </c>
      <c r="BB190" s="70">
        <f t="shared" si="133"/>
        <v>0</v>
      </c>
      <c r="BC190" s="70">
        <f t="shared" si="134"/>
        <v>0</v>
      </c>
      <c r="BD190" s="67">
        <f t="shared" si="135"/>
        <v>2</v>
      </c>
      <c r="BE190" s="67">
        <f t="shared" si="136"/>
        <v>0</v>
      </c>
      <c r="BF190" s="59">
        <f t="shared" si="137"/>
        <v>0</v>
      </c>
      <c r="BG190" s="71">
        <f t="shared" si="138"/>
        <v>0</v>
      </c>
      <c r="BH190" s="68">
        <f t="shared" si="140"/>
        <v>0</v>
      </c>
      <c r="BI190" s="69">
        <f t="shared" si="141"/>
        <v>8</v>
      </c>
      <c r="BJ190" s="70">
        <f t="shared" si="142"/>
        <v>0</v>
      </c>
      <c r="BK190" s="72">
        <f t="shared" si="143"/>
        <v>0</v>
      </c>
    </row>
    <row r="191" spans="1:63" ht="13.5" customHeight="1" x14ac:dyDescent="0.3">
      <c r="A191" s="209"/>
      <c r="B191" s="212" t="s">
        <v>175</v>
      </c>
      <c r="C191" s="212" t="s">
        <v>52</v>
      </c>
      <c r="D191" s="212" t="s">
        <v>182</v>
      </c>
      <c r="E191" s="216">
        <v>2</v>
      </c>
      <c r="F191" s="58">
        <v>2</v>
      </c>
      <c r="G191" s="58">
        <v>10</v>
      </c>
      <c r="H191" s="58">
        <v>25</v>
      </c>
      <c r="I191" s="58">
        <v>25</v>
      </c>
      <c r="J191" s="58">
        <v>50</v>
      </c>
      <c r="K191" s="58">
        <v>80</v>
      </c>
      <c r="L191" s="58">
        <v>30</v>
      </c>
      <c r="M191" s="59">
        <f t="shared" si="96"/>
        <v>1</v>
      </c>
      <c r="N191" s="59">
        <f t="shared" si="97"/>
        <v>1</v>
      </c>
      <c r="O191" s="59">
        <f t="shared" si="98"/>
        <v>1</v>
      </c>
      <c r="P191" s="59">
        <f t="shared" si="99"/>
        <v>1</v>
      </c>
      <c r="Q191" s="60">
        <f t="shared" si="100"/>
        <v>2</v>
      </c>
      <c r="R191" s="60">
        <f t="shared" si="101"/>
        <v>2</v>
      </c>
      <c r="S191" s="58">
        <f t="shared" si="102"/>
        <v>160</v>
      </c>
      <c r="T191" s="58">
        <f t="shared" si="103"/>
        <v>60</v>
      </c>
      <c r="U191" s="59">
        <f t="shared" si="104"/>
        <v>110</v>
      </c>
      <c r="V191" s="59">
        <f t="shared" si="105"/>
        <v>10</v>
      </c>
      <c r="W191" s="61">
        <f t="shared" si="106"/>
        <v>5</v>
      </c>
      <c r="X191" s="61">
        <f t="shared" si="107"/>
        <v>5</v>
      </c>
      <c r="Y191" s="62">
        <f t="shared" si="108"/>
        <v>-105</v>
      </c>
      <c r="Z191" s="62">
        <f t="shared" si="109"/>
        <v>-5</v>
      </c>
      <c r="AA191" s="61">
        <f t="shared" si="110"/>
        <v>0</v>
      </c>
      <c r="AB191" s="61">
        <f t="shared" si="111"/>
        <v>0</v>
      </c>
      <c r="AC191" s="63">
        <f t="shared" si="112"/>
        <v>0</v>
      </c>
      <c r="AD191" s="63">
        <f t="shared" si="113"/>
        <v>0</v>
      </c>
      <c r="AE191" s="59">
        <f t="shared" si="114"/>
        <v>2</v>
      </c>
      <c r="AF191" s="59">
        <f t="shared" si="115"/>
        <v>2</v>
      </c>
      <c r="AG191" s="64"/>
      <c r="AH191" s="65">
        <v>100</v>
      </c>
      <c r="AI191" s="66"/>
      <c r="AJ191" s="67">
        <f t="shared" si="116"/>
        <v>100</v>
      </c>
      <c r="AK191" s="67">
        <f t="shared" si="117"/>
        <v>0</v>
      </c>
      <c r="AL191" s="67">
        <f t="shared" si="118"/>
        <v>8</v>
      </c>
      <c r="AM191" s="67">
        <f t="shared" si="119"/>
        <v>0</v>
      </c>
      <c r="AN191" s="67">
        <f t="shared" si="120"/>
        <v>8</v>
      </c>
      <c r="AO191" s="67">
        <f t="shared" si="121"/>
        <v>0</v>
      </c>
      <c r="AP191" s="67">
        <f t="shared" si="122"/>
        <v>0</v>
      </c>
      <c r="AQ191" s="67">
        <f t="shared" si="123"/>
        <v>2</v>
      </c>
      <c r="AR191" s="67">
        <f t="shared" si="124"/>
        <v>2</v>
      </c>
      <c r="AS191" s="67">
        <f t="shared" si="125"/>
        <v>0</v>
      </c>
      <c r="AT191" s="67">
        <f t="shared" si="126"/>
        <v>0</v>
      </c>
      <c r="AU191" s="67">
        <f t="shared" si="127"/>
        <v>4</v>
      </c>
      <c r="AV191" s="67">
        <f t="shared" si="128"/>
        <v>4</v>
      </c>
      <c r="AW191" s="67">
        <f t="shared" si="139"/>
        <v>0</v>
      </c>
      <c r="AX191" s="68">
        <f t="shared" si="129"/>
        <v>0</v>
      </c>
      <c r="AY191" s="68">
        <f t="shared" si="130"/>
        <v>0</v>
      </c>
      <c r="AZ191" s="69">
        <f t="shared" si="131"/>
        <v>2</v>
      </c>
      <c r="BA191" s="69">
        <f t="shared" si="132"/>
        <v>2</v>
      </c>
      <c r="BB191" s="70">
        <f t="shared" si="133"/>
        <v>0</v>
      </c>
      <c r="BC191" s="70">
        <f t="shared" si="134"/>
        <v>0</v>
      </c>
      <c r="BD191" s="67">
        <f t="shared" si="135"/>
        <v>2</v>
      </c>
      <c r="BE191" s="67">
        <f t="shared" si="136"/>
        <v>2</v>
      </c>
      <c r="BF191" s="59">
        <f t="shared" si="137"/>
        <v>0</v>
      </c>
      <c r="BG191" s="71">
        <f t="shared" si="138"/>
        <v>0</v>
      </c>
      <c r="BH191" s="68">
        <f t="shared" si="140"/>
        <v>0</v>
      </c>
      <c r="BI191" s="69">
        <f t="shared" si="141"/>
        <v>8</v>
      </c>
      <c r="BJ191" s="70">
        <f t="shared" si="142"/>
        <v>0</v>
      </c>
      <c r="BK191" s="72">
        <f t="shared" si="143"/>
        <v>0</v>
      </c>
    </row>
    <row r="192" spans="1:63" ht="13.5" customHeight="1" x14ac:dyDescent="0.3">
      <c r="A192" s="209"/>
      <c r="B192" s="212" t="s">
        <v>175</v>
      </c>
      <c r="C192" s="212" t="s">
        <v>78</v>
      </c>
      <c r="D192" s="212" t="s">
        <v>182</v>
      </c>
      <c r="E192" s="216">
        <v>4</v>
      </c>
      <c r="F192" s="58">
        <v>0</v>
      </c>
      <c r="G192" s="58">
        <v>10</v>
      </c>
      <c r="H192" s="58">
        <v>25</v>
      </c>
      <c r="I192" s="58">
        <v>25</v>
      </c>
      <c r="J192" s="58">
        <v>50</v>
      </c>
      <c r="K192" s="58">
        <v>80</v>
      </c>
      <c r="L192" s="58">
        <v>30</v>
      </c>
      <c r="M192" s="59">
        <f t="shared" si="96"/>
        <v>1</v>
      </c>
      <c r="N192" s="59">
        <f t="shared" si="97"/>
        <v>0</v>
      </c>
      <c r="O192" s="59">
        <f t="shared" si="98"/>
        <v>1</v>
      </c>
      <c r="P192" s="59">
        <f t="shared" si="99"/>
        <v>0</v>
      </c>
      <c r="Q192" s="60">
        <f t="shared" si="100"/>
        <v>2</v>
      </c>
      <c r="R192" s="60">
        <f t="shared" si="101"/>
        <v>0</v>
      </c>
      <c r="S192" s="58">
        <f t="shared" si="102"/>
        <v>160</v>
      </c>
      <c r="T192" s="58">
        <f t="shared" si="103"/>
        <v>0</v>
      </c>
      <c r="U192" s="59">
        <f t="shared" si="104"/>
        <v>110</v>
      </c>
      <c r="V192" s="59">
        <f t="shared" si="105"/>
        <v>0</v>
      </c>
      <c r="W192" s="61">
        <f t="shared" si="106"/>
        <v>5</v>
      </c>
      <c r="X192" s="61">
        <f t="shared" si="107"/>
        <v>0</v>
      </c>
      <c r="Y192" s="62">
        <f t="shared" si="108"/>
        <v>-105</v>
      </c>
      <c r="Z192" s="62">
        <f t="shared" si="109"/>
        <v>0</v>
      </c>
      <c r="AA192" s="61">
        <f t="shared" si="110"/>
        <v>0</v>
      </c>
      <c r="AB192" s="61">
        <f t="shared" si="111"/>
        <v>0</v>
      </c>
      <c r="AC192" s="63">
        <f t="shared" si="112"/>
        <v>0</v>
      </c>
      <c r="AD192" s="63">
        <f t="shared" si="113"/>
        <v>0</v>
      </c>
      <c r="AE192" s="59">
        <f t="shared" si="114"/>
        <v>2</v>
      </c>
      <c r="AF192" s="59">
        <f t="shared" si="115"/>
        <v>0</v>
      </c>
      <c r="AG192" s="64"/>
      <c r="AH192" s="65">
        <v>100</v>
      </c>
      <c r="AI192" s="66"/>
      <c r="AJ192" s="67">
        <f t="shared" si="116"/>
        <v>100</v>
      </c>
      <c r="AK192" s="67">
        <f t="shared" si="117"/>
        <v>0</v>
      </c>
      <c r="AL192" s="67">
        <f t="shared" si="118"/>
        <v>8</v>
      </c>
      <c r="AM192" s="67">
        <f t="shared" si="119"/>
        <v>0</v>
      </c>
      <c r="AN192" s="67">
        <f t="shared" si="120"/>
        <v>8</v>
      </c>
      <c r="AO192" s="67">
        <f t="shared" si="121"/>
        <v>0</v>
      </c>
      <c r="AP192" s="67">
        <f t="shared" si="122"/>
        <v>0</v>
      </c>
      <c r="AQ192" s="67">
        <f t="shared" si="123"/>
        <v>2</v>
      </c>
      <c r="AR192" s="67">
        <f t="shared" si="124"/>
        <v>0</v>
      </c>
      <c r="AS192" s="67">
        <f t="shared" si="125"/>
        <v>0</v>
      </c>
      <c r="AT192" s="67">
        <f t="shared" si="126"/>
        <v>0</v>
      </c>
      <c r="AU192" s="67">
        <f t="shared" si="127"/>
        <v>8</v>
      </c>
      <c r="AV192" s="67">
        <f t="shared" si="128"/>
        <v>0</v>
      </c>
      <c r="AW192" s="67">
        <f t="shared" si="139"/>
        <v>0</v>
      </c>
      <c r="AX192" s="68">
        <f t="shared" si="129"/>
        <v>0</v>
      </c>
      <c r="AY192" s="68">
        <f t="shared" si="130"/>
        <v>0</v>
      </c>
      <c r="AZ192" s="69">
        <f t="shared" si="131"/>
        <v>2</v>
      </c>
      <c r="BA192" s="69">
        <f t="shared" si="132"/>
        <v>0</v>
      </c>
      <c r="BB192" s="70">
        <f t="shared" si="133"/>
        <v>0</v>
      </c>
      <c r="BC192" s="70">
        <f t="shared" si="134"/>
        <v>0</v>
      </c>
      <c r="BD192" s="67">
        <f t="shared" si="135"/>
        <v>2</v>
      </c>
      <c r="BE192" s="67">
        <f t="shared" si="136"/>
        <v>0</v>
      </c>
      <c r="BF192" s="59">
        <f t="shared" si="137"/>
        <v>0</v>
      </c>
      <c r="BG192" s="71">
        <f t="shared" si="138"/>
        <v>0</v>
      </c>
      <c r="BH192" s="68">
        <f t="shared" si="140"/>
        <v>0</v>
      </c>
      <c r="BI192" s="69">
        <f t="shared" si="141"/>
        <v>8</v>
      </c>
      <c r="BJ192" s="70">
        <f t="shared" si="142"/>
        <v>0</v>
      </c>
      <c r="BK192" s="72">
        <f t="shared" si="143"/>
        <v>0</v>
      </c>
    </row>
    <row r="193" spans="1:63" ht="13.5" customHeight="1" x14ac:dyDescent="0.3">
      <c r="A193" s="209"/>
      <c r="B193" s="212" t="s">
        <v>175</v>
      </c>
      <c r="C193" s="212" t="s">
        <v>80</v>
      </c>
      <c r="D193" s="212" t="s">
        <v>182</v>
      </c>
      <c r="E193" s="216">
        <v>4</v>
      </c>
      <c r="F193" s="58">
        <v>0</v>
      </c>
      <c r="G193" s="58">
        <v>10</v>
      </c>
      <c r="H193" s="58">
        <v>20</v>
      </c>
      <c r="I193" s="58">
        <v>20</v>
      </c>
      <c r="J193" s="58">
        <v>40</v>
      </c>
      <c r="K193" s="58">
        <v>80</v>
      </c>
      <c r="L193" s="58">
        <v>30</v>
      </c>
      <c r="M193" s="59">
        <f t="shared" si="96"/>
        <v>1</v>
      </c>
      <c r="N193" s="59">
        <f t="shared" si="97"/>
        <v>0</v>
      </c>
      <c r="O193" s="59">
        <f t="shared" si="98"/>
        <v>1</v>
      </c>
      <c r="P193" s="59">
        <f t="shared" si="99"/>
        <v>0</v>
      </c>
      <c r="Q193" s="60">
        <f t="shared" si="100"/>
        <v>2</v>
      </c>
      <c r="R193" s="60">
        <f t="shared" si="101"/>
        <v>0</v>
      </c>
      <c r="S193" s="58">
        <f t="shared" si="102"/>
        <v>160</v>
      </c>
      <c r="T193" s="58">
        <f t="shared" si="103"/>
        <v>0</v>
      </c>
      <c r="U193" s="59">
        <f t="shared" si="104"/>
        <v>120</v>
      </c>
      <c r="V193" s="59">
        <f t="shared" si="105"/>
        <v>0</v>
      </c>
      <c r="W193" s="61">
        <f t="shared" si="106"/>
        <v>4</v>
      </c>
      <c r="X193" s="61">
        <f t="shared" si="107"/>
        <v>0</v>
      </c>
      <c r="Y193" s="62">
        <f t="shared" si="108"/>
        <v>-116</v>
      </c>
      <c r="Z193" s="62">
        <f t="shared" si="109"/>
        <v>0</v>
      </c>
      <c r="AA193" s="61">
        <f t="shared" si="110"/>
        <v>0</v>
      </c>
      <c r="AB193" s="61">
        <f t="shared" si="111"/>
        <v>0</v>
      </c>
      <c r="AC193" s="63">
        <f t="shared" si="112"/>
        <v>0</v>
      </c>
      <c r="AD193" s="63">
        <f t="shared" si="113"/>
        <v>0</v>
      </c>
      <c r="AE193" s="59">
        <f t="shared" si="114"/>
        <v>2</v>
      </c>
      <c r="AF193" s="59">
        <f t="shared" si="115"/>
        <v>0</v>
      </c>
      <c r="AG193" s="64"/>
      <c r="AH193" s="65">
        <v>100</v>
      </c>
      <c r="AI193" s="66"/>
      <c r="AJ193" s="67">
        <f t="shared" si="116"/>
        <v>100</v>
      </c>
      <c r="AK193" s="67">
        <f t="shared" si="117"/>
        <v>0</v>
      </c>
      <c r="AL193" s="67">
        <f t="shared" si="118"/>
        <v>8</v>
      </c>
      <c r="AM193" s="67">
        <f t="shared" si="119"/>
        <v>0</v>
      </c>
      <c r="AN193" s="67">
        <f t="shared" si="120"/>
        <v>8</v>
      </c>
      <c r="AO193" s="67">
        <f t="shared" si="121"/>
        <v>0</v>
      </c>
      <c r="AP193" s="67">
        <f t="shared" si="122"/>
        <v>0</v>
      </c>
      <c r="AQ193" s="67">
        <f t="shared" si="123"/>
        <v>2</v>
      </c>
      <c r="AR193" s="67">
        <f t="shared" si="124"/>
        <v>0</v>
      </c>
      <c r="AS193" s="67">
        <f t="shared" si="125"/>
        <v>0</v>
      </c>
      <c r="AT193" s="67">
        <f t="shared" si="126"/>
        <v>0</v>
      </c>
      <c r="AU193" s="67">
        <f t="shared" si="127"/>
        <v>8</v>
      </c>
      <c r="AV193" s="67">
        <f t="shared" si="128"/>
        <v>0</v>
      </c>
      <c r="AW193" s="67">
        <f t="shared" si="139"/>
        <v>0</v>
      </c>
      <c r="AX193" s="68">
        <f t="shared" si="129"/>
        <v>0</v>
      </c>
      <c r="AY193" s="68">
        <f t="shared" si="130"/>
        <v>0</v>
      </c>
      <c r="AZ193" s="69">
        <f t="shared" si="131"/>
        <v>2</v>
      </c>
      <c r="BA193" s="69">
        <f t="shared" si="132"/>
        <v>0</v>
      </c>
      <c r="BB193" s="70">
        <f t="shared" si="133"/>
        <v>0</v>
      </c>
      <c r="BC193" s="70">
        <f t="shared" si="134"/>
        <v>0</v>
      </c>
      <c r="BD193" s="67">
        <f t="shared" si="135"/>
        <v>2</v>
      </c>
      <c r="BE193" s="67">
        <f t="shared" si="136"/>
        <v>0</v>
      </c>
      <c r="BF193" s="59">
        <f t="shared" si="137"/>
        <v>0</v>
      </c>
      <c r="BG193" s="71">
        <f t="shared" si="138"/>
        <v>0</v>
      </c>
      <c r="BH193" s="68">
        <f t="shared" si="140"/>
        <v>0</v>
      </c>
      <c r="BI193" s="69">
        <f t="shared" si="141"/>
        <v>8</v>
      </c>
      <c r="BJ193" s="70">
        <f t="shared" si="142"/>
        <v>0</v>
      </c>
      <c r="BK193" s="72">
        <f t="shared" si="143"/>
        <v>0</v>
      </c>
    </row>
    <row r="194" spans="1:63" ht="13.5" customHeight="1" x14ac:dyDescent="0.3">
      <c r="A194" s="209"/>
      <c r="B194" s="212" t="s">
        <v>175</v>
      </c>
      <c r="C194" s="212" t="s">
        <v>56</v>
      </c>
      <c r="D194" s="212" t="s">
        <v>182</v>
      </c>
      <c r="E194" s="216">
        <v>4</v>
      </c>
      <c r="F194" s="58"/>
      <c r="G194" s="58">
        <v>10</v>
      </c>
      <c r="H194" s="58">
        <v>20</v>
      </c>
      <c r="I194" s="58">
        <v>20</v>
      </c>
      <c r="J194" s="58">
        <v>40</v>
      </c>
      <c r="K194" s="58">
        <v>80</v>
      </c>
      <c r="L194" s="58">
        <v>30</v>
      </c>
      <c r="M194" s="59">
        <f t="shared" si="96"/>
        <v>1</v>
      </c>
      <c r="N194" s="59">
        <f t="shared" si="97"/>
        <v>0</v>
      </c>
      <c r="O194" s="59">
        <f t="shared" si="98"/>
        <v>1</v>
      </c>
      <c r="P194" s="59">
        <f t="shared" si="99"/>
        <v>0</v>
      </c>
      <c r="Q194" s="60">
        <f t="shared" si="100"/>
        <v>2</v>
      </c>
      <c r="R194" s="60">
        <f t="shared" si="101"/>
        <v>0</v>
      </c>
      <c r="S194" s="58">
        <f t="shared" si="102"/>
        <v>160</v>
      </c>
      <c r="T194" s="58">
        <f t="shared" si="103"/>
        <v>0</v>
      </c>
      <c r="U194" s="59">
        <f t="shared" si="104"/>
        <v>120</v>
      </c>
      <c r="V194" s="59">
        <f t="shared" si="105"/>
        <v>0</v>
      </c>
      <c r="W194" s="61">
        <f t="shared" si="106"/>
        <v>4</v>
      </c>
      <c r="X194" s="61">
        <f t="shared" si="107"/>
        <v>0</v>
      </c>
      <c r="Y194" s="62">
        <f t="shared" si="108"/>
        <v>-116</v>
      </c>
      <c r="Z194" s="62">
        <f t="shared" si="109"/>
        <v>0</v>
      </c>
      <c r="AA194" s="61">
        <f t="shared" si="110"/>
        <v>0</v>
      </c>
      <c r="AB194" s="61">
        <f t="shared" si="111"/>
        <v>0</v>
      </c>
      <c r="AC194" s="63">
        <f t="shared" si="112"/>
        <v>0</v>
      </c>
      <c r="AD194" s="63">
        <f t="shared" si="113"/>
        <v>0</v>
      </c>
      <c r="AE194" s="59">
        <f t="shared" si="114"/>
        <v>2</v>
      </c>
      <c r="AF194" s="59">
        <f t="shared" si="115"/>
        <v>0</v>
      </c>
      <c r="AG194" s="79"/>
      <c r="AH194" s="65">
        <v>100</v>
      </c>
      <c r="AI194" s="80"/>
      <c r="AJ194" s="67">
        <f t="shared" si="116"/>
        <v>100</v>
      </c>
      <c r="AK194" s="67">
        <f t="shared" si="117"/>
        <v>0</v>
      </c>
      <c r="AL194" s="67">
        <f t="shared" si="118"/>
        <v>8</v>
      </c>
      <c r="AM194" s="67">
        <f t="shared" si="119"/>
        <v>0</v>
      </c>
      <c r="AN194" s="67">
        <f t="shared" si="120"/>
        <v>8</v>
      </c>
      <c r="AO194" s="67">
        <f t="shared" si="121"/>
        <v>0</v>
      </c>
      <c r="AP194" s="67">
        <f t="shared" si="122"/>
        <v>0</v>
      </c>
      <c r="AQ194" s="67">
        <f t="shared" si="123"/>
        <v>2</v>
      </c>
      <c r="AR194" s="67">
        <f t="shared" si="124"/>
        <v>0</v>
      </c>
      <c r="AS194" s="67">
        <f t="shared" si="125"/>
        <v>0</v>
      </c>
      <c r="AT194" s="67">
        <f t="shared" si="126"/>
        <v>0</v>
      </c>
      <c r="AU194" s="67">
        <f t="shared" si="127"/>
        <v>8</v>
      </c>
      <c r="AV194" s="67">
        <f t="shared" si="128"/>
        <v>0</v>
      </c>
      <c r="AW194" s="67">
        <f t="shared" si="139"/>
        <v>0</v>
      </c>
      <c r="AX194" s="68">
        <f t="shared" si="129"/>
        <v>0</v>
      </c>
      <c r="AY194" s="68">
        <f t="shared" si="130"/>
        <v>0</v>
      </c>
      <c r="AZ194" s="69">
        <f t="shared" si="131"/>
        <v>2</v>
      </c>
      <c r="BA194" s="69">
        <f t="shared" si="132"/>
        <v>0</v>
      </c>
      <c r="BB194" s="70">
        <f t="shared" si="133"/>
        <v>0</v>
      </c>
      <c r="BC194" s="70">
        <f t="shared" si="134"/>
        <v>0</v>
      </c>
      <c r="BD194" s="67">
        <f t="shared" si="135"/>
        <v>2</v>
      </c>
      <c r="BE194" s="67">
        <f t="shared" si="136"/>
        <v>0</v>
      </c>
      <c r="BF194" s="59">
        <f t="shared" si="137"/>
        <v>0</v>
      </c>
      <c r="BG194" s="71">
        <f t="shared" si="138"/>
        <v>0</v>
      </c>
      <c r="BH194" s="68">
        <f t="shared" si="140"/>
        <v>0</v>
      </c>
      <c r="BI194" s="69">
        <f t="shared" si="141"/>
        <v>8</v>
      </c>
      <c r="BJ194" s="70">
        <f t="shared" si="142"/>
        <v>0</v>
      </c>
      <c r="BK194" s="72">
        <f t="shared" si="143"/>
        <v>0</v>
      </c>
    </row>
    <row r="195" spans="1:63" ht="13.5" customHeight="1" x14ac:dyDescent="0.3">
      <c r="A195" s="209"/>
      <c r="B195" s="213" t="s">
        <v>175</v>
      </c>
      <c r="C195" s="213" t="s">
        <v>63</v>
      </c>
      <c r="D195" s="213" t="s">
        <v>183</v>
      </c>
      <c r="E195" s="217">
        <v>2</v>
      </c>
      <c r="F195" s="77">
        <v>2</v>
      </c>
      <c r="G195" s="77">
        <v>10</v>
      </c>
      <c r="H195" s="77">
        <v>25</v>
      </c>
      <c r="I195" s="77">
        <v>25</v>
      </c>
      <c r="J195" s="77">
        <v>50</v>
      </c>
      <c r="K195" s="77">
        <v>80</v>
      </c>
      <c r="L195" s="77">
        <v>30</v>
      </c>
      <c r="M195" s="59">
        <f t="shared" si="96"/>
        <v>1</v>
      </c>
      <c r="N195" s="59">
        <f t="shared" si="97"/>
        <v>1</v>
      </c>
      <c r="O195" s="59">
        <f t="shared" si="98"/>
        <v>1</v>
      </c>
      <c r="P195" s="59">
        <f t="shared" si="99"/>
        <v>1</v>
      </c>
      <c r="Q195" s="60">
        <f t="shared" si="100"/>
        <v>2</v>
      </c>
      <c r="R195" s="60">
        <f t="shared" si="101"/>
        <v>2</v>
      </c>
      <c r="S195" s="58">
        <f t="shared" si="102"/>
        <v>160</v>
      </c>
      <c r="T195" s="58">
        <f t="shared" si="103"/>
        <v>60</v>
      </c>
      <c r="U195" s="59">
        <f t="shared" si="104"/>
        <v>110</v>
      </c>
      <c r="V195" s="59">
        <f t="shared" si="105"/>
        <v>10</v>
      </c>
      <c r="W195" s="61">
        <f t="shared" si="106"/>
        <v>5</v>
      </c>
      <c r="X195" s="61">
        <f t="shared" si="107"/>
        <v>5</v>
      </c>
      <c r="Y195" s="62">
        <f t="shared" si="108"/>
        <v>-105</v>
      </c>
      <c r="Z195" s="62">
        <f t="shared" si="109"/>
        <v>-5</v>
      </c>
      <c r="AA195" s="61">
        <f t="shared" si="110"/>
        <v>0</v>
      </c>
      <c r="AB195" s="61">
        <f t="shared" si="111"/>
        <v>0</v>
      </c>
      <c r="AC195" s="63">
        <f t="shared" si="112"/>
        <v>0</v>
      </c>
      <c r="AD195" s="63">
        <f t="shared" si="113"/>
        <v>0</v>
      </c>
      <c r="AE195" s="59">
        <f t="shared" si="114"/>
        <v>2</v>
      </c>
      <c r="AF195" s="59">
        <f t="shared" si="115"/>
        <v>2</v>
      </c>
      <c r="AG195" s="64"/>
      <c r="AH195" s="65">
        <v>100</v>
      </c>
      <c r="AI195" s="66"/>
      <c r="AJ195" s="67">
        <f t="shared" si="116"/>
        <v>100</v>
      </c>
      <c r="AK195" s="67">
        <f t="shared" si="117"/>
        <v>0</v>
      </c>
      <c r="AL195" s="67">
        <f t="shared" si="118"/>
        <v>8</v>
      </c>
      <c r="AM195" s="67">
        <f t="shared" si="119"/>
        <v>0</v>
      </c>
      <c r="AN195" s="67">
        <f t="shared" si="120"/>
        <v>8</v>
      </c>
      <c r="AO195" s="67">
        <f t="shared" si="121"/>
        <v>0</v>
      </c>
      <c r="AP195" s="67">
        <f t="shared" si="122"/>
        <v>0</v>
      </c>
      <c r="AQ195" s="67">
        <f t="shared" si="123"/>
        <v>2</v>
      </c>
      <c r="AR195" s="67">
        <f t="shared" si="124"/>
        <v>2</v>
      </c>
      <c r="AS195" s="67">
        <f t="shared" si="125"/>
        <v>0</v>
      </c>
      <c r="AT195" s="67">
        <f t="shared" si="126"/>
        <v>0</v>
      </c>
      <c r="AU195" s="67">
        <f t="shared" si="127"/>
        <v>4</v>
      </c>
      <c r="AV195" s="67">
        <f t="shared" si="128"/>
        <v>4</v>
      </c>
      <c r="AW195" s="67">
        <f t="shared" si="139"/>
        <v>0</v>
      </c>
      <c r="AX195" s="68">
        <f t="shared" si="129"/>
        <v>0</v>
      </c>
      <c r="AY195" s="68">
        <f t="shared" si="130"/>
        <v>0</v>
      </c>
      <c r="AZ195" s="69">
        <f t="shared" si="131"/>
        <v>2</v>
      </c>
      <c r="BA195" s="69">
        <f t="shared" si="132"/>
        <v>2</v>
      </c>
      <c r="BB195" s="70">
        <f t="shared" si="133"/>
        <v>0</v>
      </c>
      <c r="BC195" s="70">
        <f t="shared" si="134"/>
        <v>0</v>
      </c>
      <c r="BD195" s="67">
        <f t="shared" si="135"/>
        <v>2</v>
      </c>
      <c r="BE195" s="67">
        <f t="shared" si="136"/>
        <v>2</v>
      </c>
      <c r="BF195" s="59">
        <f t="shared" si="137"/>
        <v>0</v>
      </c>
      <c r="BG195" s="71">
        <f t="shared" si="138"/>
        <v>0</v>
      </c>
      <c r="BH195" s="68">
        <f t="shared" si="140"/>
        <v>0</v>
      </c>
      <c r="BI195" s="69">
        <f t="shared" si="141"/>
        <v>8</v>
      </c>
      <c r="BJ195" s="70">
        <f t="shared" si="142"/>
        <v>0</v>
      </c>
      <c r="BK195" s="72">
        <f t="shared" si="143"/>
        <v>0</v>
      </c>
    </row>
    <row r="196" spans="1:63" ht="13.5" customHeight="1" x14ac:dyDescent="0.3">
      <c r="A196" s="209"/>
      <c r="B196" s="212" t="s">
        <v>175</v>
      </c>
      <c r="C196" s="212" t="s">
        <v>84</v>
      </c>
      <c r="D196" s="212" t="s">
        <v>183</v>
      </c>
      <c r="E196" s="216">
        <v>4</v>
      </c>
      <c r="F196" s="58">
        <v>0</v>
      </c>
      <c r="G196" s="58">
        <v>10</v>
      </c>
      <c r="H196" s="58">
        <v>25</v>
      </c>
      <c r="I196" s="58">
        <v>25</v>
      </c>
      <c r="J196" s="58">
        <v>50</v>
      </c>
      <c r="K196" s="58">
        <v>80</v>
      </c>
      <c r="L196" s="58">
        <v>30</v>
      </c>
      <c r="M196" s="59">
        <f t="shared" si="96"/>
        <v>1</v>
      </c>
      <c r="N196" s="59">
        <f t="shared" si="97"/>
        <v>0</v>
      </c>
      <c r="O196" s="59">
        <f t="shared" si="98"/>
        <v>1</v>
      </c>
      <c r="P196" s="59">
        <f t="shared" si="99"/>
        <v>0</v>
      </c>
      <c r="Q196" s="60">
        <f t="shared" si="100"/>
        <v>2</v>
      </c>
      <c r="R196" s="60">
        <f t="shared" si="101"/>
        <v>0</v>
      </c>
      <c r="S196" s="58">
        <f t="shared" si="102"/>
        <v>160</v>
      </c>
      <c r="T196" s="58">
        <f t="shared" si="103"/>
        <v>0</v>
      </c>
      <c r="U196" s="59">
        <f t="shared" si="104"/>
        <v>110</v>
      </c>
      <c r="V196" s="59">
        <f t="shared" si="105"/>
        <v>0</v>
      </c>
      <c r="W196" s="61">
        <f t="shared" si="106"/>
        <v>5</v>
      </c>
      <c r="X196" s="61">
        <f t="shared" si="107"/>
        <v>0</v>
      </c>
      <c r="Y196" s="62">
        <f t="shared" si="108"/>
        <v>-105</v>
      </c>
      <c r="Z196" s="62">
        <f t="shared" si="109"/>
        <v>0</v>
      </c>
      <c r="AA196" s="61">
        <f t="shared" si="110"/>
        <v>0</v>
      </c>
      <c r="AB196" s="61">
        <f t="shared" si="111"/>
        <v>0</v>
      </c>
      <c r="AC196" s="63">
        <f t="shared" si="112"/>
        <v>0</v>
      </c>
      <c r="AD196" s="63">
        <f t="shared" si="113"/>
        <v>0</v>
      </c>
      <c r="AE196" s="59">
        <f t="shared" si="114"/>
        <v>2</v>
      </c>
      <c r="AF196" s="59">
        <f t="shared" si="115"/>
        <v>0</v>
      </c>
      <c r="AG196" s="64"/>
      <c r="AH196" s="65">
        <v>100</v>
      </c>
      <c r="AI196" s="66"/>
      <c r="AJ196" s="67">
        <f t="shared" si="116"/>
        <v>100</v>
      </c>
      <c r="AK196" s="67">
        <f t="shared" si="117"/>
        <v>0</v>
      </c>
      <c r="AL196" s="67">
        <f t="shared" si="118"/>
        <v>8</v>
      </c>
      <c r="AM196" s="67">
        <f t="shared" si="119"/>
        <v>0</v>
      </c>
      <c r="AN196" s="67">
        <f t="shared" si="120"/>
        <v>8</v>
      </c>
      <c r="AO196" s="67">
        <f t="shared" si="121"/>
        <v>0</v>
      </c>
      <c r="AP196" s="67">
        <f t="shared" si="122"/>
        <v>0</v>
      </c>
      <c r="AQ196" s="67">
        <f t="shared" si="123"/>
        <v>2</v>
      </c>
      <c r="AR196" s="67">
        <f t="shared" si="124"/>
        <v>0</v>
      </c>
      <c r="AS196" s="67">
        <f t="shared" si="125"/>
        <v>0</v>
      </c>
      <c r="AT196" s="67">
        <f t="shared" si="126"/>
        <v>0</v>
      </c>
      <c r="AU196" s="67">
        <f t="shared" si="127"/>
        <v>8</v>
      </c>
      <c r="AV196" s="67">
        <f t="shared" si="128"/>
        <v>0</v>
      </c>
      <c r="AW196" s="67">
        <f t="shared" si="139"/>
        <v>0</v>
      </c>
      <c r="AX196" s="68">
        <f t="shared" si="129"/>
        <v>0</v>
      </c>
      <c r="AY196" s="68">
        <f t="shared" si="130"/>
        <v>0</v>
      </c>
      <c r="AZ196" s="69">
        <f t="shared" si="131"/>
        <v>2</v>
      </c>
      <c r="BA196" s="69">
        <f t="shared" si="132"/>
        <v>0</v>
      </c>
      <c r="BB196" s="70">
        <f t="shared" si="133"/>
        <v>0</v>
      </c>
      <c r="BC196" s="70">
        <f t="shared" si="134"/>
        <v>0</v>
      </c>
      <c r="BD196" s="67">
        <f t="shared" si="135"/>
        <v>2</v>
      </c>
      <c r="BE196" s="67">
        <f t="shared" si="136"/>
        <v>0</v>
      </c>
      <c r="BF196" s="59">
        <f t="shared" si="137"/>
        <v>0</v>
      </c>
      <c r="BG196" s="71">
        <f t="shared" si="138"/>
        <v>0</v>
      </c>
      <c r="BH196" s="68">
        <f t="shared" si="140"/>
        <v>0</v>
      </c>
      <c r="BI196" s="69">
        <f t="shared" si="141"/>
        <v>8</v>
      </c>
      <c r="BJ196" s="70">
        <f t="shared" si="142"/>
        <v>0</v>
      </c>
      <c r="BK196" s="72">
        <f t="shared" si="143"/>
        <v>0</v>
      </c>
    </row>
    <row r="197" spans="1:63" ht="13.5" customHeight="1" x14ac:dyDescent="0.3">
      <c r="A197" s="209"/>
      <c r="B197" s="212" t="s">
        <v>175</v>
      </c>
      <c r="C197" s="212" t="s">
        <v>56</v>
      </c>
      <c r="D197" s="212" t="s">
        <v>183</v>
      </c>
      <c r="E197" s="216">
        <v>4</v>
      </c>
      <c r="F197" s="58"/>
      <c r="G197" s="58">
        <v>10</v>
      </c>
      <c r="H197" s="58">
        <v>20</v>
      </c>
      <c r="I197" s="58">
        <v>20</v>
      </c>
      <c r="J197" s="58">
        <v>40</v>
      </c>
      <c r="K197" s="58">
        <v>80</v>
      </c>
      <c r="L197" s="58">
        <v>30</v>
      </c>
      <c r="M197" s="59">
        <f t="shared" si="96"/>
        <v>1</v>
      </c>
      <c r="N197" s="59">
        <f t="shared" si="97"/>
        <v>0</v>
      </c>
      <c r="O197" s="59">
        <f t="shared" si="98"/>
        <v>1</v>
      </c>
      <c r="P197" s="59">
        <f t="shared" si="99"/>
        <v>0</v>
      </c>
      <c r="Q197" s="60">
        <f t="shared" si="100"/>
        <v>2</v>
      </c>
      <c r="R197" s="60">
        <f t="shared" si="101"/>
        <v>0</v>
      </c>
      <c r="S197" s="58">
        <f t="shared" si="102"/>
        <v>160</v>
      </c>
      <c r="T197" s="58">
        <f t="shared" si="103"/>
        <v>0</v>
      </c>
      <c r="U197" s="59">
        <f t="shared" si="104"/>
        <v>120</v>
      </c>
      <c r="V197" s="59">
        <f t="shared" si="105"/>
        <v>0</v>
      </c>
      <c r="W197" s="61">
        <f t="shared" si="106"/>
        <v>4</v>
      </c>
      <c r="X197" s="61">
        <f t="shared" si="107"/>
        <v>0</v>
      </c>
      <c r="Y197" s="62">
        <f t="shared" si="108"/>
        <v>-116</v>
      </c>
      <c r="Z197" s="62">
        <f t="shared" si="109"/>
        <v>0</v>
      </c>
      <c r="AA197" s="61">
        <f t="shared" si="110"/>
        <v>0</v>
      </c>
      <c r="AB197" s="61">
        <f t="shared" si="111"/>
        <v>0</v>
      </c>
      <c r="AC197" s="63">
        <f t="shared" si="112"/>
        <v>0</v>
      </c>
      <c r="AD197" s="63">
        <f t="shared" si="113"/>
        <v>0</v>
      </c>
      <c r="AE197" s="59">
        <f t="shared" si="114"/>
        <v>2</v>
      </c>
      <c r="AF197" s="59">
        <f t="shared" si="115"/>
        <v>0</v>
      </c>
      <c r="AG197" s="79"/>
      <c r="AH197" s="65">
        <v>100</v>
      </c>
      <c r="AI197" s="80"/>
      <c r="AJ197" s="67">
        <f t="shared" si="116"/>
        <v>100</v>
      </c>
      <c r="AK197" s="67">
        <f t="shared" si="117"/>
        <v>0</v>
      </c>
      <c r="AL197" s="67">
        <f t="shared" si="118"/>
        <v>8</v>
      </c>
      <c r="AM197" s="67">
        <f t="shared" si="119"/>
        <v>0</v>
      </c>
      <c r="AN197" s="67">
        <f t="shared" si="120"/>
        <v>8</v>
      </c>
      <c r="AO197" s="67">
        <f t="shared" si="121"/>
        <v>0</v>
      </c>
      <c r="AP197" s="67">
        <f t="shared" si="122"/>
        <v>0</v>
      </c>
      <c r="AQ197" s="67">
        <f t="shared" si="123"/>
        <v>2</v>
      </c>
      <c r="AR197" s="67">
        <f t="shared" si="124"/>
        <v>0</v>
      </c>
      <c r="AS197" s="67">
        <f t="shared" si="125"/>
        <v>0</v>
      </c>
      <c r="AT197" s="67">
        <f t="shared" si="126"/>
        <v>0</v>
      </c>
      <c r="AU197" s="67">
        <f t="shared" si="127"/>
        <v>8</v>
      </c>
      <c r="AV197" s="67">
        <f t="shared" si="128"/>
        <v>0</v>
      </c>
      <c r="AW197" s="67">
        <f t="shared" si="139"/>
        <v>0</v>
      </c>
      <c r="AX197" s="68">
        <f t="shared" si="129"/>
        <v>0</v>
      </c>
      <c r="AY197" s="68">
        <f t="shared" si="130"/>
        <v>0</v>
      </c>
      <c r="AZ197" s="69">
        <f t="shared" si="131"/>
        <v>2</v>
      </c>
      <c r="BA197" s="69">
        <f t="shared" si="132"/>
        <v>0</v>
      </c>
      <c r="BB197" s="70">
        <f t="shared" si="133"/>
        <v>0</v>
      </c>
      <c r="BC197" s="70">
        <f t="shared" si="134"/>
        <v>0</v>
      </c>
      <c r="BD197" s="67">
        <f t="shared" si="135"/>
        <v>2</v>
      </c>
      <c r="BE197" s="67">
        <f t="shared" si="136"/>
        <v>0</v>
      </c>
      <c r="BF197" s="59">
        <f t="shared" si="137"/>
        <v>0</v>
      </c>
      <c r="BG197" s="71">
        <f t="shared" si="138"/>
        <v>0</v>
      </c>
      <c r="BH197" s="68">
        <f t="shared" si="140"/>
        <v>0</v>
      </c>
      <c r="BI197" s="69">
        <f t="shared" si="141"/>
        <v>8</v>
      </c>
      <c r="BJ197" s="70">
        <f t="shared" si="142"/>
        <v>0</v>
      </c>
      <c r="BK197" s="72">
        <f t="shared" si="143"/>
        <v>0</v>
      </c>
    </row>
    <row r="198" spans="1:63" ht="13.5" customHeight="1" x14ac:dyDescent="0.3">
      <c r="A198" s="209"/>
      <c r="B198" s="213" t="s">
        <v>175</v>
      </c>
      <c r="C198" s="213" t="s">
        <v>63</v>
      </c>
      <c r="D198" s="213" t="s">
        <v>184</v>
      </c>
      <c r="E198" s="217">
        <v>2</v>
      </c>
      <c r="F198" s="77">
        <v>2</v>
      </c>
      <c r="G198" s="77">
        <v>10</v>
      </c>
      <c r="H198" s="77">
        <v>25</v>
      </c>
      <c r="I198" s="77">
        <v>25</v>
      </c>
      <c r="J198" s="77">
        <v>50</v>
      </c>
      <c r="K198" s="77">
        <v>80</v>
      </c>
      <c r="L198" s="77">
        <v>30</v>
      </c>
      <c r="M198" s="59">
        <f t="shared" si="96"/>
        <v>1</v>
      </c>
      <c r="N198" s="59">
        <f t="shared" si="97"/>
        <v>1</v>
      </c>
      <c r="O198" s="59">
        <f t="shared" si="98"/>
        <v>1</v>
      </c>
      <c r="P198" s="59">
        <f t="shared" si="99"/>
        <v>1</v>
      </c>
      <c r="Q198" s="60">
        <f t="shared" si="100"/>
        <v>2</v>
      </c>
      <c r="R198" s="60">
        <f t="shared" si="101"/>
        <v>2</v>
      </c>
      <c r="S198" s="58">
        <f t="shared" si="102"/>
        <v>160</v>
      </c>
      <c r="T198" s="58">
        <f t="shared" si="103"/>
        <v>60</v>
      </c>
      <c r="U198" s="59">
        <f t="shared" si="104"/>
        <v>110</v>
      </c>
      <c r="V198" s="59">
        <f t="shared" si="105"/>
        <v>10</v>
      </c>
      <c r="W198" s="61">
        <f t="shared" si="106"/>
        <v>5</v>
      </c>
      <c r="X198" s="61">
        <f t="shared" si="107"/>
        <v>5</v>
      </c>
      <c r="Y198" s="62">
        <f t="shared" si="108"/>
        <v>-105</v>
      </c>
      <c r="Z198" s="62">
        <f t="shared" si="109"/>
        <v>-5</v>
      </c>
      <c r="AA198" s="61">
        <f t="shared" si="110"/>
        <v>0</v>
      </c>
      <c r="AB198" s="61">
        <f t="shared" si="111"/>
        <v>0</v>
      </c>
      <c r="AC198" s="63">
        <f t="shared" si="112"/>
        <v>0</v>
      </c>
      <c r="AD198" s="63">
        <f t="shared" si="113"/>
        <v>0</v>
      </c>
      <c r="AE198" s="59">
        <f t="shared" si="114"/>
        <v>2</v>
      </c>
      <c r="AF198" s="59">
        <f t="shared" si="115"/>
        <v>2</v>
      </c>
      <c r="AG198" s="64"/>
      <c r="AH198" s="65">
        <v>100</v>
      </c>
      <c r="AI198" s="66"/>
      <c r="AJ198" s="67">
        <f t="shared" si="116"/>
        <v>100</v>
      </c>
      <c r="AK198" s="67">
        <f t="shared" si="117"/>
        <v>0</v>
      </c>
      <c r="AL198" s="67">
        <f t="shared" si="118"/>
        <v>8</v>
      </c>
      <c r="AM198" s="67">
        <f t="shared" si="119"/>
        <v>0</v>
      </c>
      <c r="AN198" s="67">
        <f t="shared" si="120"/>
        <v>8</v>
      </c>
      <c r="AO198" s="67">
        <f t="shared" si="121"/>
        <v>0</v>
      </c>
      <c r="AP198" s="67">
        <f t="shared" si="122"/>
        <v>0</v>
      </c>
      <c r="AQ198" s="67">
        <f t="shared" si="123"/>
        <v>2</v>
      </c>
      <c r="AR198" s="67">
        <f t="shared" si="124"/>
        <v>2</v>
      </c>
      <c r="AS198" s="67">
        <f t="shared" si="125"/>
        <v>0</v>
      </c>
      <c r="AT198" s="67">
        <f t="shared" si="126"/>
        <v>0</v>
      </c>
      <c r="AU198" s="67">
        <f t="shared" si="127"/>
        <v>4</v>
      </c>
      <c r="AV198" s="67">
        <f t="shared" si="128"/>
        <v>4</v>
      </c>
      <c r="AW198" s="67">
        <f t="shared" si="139"/>
        <v>0</v>
      </c>
      <c r="AX198" s="68">
        <f t="shared" si="129"/>
        <v>0</v>
      </c>
      <c r="AY198" s="68">
        <f t="shared" si="130"/>
        <v>0</v>
      </c>
      <c r="AZ198" s="69">
        <f t="shared" si="131"/>
        <v>2</v>
      </c>
      <c r="BA198" s="69">
        <f t="shared" si="132"/>
        <v>2</v>
      </c>
      <c r="BB198" s="70">
        <f t="shared" si="133"/>
        <v>0</v>
      </c>
      <c r="BC198" s="70">
        <f t="shared" si="134"/>
        <v>0</v>
      </c>
      <c r="BD198" s="67">
        <f t="shared" si="135"/>
        <v>2</v>
      </c>
      <c r="BE198" s="67">
        <f t="shared" si="136"/>
        <v>2</v>
      </c>
      <c r="BF198" s="59">
        <f t="shared" si="137"/>
        <v>0</v>
      </c>
      <c r="BG198" s="71">
        <f t="shared" si="138"/>
        <v>0</v>
      </c>
      <c r="BH198" s="68">
        <f t="shared" si="140"/>
        <v>0</v>
      </c>
      <c r="BI198" s="69">
        <f t="shared" si="141"/>
        <v>8</v>
      </c>
      <c r="BJ198" s="70">
        <f t="shared" si="142"/>
        <v>0</v>
      </c>
      <c r="BK198" s="72">
        <f t="shared" si="143"/>
        <v>0</v>
      </c>
    </row>
    <row r="199" spans="1:63" ht="13.5" customHeight="1" x14ac:dyDescent="0.3">
      <c r="A199" s="209"/>
      <c r="B199" s="212" t="s">
        <v>175</v>
      </c>
      <c r="C199" s="212" t="s">
        <v>84</v>
      </c>
      <c r="D199" s="212" t="s">
        <v>184</v>
      </c>
      <c r="E199" s="216">
        <v>4</v>
      </c>
      <c r="F199" s="58">
        <v>0</v>
      </c>
      <c r="G199" s="58">
        <v>10</v>
      </c>
      <c r="H199" s="58">
        <v>25</v>
      </c>
      <c r="I199" s="58">
        <v>25</v>
      </c>
      <c r="J199" s="58">
        <v>50</v>
      </c>
      <c r="K199" s="58">
        <v>80</v>
      </c>
      <c r="L199" s="58">
        <v>30</v>
      </c>
      <c r="M199" s="59">
        <f t="shared" si="96"/>
        <v>1</v>
      </c>
      <c r="N199" s="59">
        <f t="shared" si="97"/>
        <v>0</v>
      </c>
      <c r="O199" s="59">
        <f t="shared" si="98"/>
        <v>1</v>
      </c>
      <c r="P199" s="59">
        <f t="shared" si="99"/>
        <v>0</v>
      </c>
      <c r="Q199" s="60">
        <f t="shared" si="100"/>
        <v>2</v>
      </c>
      <c r="R199" s="60">
        <f t="shared" si="101"/>
        <v>0</v>
      </c>
      <c r="S199" s="58">
        <f t="shared" si="102"/>
        <v>160</v>
      </c>
      <c r="T199" s="58">
        <f t="shared" si="103"/>
        <v>0</v>
      </c>
      <c r="U199" s="59">
        <f t="shared" si="104"/>
        <v>110</v>
      </c>
      <c r="V199" s="59">
        <f t="shared" si="105"/>
        <v>0</v>
      </c>
      <c r="W199" s="61">
        <f t="shared" si="106"/>
        <v>5</v>
      </c>
      <c r="X199" s="61">
        <f t="shared" si="107"/>
        <v>0</v>
      </c>
      <c r="Y199" s="62">
        <f t="shared" si="108"/>
        <v>-105</v>
      </c>
      <c r="Z199" s="62">
        <f t="shared" si="109"/>
        <v>0</v>
      </c>
      <c r="AA199" s="61">
        <f t="shared" si="110"/>
        <v>0</v>
      </c>
      <c r="AB199" s="61">
        <f t="shared" si="111"/>
        <v>0</v>
      </c>
      <c r="AC199" s="63">
        <f t="shared" si="112"/>
        <v>0</v>
      </c>
      <c r="AD199" s="63">
        <f t="shared" si="113"/>
        <v>0</v>
      </c>
      <c r="AE199" s="59">
        <f t="shared" si="114"/>
        <v>2</v>
      </c>
      <c r="AF199" s="59">
        <f t="shared" si="115"/>
        <v>0</v>
      </c>
      <c r="AG199" s="64"/>
      <c r="AH199" s="65">
        <v>100</v>
      </c>
      <c r="AI199" s="66"/>
      <c r="AJ199" s="67">
        <f t="shared" si="116"/>
        <v>100</v>
      </c>
      <c r="AK199" s="67">
        <f t="shared" si="117"/>
        <v>0</v>
      </c>
      <c r="AL199" s="67">
        <f t="shared" si="118"/>
        <v>8</v>
      </c>
      <c r="AM199" s="67">
        <f t="shared" si="119"/>
        <v>0</v>
      </c>
      <c r="AN199" s="67">
        <f t="shared" si="120"/>
        <v>8</v>
      </c>
      <c r="AO199" s="67">
        <f t="shared" si="121"/>
        <v>0</v>
      </c>
      <c r="AP199" s="67">
        <f t="shared" si="122"/>
        <v>0</v>
      </c>
      <c r="AQ199" s="67">
        <f t="shared" si="123"/>
        <v>2</v>
      </c>
      <c r="AR199" s="67">
        <f t="shared" si="124"/>
        <v>0</v>
      </c>
      <c r="AS199" s="67">
        <f t="shared" si="125"/>
        <v>0</v>
      </c>
      <c r="AT199" s="67">
        <f t="shared" si="126"/>
        <v>0</v>
      </c>
      <c r="AU199" s="67">
        <f t="shared" si="127"/>
        <v>8</v>
      </c>
      <c r="AV199" s="67">
        <f t="shared" si="128"/>
        <v>0</v>
      </c>
      <c r="AW199" s="67">
        <f t="shared" si="139"/>
        <v>0</v>
      </c>
      <c r="AX199" s="68">
        <f t="shared" si="129"/>
        <v>0</v>
      </c>
      <c r="AY199" s="68">
        <f t="shared" si="130"/>
        <v>0</v>
      </c>
      <c r="AZ199" s="69">
        <f t="shared" si="131"/>
        <v>2</v>
      </c>
      <c r="BA199" s="69">
        <f t="shared" si="132"/>
        <v>0</v>
      </c>
      <c r="BB199" s="70">
        <f t="shared" si="133"/>
        <v>0</v>
      </c>
      <c r="BC199" s="70">
        <f t="shared" si="134"/>
        <v>0</v>
      </c>
      <c r="BD199" s="67">
        <f t="shared" si="135"/>
        <v>2</v>
      </c>
      <c r="BE199" s="67">
        <f t="shared" si="136"/>
        <v>0</v>
      </c>
      <c r="BF199" s="59">
        <f t="shared" si="137"/>
        <v>0</v>
      </c>
      <c r="BG199" s="71">
        <f t="shared" si="138"/>
        <v>0</v>
      </c>
      <c r="BH199" s="68">
        <f t="shared" si="140"/>
        <v>0</v>
      </c>
      <c r="BI199" s="69">
        <f t="shared" si="141"/>
        <v>8</v>
      </c>
      <c r="BJ199" s="70">
        <f t="shared" si="142"/>
        <v>0</v>
      </c>
      <c r="BK199" s="72">
        <f t="shared" si="143"/>
        <v>0</v>
      </c>
    </row>
    <row r="200" spans="1:63" ht="13.5" customHeight="1" x14ac:dyDescent="0.3">
      <c r="A200" s="209"/>
      <c r="B200" s="212" t="s">
        <v>175</v>
      </c>
      <c r="C200" s="212" t="s">
        <v>56</v>
      </c>
      <c r="D200" s="212" t="s">
        <v>184</v>
      </c>
      <c r="E200" s="216">
        <v>4</v>
      </c>
      <c r="F200" s="58"/>
      <c r="G200" s="58">
        <v>10</v>
      </c>
      <c r="H200" s="58">
        <v>20</v>
      </c>
      <c r="I200" s="58">
        <v>20</v>
      </c>
      <c r="J200" s="58">
        <v>40</v>
      </c>
      <c r="K200" s="58">
        <v>80</v>
      </c>
      <c r="L200" s="58">
        <v>30</v>
      </c>
      <c r="M200" s="59">
        <f t="shared" ref="M200:M261" si="144">ROUNDUP(IF(E200=0,0,$H200/K200),0)</f>
        <v>1</v>
      </c>
      <c r="N200" s="59">
        <f t="shared" ref="N200:N261" si="145">ROUNDUP(IF(F200=0,0,$H200/L200),0)</f>
        <v>0</v>
      </c>
      <c r="O200" s="59">
        <f t="shared" ref="O200:O261" si="146">ROUNDUP(IF(E200=0,0,$I200/K200),0)</f>
        <v>1</v>
      </c>
      <c r="P200" s="59">
        <f t="shared" ref="P200:P261" si="147">ROUNDUP(IF(F200=0,0,$I200/L200),0)</f>
        <v>0</v>
      </c>
      <c r="Q200" s="60">
        <f t="shared" ref="Q200:Q261" si="148">M200+O200</f>
        <v>2</v>
      </c>
      <c r="R200" s="60">
        <f t="shared" ref="R200:R261" si="149">N200+P200</f>
        <v>0</v>
      </c>
      <c r="S200" s="58">
        <f t="shared" ref="S200:S261" si="150">Q200*K200</f>
        <v>160</v>
      </c>
      <c r="T200" s="58">
        <f t="shared" ref="T200:T261" si="151">R200*L200</f>
        <v>0</v>
      </c>
      <c r="U200" s="59">
        <f t="shared" ref="U200:U261" si="152">IF(E200=0,0,S200-J200)</f>
        <v>120</v>
      </c>
      <c r="V200" s="59">
        <f t="shared" ref="V200:V261" si="153">IF(F200=0,0,T200-J200)</f>
        <v>0</v>
      </c>
      <c r="W200" s="61">
        <f t="shared" ref="W200:W261" si="154">IF(E200=0,0,$J200*$G200/100)</f>
        <v>4</v>
      </c>
      <c r="X200" s="61">
        <f t="shared" ref="X200:X261" si="155">IF(F200=0,0,$J200*$G200/100)</f>
        <v>0</v>
      </c>
      <c r="Y200" s="62">
        <f t="shared" ref="Y200:Y261" si="156">IF(E200=0,0,W200-U200)</f>
        <v>-116</v>
      </c>
      <c r="Z200" s="62">
        <f t="shared" ref="Z200:Z261" si="157">IF(F200=0,0,X200-V200)</f>
        <v>0</v>
      </c>
      <c r="AA200" s="61">
        <f t="shared" ref="AA200:AA261" si="158">ROUNDUP(IF(Y200&lt;=0,0,Y200/K200),0)</f>
        <v>0</v>
      </c>
      <c r="AB200" s="61">
        <f t="shared" ref="AB200:AB261" si="159">ROUNDUP(IF(Z200&lt;=0,0,Z200/L200),0)</f>
        <v>0</v>
      </c>
      <c r="AC200" s="63">
        <f t="shared" ref="AC200:AC261" si="160">IF(((S200*$G200/100)-U200)/K200&lt;0,0,((S200*$G200/100)-U200)/K200)</f>
        <v>0</v>
      </c>
      <c r="AD200" s="63">
        <f t="shared" ref="AD200:AD261" si="161">IF(((T200*$G200/100)-V200)/L200&lt;0,0,((T200*$G200/100)-V200)/L200)</f>
        <v>0</v>
      </c>
      <c r="AE200" s="59">
        <f t="shared" ref="AE200:AE261" si="162">ROUNDUP(Q200+AC200,0)</f>
        <v>2</v>
      </c>
      <c r="AF200" s="59">
        <f t="shared" ref="AF200:AF261" si="163">ROUNDUP(R200+AD200,0)</f>
        <v>0</v>
      </c>
      <c r="AG200" s="79"/>
      <c r="AH200" s="65">
        <v>100</v>
      </c>
      <c r="AI200" s="80"/>
      <c r="AJ200" s="67">
        <f t="shared" ref="AJ200:AJ261" si="164">SUM(AG200:AI200)</f>
        <v>100</v>
      </c>
      <c r="AK200" s="67">
        <f t="shared" ref="AK200:AK261" si="165">(($AE200*$E200)+($AF200*$F200))*AG200/100</f>
        <v>0</v>
      </c>
      <c r="AL200" s="67">
        <f t="shared" ref="AL200:AL261" si="166">(($AE200*$E200)+($AF200*$F200))*AH200/100</f>
        <v>8</v>
      </c>
      <c r="AM200" s="67">
        <f t="shared" ref="AM200:AM261" si="167">(($AE200*$E200)+($AF200*$F200))*AI200/100</f>
        <v>0</v>
      </c>
      <c r="AN200" s="67">
        <f t="shared" ref="AN200:AN261" si="168">SUM(AK200:AM200)</f>
        <v>8</v>
      </c>
      <c r="AO200" s="67">
        <f t="shared" ref="AO200:AO261" si="169">$AE200*AG200/100</f>
        <v>0</v>
      </c>
      <c r="AP200" s="67">
        <f t="shared" ref="AP200:AP261" si="170">$AF200*AG200/100</f>
        <v>0</v>
      </c>
      <c r="AQ200" s="67">
        <f t="shared" ref="AQ200:AQ261" si="171">$AE200*AH200/100</f>
        <v>2</v>
      </c>
      <c r="AR200" s="67">
        <f t="shared" ref="AR200:AR261" si="172">$AF200*AH200/100</f>
        <v>0</v>
      </c>
      <c r="AS200" s="67">
        <f t="shared" ref="AS200:AS261" si="173">$AE200*AI200/100</f>
        <v>0</v>
      </c>
      <c r="AT200" s="67">
        <f t="shared" ref="AT200:AT261" si="174">$AF200*AI200/100</f>
        <v>0</v>
      </c>
      <c r="AU200" s="67">
        <f t="shared" ref="AU200:AU261" si="175">(AO200+AQ200+AS200)*E200</f>
        <v>8</v>
      </c>
      <c r="AV200" s="67">
        <f t="shared" ref="AV200:AV261" si="176">(AP200+AR200+AT200)*F200</f>
        <v>0</v>
      </c>
      <c r="AW200" s="67">
        <f t="shared" si="139"/>
        <v>0</v>
      </c>
      <c r="AX200" s="68">
        <f t="shared" ref="AX200:AX261" si="177">ROUND(AO200,0)</f>
        <v>0</v>
      </c>
      <c r="AY200" s="68">
        <f t="shared" ref="AY200:AY261" si="178">ROUND(AP200,0)</f>
        <v>0</v>
      </c>
      <c r="AZ200" s="69">
        <f t="shared" ref="AZ200:AZ261" si="179">ROUND(AQ200,0)</f>
        <v>2</v>
      </c>
      <c r="BA200" s="69">
        <f t="shared" ref="BA200:BA261" si="180">ROUND(AR200,0)</f>
        <v>0</v>
      </c>
      <c r="BB200" s="70">
        <f t="shared" ref="BB200:BB261" si="181">ROUND(AS200,0)</f>
        <v>0</v>
      </c>
      <c r="BC200" s="70">
        <f t="shared" ref="BC200:BC261" si="182">ROUND(AT200,0)</f>
        <v>0</v>
      </c>
      <c r="BD200" s="67">
        <f t="shared" ref="BD200:BD261" si="183">AX200+AZ200+BB200</f>
        <v>2</v>
      </c>
      <c r="BE200" s="67">
        <f t="shared" ref="BE200:BE261" si="184">AY200+BA200+BC200</f>
        <v>0</v>
      </c>
      <c r="BF200" s="59">
        <f t="shared" ref="BF200:BF261" si="185">BD200-AE200</f>
        <v>0</v>
      </c>
      <c r="BG200" s="71">
        <f t="shared" ref="BG200:BG261" si="186">BE200-AF200</f>
        <v>0</v>
      </c>
      <c r="BH200" s="68">
        <f t="shared" si="140"/>
        <v>0</v>
      </c>
      <c r="BI200" s="69">
        <f t="shared" si="141"/>
        <v>8</v>
      </c>
      <c r="BJ200" s="70">
        <f t="shared" si="142"/>
        <v>0</v>
      </c>
      <c r="BK200" s="72">
        <f t="shared" si="143"/>
        <v>0</v>
      </c>
    </row>
    <row r="201" spans="1:63" ht="13.5" customHeight="1" x14ac:dyDescent="0.3">
      <c r="A201" s="209"/>
      <c r="B201" s="213" t="s">
        <v>175</v>
      </c>
      <c r="C201" s="213" t="s">
        <v>63</v>
      </c>
      <c r="D201" s="213" t="s">
        <v>185</v>
      </c>
      <c r="E201" s="217">
        <v>2</v>
      </c>
      <c r="F201" s="77">
        <v>2</v>
      </c>
      <c r="G201" s="77">
        <v>10</v>
      </c>
      <c r="H201" s="77">
        <v>25</v>
      </c>
      <c r="I201" s="77">
        <v>25</v>
      </c>
      <c r="J201" s="77">
        <v>50</v>
      </c>
      <c r="K201" s="77">
        <v>80</v>
      </c>
      <c r="L201" s="77">
        <v>30</v>
      </c>
      <c r="M201" s="59">
        <f t="shared" si="144"/>
        <v>1</v>
      </c>
      <c r="N201" s="59">
        <f t="shared" si="145"/>
        <v>1</v>
      </c>
      <c r="O201" s="59">
        <f t="shared" si="146"/>
        <v>1</v>
      </c>
      <c r="P201" s="59">
        <f t="shared" si="147"/>
        <v>1</v>
      </c>
      <c r="Q201" s="60">
        <f t="shared" si="148"/>
        <v>2</v>
      </c>
      <c r="R201" s="60">
        <f t="shared" si="149"/>
        <v>2</v>
      </c>
      <c r="S201" s="58">
        <f t="shared" si="150"/>
        <v>160</v>
      </c>
      <c r="T201" s="58">
        <f t="shared" si="151"/>
        <v>60</v>
      </c>
      <c r="U201" s="59">
        <f t="shared" si="152"/>
        <v>110</v>
      </c>
      <c r="V201" s="59">
        <f t="shared" si="153"/>
        <v>10</v>
      </c>
      <c r="W201" s="61">
        <f t="shared" si="154"/>
        <v>5</v>
      </c>
      <c r="X201" s="61">
        <f t="shared" si="155"/>
        <v>5</v>
      </c>
      <c r="Y201" s="62">
        <f t="shared" si="156"/>
        <v>-105</v>
      </c>
      <c r="Z201" s="62">
        <f t="shared" si="157"/>
        <v>-5</v>
      </c>
      <c r="AA201" s="61">
        <f t="shared" si="158"/>
        <v>0</v>
      </c>
      <c r="AB201" s="61">
        <f t="shared" si="159"/>
        <v>0</v>
      </c>
      <c r="AC201" s="63">
        <f t="shared" si="160"/>
        <v>0</v>
      </c>
      <c r="AD201" s="63">
        <f t="shared" si="161"/>
        <v>0</v>
      </c>
      <c r="AE201" s="59">
        <f t="shared" si="162"/>
        <v>2</v>
      </c>
      <c r="AF201" s="59">
        <f t="shared" si="163"/>
        <v>2</v>
      </c>
      <c r="AG201" s="64"/>
      <c r="AH201" s="65">
        <v>100</v>
      </c>
      <c r="AI201" s="66"/>
      <c r="AJ201" s="67">
        <f t="shared" si="164"/>
        <v>100</v>
      </c>
      <c r="AK201" s="67">
        <f t="shared" si="165"/>
        <v>0</v>
      </c>
      <c r="AL201" s="67">
        <f t="shared" si="166"/>
        <v>8</v>
      </c>
      <c r="AM201" s="67">
        <f t="shared" si="167"/>
        <v>0</v>
      </c>
      <c r="AN201" s="67">
        <f t="shared" si="168"/>
        <v>8</v>
      </c>
      <c r="AO201" s="67">
        <f t="shared" si="169"/>
        <v>0</v>
      </c>
      <c r="AP201" s="67">
        <f t="shared" si="170"/>
        <v>0</v>
      </c>
      <c r="AQ201" s="67">
        <f t="shared" si="171"/>
        <v>2</v>
      </c>
      <c r="AR201" s="67">
        <f t="shared" si="172"/>
        <v>2</v>
      </c>
      <c r="AS201" s="67">
        <f t="shared" si="173"/>
        <v>0</v>
      </c>
      <c r="AT201" s="67">
        <f t="shared" si="174"/>
        <v>0</v>
      </c>
      <c r="AU201" s="67">
        <f t="shared" si="175"/>
        <v>4</v>
      </c>
      <c r="AV201" s="67">
        <f t="shared" si="176"/>
        <v>4</v>
      </c>
      <c r="AW201" s="67">
        <f t="shared" si="139"/>
        <v>0</v>
      </c>
      <c r="AX201" s="68">
        <f t="shared" si="177"/>
        <v>0</v>
      </c>
      <c r="AY201" s="68">
        <f t="shared" si="178"/>
        <v>0</v>
      </c>
      <c r="AZ201" s="69">
        <f t="shared" si="179"/>
        <v>2</v>
      </c>
      <c r="BA201" s="69">
        <f t="shared" si="180"/>
        <v>2</v>
      </c>
      <c r="BB201" s="70">
        <f t="shared" si="181"/>
        <v>0</v>
      </c>
      <c r="BC201" s="70">
        <f t="shared" si="182"/>
        <v>0</v>
      </c>
      <c r="BD201" s="67">
        <f t="shared" si="183"/>
        <v>2</v>
      </c>
      <c r="BE201" s="67">
        <f t="shared" si="184"/>
        <v>2</v>
      </c>
      <c r="BF201" s="59">
        <f t="shared" si="185"/>
        <v>0</v>
      </c>
      <c r="BG201" s="71">
        <f t="shared" si="186"/>
        <v>0</v>
      </c>
      <c r="BH201" s="68">
        <f t="shared" si="140"/>
        <v>0</v>
      </c>
      <c r="BI201" s="69">
        <f t="shared" si="141"/>
        <v>8</v>
      </c>
      <c r="BJ201" s="70">
        <f t="shared" si="142"/>
        <v>0</v>
      </c>
      <c r="BK201" s="72">
        <f t="shared" si="143"/>
        <v>0</v>
      </c>
    </row>
    <row r="202" spans="1:63" ht="13.5" customHeight="1" x14ac:dyDescent="0.3">
      <c r="A202" s="209"/>
      <c r="B202" s="212" t="s">
        <v>175</v>
      </c>
      <c r="C202" s="212" t="s">
        <v>84</v>
      </c>
      <c r="D202" s="212" t="s">
        <v>185</v>
      </c>
      <c r="E202" s="216">
        <v>4</v>
      </c>
      <c r="F202" s="58">
        <v>0</v>
      </c>
      <c r="G202" s="58">
        <v>10</v>
      </c>
      <c r="H202" s="58">
        <v>25</v>
      </c>
      <c r="I202" s="58">
        <v>25</v>
      </c>
      <c r="J202" s="58">
        <v>50</v>
      </c>
      <c r="K202" s="58">
        <v>80</v>
      </c>
      <c r="L202" s="58">
        <v>30</v>
      </c>
      <c r="M202" s="59">
        <f t="shared" si="144"/>
        <v>1</v>
      </c>
      <c r="N202" s="59">
        <f t="shared" si="145"/>
        <v>0</v>
      </c>
      <c r="O202" s="59">
        <f t="shared" si="146"/>
        <v>1</v>
      </c>
      <c r="P202" s="59">
        <f t="shared" si="147"/>
        <v>0</v>
      </c>
      <c r="Q202" s="60">
        <f t="shared" si="148"/>
        <v>2</v>
      </c>
      <c r="R202" s="60">
        <f t="shared" si="149"/>
        <v>0</v>
      </c>
      <c r="S202" s="58">
        <f t="shared" si="150"/>
        <v>160</v>
      </c>
      <c r="T202" s="58">
        <f t="shared" si="151"/>
        <v>0</v>
      </c>
      <c r="U202" s="59">
        <f t="shared" si="152"/>
        <v>110</v>
      </c>
      <c r="V202" s="59">
        <f t="shared" si="153"/>
        <v>0</v>
      </c>
      <c r="W202" s="61">
        <f t="shared" si="154"/>
        <v>5</v>
      </c>
      <c r="X202" s="61">
        <f t="shared" si="155"/>
        <v>0</v>
      </c>
      <c r="Y202" s="62">
        <f t="shared" si="156"/>
        <v>-105</v>
      </c>
      <c r="Z202" s="62">
        <f t="shared" si="157"/>
        <v>0</v>
      </c>
      <c r="AA202" s="61">
        <f t="shared" si="158"/>
        <v>0</v>
      </c>
      <c r="AB202" s="61">
        <f t="shared" si="159"/>
        <v>0</v>
      </c>
      <c r="AC202" s="63">
        <f t="shared" si="160"/>
        <v>0</v>
      </c>
      <c r="AD202" s="63">
        <f t="shared" si="161"/>
        <v>0</v>
      </c>
      <c r="AE202" s="59">
        <f t="shared" si="162"/>
        <v>2</v>
      </c>
      <c r="AF202" s="59">
        <f t="shared" si="163"/>
        <v>0</v>
      </c>
      <c r="AG202" s="64"/>
      <c r="AH202" s="65">
        <v>100</v>
      </c>
      <c r="AI202" s="66"/>
      <c r="AJ202" s="67">
        <f t="shared" si="164"/>
        <v>100</v>
      </c>
      <c r="AK202" s="67">
        <f t="shared" si="165"/>
        <v>0</v>
      </c>
      <c r="AL202" s="67">
        <f t="shared" si="166"/>
        <v>8</v>
      </c>
      <c r="AM202" s="67">
        <f t="shared" si="167"/>
        <v>0</v>
      </c>
      <c r="AN202" s="67">
        <f t="shared" si="168"/>
        <v>8</v>
      </c>
      <c r="AO202" s="67">
        <f t="shared" si="169"/>
        <v>0</v>
      </c>
      <c r="AP202" s="67">
        <f t="shared" si="170"/>
        <v>0</v>
      </c>
      <c r="AQ202" s="67">
        <f t="shared" si="171"/>
        <v>2</v>
      </c>
      <c r="AR202" s="67">
        <f t="shared" si="172"/>
        <v>0</v>
      </c>
      <c r="AS202" s="67">
        <f t="shared" si="173"/>
        <v>0</v>
      </c>
      <c r="AT202" s="67">
        <f t="shared" si="174"/>
        <v>0</v>
      </c>
      <c r="AU202" s="67">
        <f t="shared" si="175"/>
        <v>8</v>
      </c>
      <c r="AV202" s="67">
        <f t="shared" si="176"/>
        <v>0</v>
      </c>
      <c r="AW202" s="67">
        <f t="shared" si="139"/>
        <v>0</v>
      </c>
      <c r="AX202" s="68">
        <f t="shared" si="177"/>
        <v>0</v>
      </c>
      <c r="AY202" s="68">
        <f t="shared" si="178"/>
        <v>0</v>
      </c>
      <c r="AZ202" s="69">
        <f t="shared" si="179"/>
        <v>2</v>
      </c>
      <c r="BA202" s="69">
        <f t="shared" si="180"/>
        <v>0</v>
      </c>
      <c r="BB202" s="70">
        <f t="shared" si="181"/>
        <v>0</v>
      </c>
      <c r="BC202" s="70">
        <f t="shared" si="182"/>
        <v>0</v>
      </c>
      <c r="BD202" s="67">
        <f t="shared" si="183"/>
        <v>2</v>
      </c>
      <c r="BE202" s="67">
        <f t="shared" si="184"/>
        <v>0</v>
      </c>
      <c r="BF202" s="59">
        <f t="shared" si="185"/>
        <v>0</v>
      </c>
      <c r="BG202" s="71">
        <f t="shared" si="186"/>
        <v>0</v>
      </c>
      <c r="BH202" s="68">
        <f t="shared" si="140"/>
        <v>0</v>
      </c>
      <c r="BI202" s="69">
        <f t="shared" si="141"/>
        <v>8</v>
      </c>
      <c r="BJ202" s="70">
        <f t="shared" si="142"/>
        <v>0</v>
      </c>
      <c r="BK202" s="72">
        <f t="shared" si="143"/>
        <v>0</v>
      </c>
    </row>
    <row r="203" spans="1:63" ht="13.5" customHeight="1" x14ac:dyDescent="0.3">
      <c r="A203" s="209"/>
      <c r="B203" s="212" t="s">
        <v>175</v>
      </c>
      <c r="C203" s="212" t="s">
        <v>56</v>
      </c>
      <c r="D203" s="212" t="s">
        <v>185</v>
      </c>
      <c r="E203" s="216">
        <v>4</v>
      </c>
      <c r="F203" s="58"/>
      <c r="G203" s="58">
        <v>10</v>
      </c>
      <c r="H203" s="58">
        <v>20</v>
      </c>
      <c r="I203" s="58">
        <v>20</v>
      </c>
      <c r="J203" s="58">
        <v>40</v>
      </c>
      <c r="K203" s="58">
        <v>80</v>
      </c>
      <c r="L203" s="58">
        <v>30</v>
      </c>
      <c r="M203" s="59">
        <f t="shared" si="144"/>
        <v>1</v>
      </c>
      <c r="N203" s="59">
        <f t="shared" si="145"/>
        <v>0</v>
      </c>
      <c r="O203" s="59">
        <f t="shared" si="146"/>
        <v>1</v>
      </c>
      <c r="P203" s="59">
        <f t="shared" si="147"/>
        <v>0</v>
      </c>
      <c r="Q203" s="60">
        <f t="shared" si="148"/>
        <v>2</v>
      </c>
      <c r="R203" s="60">
        <f t="shared" si="149"/>
        <v>0</v>
      </c>
      <c r="S203" s="58">
        <f t="shared" si="150"/>
        <v>160</v>
      </c>
      <c r="T203" s="58">
        <f t="shared" si="151"/>
        <v>0</v>
      </c>
      <c r="U203" s="59">
        <f t="shared" si="152"/>
        <v>120</v>
      </c>
      <c r="V203" s="59">
        <f t="shared" si="153"/>
        <v>0</v>
      </c>
      <c r="W203" s="61">
        <f t="shared" si="154"/>
        <v>4</v>
      </c>
      <c r="X203" s="61">
        <f t="shared" si="155"/>
        <v>0</v>
      </c>
      <c r="Y203" s="62">
        <f t="shared" si="156"/>
        <v>-116</v>
      </c>
      <c r="Z203" s="62">
        <f t="shared" si="157"/>
        <v>0</v>
      </c>
      <c r="AA203" s="61">
        <f t="shared" si="158"/>
        <v>0</v>
      </c>
      <c r="AB203" s="61">
        <f t="shared" si="159"/>
        <v>0</v>
      </c>
      <c r="AC203" s="63">
        <f t="shared" si="160"/>
        <v>0</v>
      </c>
      <c r="AD203" s="63">
        <f t="shared" si="161"/>
        <v>0</v>
      </c>
      <c r="AE203" s="59">
        <f t="shared" si="162"/>
        <v>2</v>
      </c>
      <c r="AF203" s="59">
        <f t="shared" si="163"/>
        <v>0</v>
      </c>
      <c r="AG203" s="79"/>
      <c r="AH203" s="65">
        <v>100</v>
      </c>
      <c r="AI203" s="80"/>
      <c r="AJ203" s="67">
        <f t="shared" si="164"/>
        <v>100</v>
      </c>
      <c r="AK203" s="67">
        <f t="shared" si="165"/>
        <v>0</v>
      </c>
      <c r="AL203" s="67">
        <f t="shared" si="166"/>
        <v>8</v>
      </c>
      <c r="AM203" s="67">
        <f t="shared" si="167"/>
        <v>0</v>
      </c>
      <c r="AN203" s="67">
        <f t="shared" si="168"/>
        <v>8</v>
      </c>
      <c r="AO203" s="67">
        <f t="shared" si="169"/>
        <v>0</v>
      </c>
      <c r="AP203" s="67">
        <f t="shared" si="170"/>
        <v>0</v>
      </c>
      <c r="AQ203" s="67">
        <f t="shared" si="171"/>
        <v>2</v>
      </c>
      <c r="AR203" s="67">
        <f t="shared" si="172"/>
        <v>0</v>
      </c>
      <c r="AS203" s="67">
        <f t="shared" si="173"/>
        <v>0</v>
      </c>
      <c r="AT203" s="67">
        <f t="shared" si="174"/>
        <v>0</v>
      </c>
      <c r="AU203" s="67">
        <f t="shared" si="175"/>
        <v>8</v>
      </c>
      <c r="AV203" s="67">
        <f t="shared" si="176"/>
        <v>0</v>
      </c>
      <c r="AW203" s="67">
        <f t="shared" si="139"/>
        <v>0</v>
      </c>
      <c r="AX203" s="68">
        <f t="shared" si="177"/>
        <v>0</v>
      </c>
      <c r="AY203" s="68">
        <f t="shared" si="178"/>
        <v>0</v>
      </c>
      <c r="AZ203" s="69">
        <f t="shared" si="179"/>
        <v>2</v>
      </c>
      <c r="BA203" s="69">
        <f t="shared" si="180"/>
        <v>0</v>
      </c>
      <c r="BB203" s="70">
        <f t="shared" si="181"/>
        <v>0</v>
      </c>
      <c r="BC203" s="70">
        <f t="shared" si="182"/>
        <v>0</v>
      </c>
      <c r="BD203" s="67">
        <f t="shared" si="183"/>
        <v>2</v>
      </c>
      <c r="BE203" s="67">
        <f t="shared" si="184"/>
        <v>0</v>
      </c>
      <c r="BF203" s="59">
        <f t="shared" si="185"/>
        <v>0</v>
      </c>
      <c r="BG203" s="71">
        <f t="shared" si="186"/>
        <v>0</v>
      </c>
      <c r="BH203" s="68">
        <f t="shared" si="140"/>
        <v>0</v>
      </c>
      <c r="BI203" s="69">
        <f t="shared" si="141"/>
        <v>8</v>
      </c>
      <c r="BJ203" s="70">
        <f t="shared" si="142"/>
        <v>0</v>
      </c>
      <c r="BK203" s="72">
        <f t="shared" si="143"/>
        <v>0</v>
      </c>
    </row>
    <row r="204" spans="1:63" ht="13.5" customHeight="1" x14ac:dyDescent="0.3">
      <c r="A204" s="209"/>
      <c r="B204" s="213" t="s">
        <v>175</v>
      </c>
      <c r="C204" s="213" t="s">
        <v>63</v>
      </c>
      <c r="D204" s="215" t="s">
        <v>186</v>
      </c>
      <c r="E204" s="217">
        <v>2</v>
      </c>
      <c r="F204" s="77">
        <v>2</v>
      </c>
      <c r="G204" s="77">
        <v>10</v>
      </c>
      <c r="H204" s="77">
        <v>25</v>
      </c>
      <c r="I204" s="77">
        <v>25</v>
      </c>
      <c r="J204" s="77">
        <v>50</v>
      </c>
      <c r="K204" s="77">
        <v>80</v>
      </c>
      <c r="L204" s="77">
        <v>30</v>
      </c>
      <c r="M204" s="59">
        <f t="shared" si="144"/>
        <v>1</v>
      </c>
      <c r="N204" s="59">
        <f t="shared" si="145"/>
        <v>1</v>
      </c>
      <c r="O204" s="59">
        <f t="shared" si="146"/>
        <v>1</v>
      </c>
      <c r="P204" s="59">
        <f t="shared" si="147"/>
        <v>1</v>
      </c>
      <c r="Q204" s="60">
        <f t="shared" si="148"/>
        <v>2</v>
      </c>
      <c r="R204" s="60">
        <f t="shared" si="149"/>
        <v>2</v>
      </c>
      <c r="S204" s="58">
        <f t="shared" si="150"/>
        <v>160</v>
      </c>
      <c r="T204" s="58">
        <f t="shared" si="151"/>
        <v>60</v>
      </c>
      <c r="U204" s="59">
        <f t="shared" si="152"/>
        <v>110</v>
      </c>
      <c r="V204" s="59">
        <f t="shared" si="153"/>
        <v>10</v>
      </c>
      <c r="W204" s="61">
        <f t="shared" si="154"/>
        <v>5</v>
      </c>
      <c r="X204" s="61">
        <f t="shared" si="155"/>
        <v>5</v>
      </c>
      <c r="Y204" s="62">
        <f t="shared" si="156"/>
        <v>-105</v>
      </c>
      <c r="Z204" s="62">
        <f t="shared" si="157"/>
        <v>-5</v>
      </c>
      <c r="AA204" s="61">
        <f t="shared" si="158"/>
        <v>0</v>
      </c>
      <c r="AB204" s="61">
        <f t="shared" si="159"/>
        <v>0</v>
      </c>
      <c r="AC204" s="63">
        <f t="shared" si="160"/>
        <v>0</v>
      </c>
      <c r="AD204" s="63">
        <f t="shared" si="161"/>
        <v>0</v>
      </c>
      <c r="AE204" s="59">
        <f t="shared" si="162"/>
        <v>2</v>
      </c>
      <c r="AF204" s="59">
        <f t="shared" si="163"/>
        <v>2</v>
      </c>
      <c r="AG204" s="64"/>
      <c r="AH204" s="65">
        <v>100</v>
      </c>
      <c r="AI204" s="66"/>
      <c r="AJ204" s="67">
        <f t="shared" si="164"/>
        <v>100</v>
      </c>
      <c r="AK204" s="67">
        <f t="shared" si="165"/>
        <v>0</v>
      </c>
      <c r="AL204" s="67">
        <f t="shared" si="166"/>
        <v>8</v>
      </c>
      <c r="AM204" s="67">
        <f t="shared" si="167"/>
        <v>0</v>
      </c>
      <c r="AN204" s="67">
        <f t="shared" si="168"/>
        <v>8</v>
      </c>
      <c r="AO204" s="67">
        <f t="shared" si="169"/>
        <v>0</v>
      </c>
      <c r="AP204" s="67">
        <f t="shared" si="170"/>
        <v>0</v>
      </c>
      <c r="AQ204" s="67">
        <f t="shared" si="171"/>
        <v>2</v>
      </c>
      <c r="AR204" s="67">
        <f t="shared" si="172"/>
        <v>2</v>
      </c>
      <c r="AS204" s="67">
        <f t="shared" si="173"/>
        <v>0</v>
      </c>
      <c r="AT204" s="67">
        <f t="shared" si="174"/>
        <v>0</v>
      </c>
      <c r="AU204" s="67">
        <f t="shared" si="175"/>
        <v>4</v>
      </c>
      <c r="AV204" s="67">
        <f t="shared" si="176"/>
        <v>4</v>
      </c>
      <c r="AW204" s="67">
        <f t="shared" si="139"/>
        <v>0</v>
      </c>
      <c r="AX204" s="68">
        <f t="shared" si="177"/>
        <v>0</v>
      </c>
      <c r="AY204" s="68">
        <f t="shared" si="178"/>
        <v>0</v>
      </c>
      <c r="AZ204" s="69">
        <f t="shared" si="179"/>
        <v>2</v>
      </c>
      <c r="BA204" s="69">
        <f t="shared" si="180"/>
        <v>2</v>
      </c>
      <c r="BB204" s="70">
        <f t="shared" si="181"/>
        <v>0</v>
      </c>
      <c r="BC204" s="70">
        <f t="shared" si="182"/>
        <v>0</v>
      </c>
      <c r="BD204" s="67">
        <f t="shared" si="183"/>
        <v>2</v>
      </c>
      <c r="BE204" s="67">
        <f t="shared" si="184"/>
        <v>2</v>
      </c>
      <c r="BF204" s="59">
        <f t="shared" si="185"/>
        <v>0</v>
      </c>
      <c r="BG204" s="71">
        <f t="shared" si="186"/>
        <v>0</v>
      </c>
      <c r="BH204" s="68">
        <f t="shared" si="140"/>
        <v>0</v>
      </c>
      <c r="BI204" s="69">
        <f t="shared" si="141"/>
        <v>8</v>
      </c>
      <c r="BJ204" s="70">
        <f t="shared" si="142"/>
        <v>0</v>
      </c>
      <c r="BK204" s="72">
        <f t="shared" si="143"/>
        <v>0</v>
      </c>
    </row>
    <row r="205" spans="1:63" ht="13.5" customHeight="1" x14ac:dyDescent="0.3">
      <c r="A205" s="209"/>
      <c r="B205" s="212" t="s">
        <v>175</v>
      </c>
      <c r="C205" s="212" t="s">
        <v>84</v>
      </c>
      <c r="D205" s="212" t="s">
        <v>186</v>
      </c>
      <c r="E205" s="216">
        <v>4</v>
      </c>
      <c r="F205" s="58">
        <v>0</v>
      </c>
      <c r="G205" s="58">
        <v>10</v>
      </c>
      <c r="H205" s="58">
        <v>25</v>
      </c>
      <c r="I205" s="58">
        <v>25</v>
      </c>
      <c r="J205" s="58">
        <v>50</v>
      </c>
      <c r="K205" s="58">
        <v>80</v>
      </c>
      <c r="L205" s="58">
        <v>30</v>
      </c>
      <c r="M205" s="59">
        <f t="shared" si="144"/>
        <v>1</v>
      </c>
      <c r="N205" s="59">
        <f t="shared" si="145"/>
        <v>0</v>
      </c>
      <c r="O205" s="59">
        <f t="shared" si="146"/>
        <v>1</v>
      </c>
      <c r="P205" s="59">
        <f t="shared" si="147"/>
        <v>0</v>
      </c>
      <c r="Q205" s="60">
        <f t="shared" si="148"/>
        <v>2</v>
      </c>
      <c r="R205" s="60">
        <f t="shared" si="149"/>
        <v>0</v>
      </c>
      <c r="S205" s="58">
        <f t="shared" si="150"/>
        <v>160</v>
      </c>
      <c r="T205" s="58">
        <f t="shared" si="151"/>
        <v>0</v>
      </c>
      <c r="U205" s="59">
        <f t="shared" si="152"/>
        <v>110</v>
      </c>
      <c r="V205" s="59">
        <f t="shared" si="153"/>
        <v>0</v>
      </c>
      <c r="W205" s="61">
        <f t="shared" si="154"/>
        <v>5</v>
      </c>
      <c r="X205" s="61">
        <f t="shared" si="155"/>
        <v>0</v>
      </c>
      <c r="Y205" s="62">
        <f t="shared" si="156"/>
        <v>-105</v>
      </c>
      <c r="Z205" s="62">
        <f t="shared" si="157"/>
        <v>0</v>
      </c>
      <c r="AA205" s="61">
        <f t="shared" si="158"/>
        <v>0</v>
      </c>
      <c r="AB205" s="61">
        <f t="shared" si="159"/>
        <v>0</v>
      </c>
      <c r="AC205" s="63">
        <f t="shared" si="160"/>
        <v>0</v>
      </c>
      <c r="AD205" s="63">
        <f t="shared" si="161"/>
        <v>0</v>
      </c>
      <c r="AE205" s="59">
        <f t="shared" si="162"/>
        <v>2</v>
      </c>
      <c r="AF205" s="59">
        <f t="shared" si="163"/>
        <v>0</v>
      </c>
      <c r="AG205" s="64"/>
      <c r="AH205" s="65">
        <v>100</v>
      </c>
      <c r="AI205" s="66"/>
      <c r="AJ205" s="67">
        <f t="shared" si="164"/>
        <v>100</v>
      </c>
      <c r="AK205" s="67">
        <f t="shared" si="165"/>
        <v>0</v>
      </c>
      <c r="AL205" s="67">
        <f t="shared" si="166"/>
        <v>8</v>
      </c>
      <c r="AM205" s="67">
        <f t="shared" si="167"/>
        <v>0</v>
      </c>
      <c r="AN205" s="67">
        <f t="shared" si="168"/>
        <v>8</v>
      </c>
      <c r="AO205" s="67">
        <f t="shared" si="169"/>
        <v>0</v>
      </c>
      <c r="AP205" s="67">
        <f t="shared" si="170"/>
        <v>0</v>
      </c>
      <c r="AQ205" s="67">
        <f t="shared" si="171"/>
        <v>2</v>
      </c>
      <c r="AR205" s="67">
        <f t="shared" si="172"/>
        <v>0</v>
      </c>
      <c r="AS205" s="67">
        <f t="shared" si="173"/>
        <v>0</v>
      </c>
      <c r="AT205" s="67">
        <f t="shared" si="174"/>
        <v>0</v>
      </c>
      <c r="AU205" s="67">
        <f t="shared" si="175"/>
        <v>8</v>
      </c>
      <c r="AV205" s="67">
        <f t="shared" si="176"/>
        <v>0</v>
      </c>
      <c r="AW205" s="67">
        <f t="shared" si="139"/>
        <v>0</v>
      </c>
      <c r="AX205" s="68">
        <f t="shared" si="177"/>
        <v>0</v>
      </c>
      <c r="AY205" s="68">
        <f t="shared" si="178"/>
        <v>0</v>
      </c>
      <c r="AZ205" s="69">
        <f t="shared" si="179"/>
        <v>2</v>
      </c>
      <c r="BA205" s="69">
        <f t="shared" si="180"/>
        <v>0</v>
      </c>
      <c r="BB205" s="70">
        <f t="shared" si="181"/>
        <v>0</v>
      </c>
      <c r="BC205" s="70">
        <f t="shared" si="182"/>
        <v>0</v>
      </c>
      <c r="BD205" s="67">
        <f t="shared" si="183"/>
        <v>2</v>
      </c>
      <c r="BE205" s="67">
        <f t="shared" si="184"/>
        <v>0</v>
      </c>
      <c r="BF205" s="59">
        <f t="shared" si="185"/>
        <v>0</v>
      </c>
      <c r="BG205" s="71">
        <f t="shared" si="186"/>
        <v>0</v>
      </c>
      <c r="BH205" s="68">
        <f t="shared" si="140"/>
        <v>0</v>
      </c>
      <c r="BI205" s="69">
        <f t="shared" si="141"/>
        <v>8</v>
      </c>
      <c r="BJ205" s="70">
        <f t="shared" si="142"/>
        <v>0</v>
      </c>
      <c r="BK205" s="72">
        <f t="shared" si="143"/>
        <v>0</v>
      </c>
    </row>
    <row r="206" spans="1:63" ht="13.5" customHeight="1" x14ac:dyDescent="0.3">
      <c r="A206" s="209"/>
      <c r="B206" s="212" t="s">
        <v>175</v>
      </c>
      <c r="C206" s="212" t="s">
        <v>56</v>
      </c>
      <c r="D206" s="212" t="s">
        <v>186</v>
      </c>
      <c r="E206" s="216">
        <v>4</v>
      </c>
      <c r="F206" s="58"/>
      <c r="G206" s="58">
        <v>10</v>
      </c>
      <c r="H206" s="58">
        <v>20</v>
      </c>
      <c r="I206" s="58">
        <v>20</v>
      </c>
      <c r="J206" s="58">
        <v>40</v>
      </c>
      <c r="K206" s="58">
        <v>80</v>
      </c>
      <c r="L206" s="58">
        <v>30</v>
      </c>
      <c r="M206" s="59">
        <f t="shared" si="144"/>
        <v>1</v>
      </c>
      <c r="N206" s="59">
        <f t="shared" si="145"/>
        <v>0</v>
      </c>
      <c r="O206" s="59">
        <f t="shared" si="146"/>
        <v>1</v>
      </c>
      <c r="P206" s="59">
        <f t="shared" si="147"/>
        <v>0</v>
      </c>
      <c r="Q206" s="60">
        <f t="shared" si="148"/>
        <v>2</v>
      </c>
      <c r="R206" s="60">
        <f t="shared" si="149"/>
        <v>0</v>
      </c>
      <c r="S206" s="58">
        <f t="shared" si="150"/>
        <v>160</v>
      </c>
      <c r="T206" s="58">
        <f t="shared" si="151"/>
        <v>0</v>
      </c>
      <c r="U206" s="59">
        <f t="shared" si="152"/>
        <v>120</v>
      </c>
      <c r="V206" s="59">
        <f t="shared" si="153"/>
        <v>0</v>
      </c>
      <c r="W206" s="61">
        <f t="shared" si="154"/>
        <v>4</v>
      </c>
      <c r="X206" s="61">
        <f t="shared" si="155"/>
        <v>0</v>
      </c>
      <c r="Y206" s="62">
        <f t="shared" si="156"/>
        <v>-116</v>
      </c>
      <c r="Z206" s="62">
        <f t="shared" si="157"/>
        <v>0</v>
      </c>
      <c r="AA206" s="61">
        <f t="shared" si="158"/>
        <v>0</v>
      </c>
      <c r="AB206" s="61">
        <f t="shared" si="159"/>
        <v>0</v>
      </c>
      <c r="AC206" s="63">
        <f t="shared" si="160"/>
        <v>0</v>
      </c>
      <c r="AD206" s="63">
        <f t="shared" si="161"/>
        <v>0</v>
      </c>
      <c r="AE206" s="59">
        <f t="shared" si="162"/>
        <v>2</v>
      </c>
      <c r="AF206" s="59">
        <f t="shared" si="163"/>
        <v>0</v>
      </c>
      <c r="AG206" s="79"/>
      <c r="AH206" s="65">
        <v>100</v>
      </c>
      <c r="AI206" s="80"/>
      <c r="AJ206" s="67">
        <f t="shared" si="164"/>
        <v>100</v>
      </c>
      <c r="AK206" s="67">
        <f t="shared" si="165"/>
        <v>0</v>
      </c>
      <c r="AL206" s="67">
        <f t="shared" si="166"/>
        <v>8</v>
      </c>
      <c r="AM206" s="67">
        <f t="shared" si="167"/>
        <v>0</v>
      </c>
      <c r="AN206" s="67">
        <f t="shared" si="168"/>
        <v>8</v>
      </c>
      <c r="AO206" s="67">
        <f t="shared" si="169"/>
        <v>0</v>
      </c>
      <c r="AP206" s="67">
        <f t="shared" si="170"/>
        <v>0</v>
      </c>
      <c r="AQ206" s="67">
        <f t="shared" si="171"/>
        <v>2</v>
      </c>
      <c r="AR206" s="67">
        <f t="shared" si="172"/>
        <v>0</v>
      </c>
      <c r="AS206" s="67">
        <f t="shared" si="173"/>
        <v>0</v>
      </c>
      <c r="AT206" s="67">
        <f t="shared" si="174"/>
        <v>0</v>
      </c>
      <c r="AU206" s="67">
        <f t="shared" si="175"/>
        <v>8</v>
      </c>
      <c r="AV206" s="67">
        <f t="shared" si="176"/>
        <v>0</v>
      </c>
      <c r="AW206" s="67">
        <f t="shared" si="139"/>
        <v>0</v>
      </c>
      <c r="AX206" s="68">
        <f t="shared" si="177"/>
        <v>0</v>
      </c>
      <c r="AY206" s="68">
        <f t="shared" si="178"/>
        <v>0</v>
      </c>
      <c r="AZ206" s="69">
        <f t="shared" si="179"/>
        <v>2</v>
      </c>
      <c r="BA206" s="69">
        <f t="shared" si="180"/>
        <v>0</v>
      </c>
      <c r="BB206" s="70">
        <f t="shared" si="181"/>
        <v>0</v>
      </c>
      <c r="BC206" s="70">
        <f t="shared" si="182"/>
        <v>0</v>
      </c>
      <c r="BD206" s="67">
        <f t="shared" si="183"/>
        <v>2</v>
      </c>
      <c r="BE206" s="67">
        <f t="shared" si="184"/>
        <v>0</v>
      </c>
      <c r="BF206" s="59">
        <f t="shared" si="185"/>
        <v>0</v>
      </c>
      <c r="BG206" s="71">
        <f t="shared" si="186"/>
        <v>0</v>
      </c>
      <c r="BH206" s="68">
        <f t="shared" si="140"/>
        <v>0</v>
      </c>
      <c r="BI206" s="69">
        <f t="shared" si="141"/>
        <v>8</v>
      </c>
      <c r="BJ206" s="70">
        <f t="shared" si="142"/>
        <v>0</v>
      </c>
      <c r="BK206" s="72">
        <f t="shared" si="143"/>
        <v>0</v>
      </c>
    </row>
    <row r="207" spans="1:63" ht="13.5" customHeight="1" x14ac:dyDescent="0.3">
      <c r="A207" s="209"/>
      <c r="B207" s="213" t="s">
        <v>175</v>
      </c>
      <c r="C207" s="213" t="s">
        <v>79</v>
      </c>
      <c r="D207" s="213" t="s">
        <v>187</v>
      </c>
      <c r="E207" s="217">
        <v>4</v>
      </c>
      <c r="F207" s="67">
        <v>0</v>
      </c>
      <c r="G207" s="67">
        <v>10</v>
      </c>
      <c r="H207" s="67">
        <v>20</v>
      </c>
      <c r="I207" s="67">
        <v>20</v>
      </c>
      <c r="J207" s="67">
        <v>40</v>
      </c>
      <c r="K207" s="67">
        <v>80</v>
      </c>
      <c r="L207" s="67">
        <v>30</v>
      </c>
      <c r="M207" s="59">
        <f t="shared" si="144"/>
        <v>1</v>
      </c>
      <c r="N207" s="59">
        <f t="shared" si="145"/>
        <v>0</v>
      </c>
      <c r="O207" s="59">
        <f t="shared" si="146"/>
        <v>1</v>
      </c>
      <c r="P207" s="59">
        <f t="shared" si="147"/>
        <v>0</v>
      </c>
      <c r="Q207" s="60">
        <f t="shared" si="148"/>
        <v>2</v>
      </c>
      <c r="R207" s="60">
        <f t="shared" si="149"/>
        <v>0</v>
      </c>
      <c r="S207" s="58">
        <f t="shared" si="150"/>
        <v>160</v>
      </c>
      <c r="T207" s="58">
        <f t="shared" si="151"/>
        <v>0</v>
      </c>
      <c r="U207" s="59">
        <f t="shared" si="152"/>
        <v>120</v>
      </c>
      <c r="V207" s="59">
        <f t="shared" si="153"/>
        <v>0</v>
      </c>
      <c r="W207" s="61">
        <f t="shared" si="154"/>
        <v>4</v>
      </c>
      <c r="X207" s="61">
        <f t="shared" si="155"/>
        <v>0</v>
      </c>
      <c r="Y207" s="62">
        <f t="shared" si="156"/>
        <v>-116</v>
      </c>
      <c r="Z207" s="62">
        <f t="shared" si="157"/>
        <v>0</v>
      </c>
      <c r="AA207" s="61">
        <f t="shared" si="158"/>
        <v>0</v>
      </c>
      <c r="AB207" s="61">
        <f t="shared" si="159"/>
        <v>0</v>
      </c>
      <c r="AC207" s="63">
        <f t="shared" si="160"/>
        <v>0</v>
      </c>
      <c r="AD207" s="63">
        <f t="shared" si="161"/>
        <v>0</v>
      </c>
      <c r="AE207" s="59">
        <f t="shared" si="162"/>
        <v>2</v>
      </c>
      <c r="AF207" s="59">
        <f t="shared" si="163"/>
        <v>0</v>
      </c>
      <c r="AG207" s="64">
        <v>34</v>
      </c>
      <c r="AH207" s="65">
        <v>66</v>
      </c>
      <c r="AI207" s="66"/>
      <c r="AJ207" s="67">
        <f t="shared" si="164"/>
        <v>100</v>
      </c>
      <c r="AK207" s="67">
        <f t="shared" si="165"/>
        <v>2.72</v>
      </c>
      <c r="AL207" s="67">
        <f t="shared" si="166"/>
        <v>5.28</v>
      </c>
      <c r="AM207" s="67">
        <f t="shared" si="167"/>
        <v>0</v>
      </c>
      <c r="AN207" s="67">
        <f t="shared" si="168"/>
        <v>8</v>
      </c>
      <c r="AO207" s="67">
        <f t="shared" si="169"/>
        <v>0.68</v>
      </c>
      <c r="AP207" s="67">
        <f t="shared" si="170"/>
        <v>0</v>
      </c>
      <c r="AQ207" s="67">
        <f t="shared" si="171"/>
        <v>1.32</v>
      </c>
      <c r="AR207" s="67">
        <f t="shared" si="172"/>
        <v>0</v>
      </c>
      <c r="AS207" s="67">
        <f t="shared" si="173"/>
        <v>0</v>
      </c>
      <c r="AT207" s="67">
        <f t="shared" si="174"/>
        <v>0</v>
      </c>
      <c r="AU207" s="67">
        <f t="shared" si="175"/>
        <v>8</v>
      </c>
      <c r="AV207" s="67">
        <f t="shared" si="176"/>
        <v>0</v>
      </c>
      <c r="AW207" s="67">
        <f t="shared" si="139"/>
        <v>0</v>
      </c>
      <c r="AX207" s="68">
        <f t="shared" si="177"/>
        <v>1</v>
      </c>
      <c r="AY207" s="68">
        <f t="shared" si="178"/>
        <v>0</v>
      </c>
      <c r="AZ207" s="69">
        <f t="shared" si="179"/>
        <v>1</v>
      </c>
      <c r="BA207" s="69">
        <f t="shared" si="180"/>
        <v>0</v>
      </c>
      <c r="BB207" s="70">
        <f t="shared" si="181"/>
        <v>0</v>
      </c>
      <c r="BC207" s="70">
        <f t="shared" si="182"/>
        <v>0</v>
      </c>
      <c r="BD207" s="67">
        <f t="shared" si="183"/>
        <v>2</v>
      </c>
      <c r="BE207" s="67">
        <f t="shared" si="184"/>
        <v>0</v>
      </c>
      <c r="BF207" s="59">
        <f t="shared" si="185"/>
        <v>0</v>
      </c>
      <c r="BG207" s="71">
        <f t="shared" si="186"/>
        <v>0</v>
      </c>
      <c r="BH207" s="68">
        <f t="shared" si="140"/>
        <v>4</v>
      </c>
      <c r="BI207" s="69">
        <f t="shared" si="141"/>
        <v>4</v>
      </c>
      <c r="BJ207" s="70">
        <f t="shared" si="142"/>
        <v>0</v>
      </c>
      <c r="BK207" s="72">
        <f t="shared" si="143"/>
        <v>0</v>
      </c>
    </row>
    <row r="208" spans="1:63" ht="13.5" customHeight="1" x14ac:dyDescent="0.3">
      <c r="A208" s="209"/>
      <c r="B208" s="212" t="s">
        <v>188</v>
      </c>
      <c r="C208" s="212" t="s">
        <v>63</v>
      </c>
      <c r="D208" s="212" t="s">
        <v>187</v>
      </c>
      <c r="E208" s="216">
        <v>3</v>
      </c>
      <c r="F208" s="58">
        <v>3</v>
      </c>
      <c r="G208" s="58">
        <v>10</v>
      </c>
      <c r="H208" s="58">
        <v>25</v>
      </c>
      <c r="I208" s="58">
        <v>25</v>
      </c>
      <c r="J208" s="58">
        <v>50</v>
      </c>
      <c r="K208" s="58">
        <v>80</v>
      </c>
      <c r="L208" s="58">
        <v>30</v>
      </c>
      <c r="M208" s="59">
        <f t="shared" si="144"/>
        <v>1</v>
      </c>
      <c r="N208" s="59">
        <f t="shared" si="145"/>
        <v>1</v>
      </c>
      <c r="O208" s="59">
        <f t="shared" si="146"/>
        <v>1</v>
      </c>
      <c r="P208" s="59">
        <f t="shared" si="147"/>
        <v>1</v>
      </c>
      <c r="Q208" s="60">
        <f t="shared" si="148"/>
        <v>2</v>
      </c>
      <c r="R208" s="60">
        <f t="shared" si="149"/>
        <v>2</v>
      </c>
      <c r="S208" s="58">
        <f t="shared" si="150"/>
        <v>160</v>
      </c>
      <c r="T208" s="58">
        <f t="shared" si="151"/>
        <v>60</v>
      </c>
      <c r="U208" s="59">
        <f t="shared" si="152"/>
        <v>110</v>
      </c>
      <c r="V208" s="59">
        <f t="shared" si="153"/>
        <v>10</v>
      </c>
      <c r="W208" s="61">
        <f t="shared" si="154"/>
        <v>5</v>
      </c>
      <c r="X208" s="61">
        <f t="shared" si="155"/>
        <v>5</v>
      </c>
      <c r="Y208" s="62">
        <f t="shared" si="156"/>
        <v>-105</v>
      </c>
      <c r="Z208" s="62">
        <f t="shared" si="157"/>
        <v>-5</v>
      </c>
      <c r="AA208" s="61">
        <f t="shared" si="158"/>
        <v>0</v>
      </c>
      <c r="AB208" s="61">
        <f t="shared" si="159"/>
        <v>0</v>
      </c>
      <c r="AC208" s="63">
        <f t="shared" si="160"/>
        <v>0</v>
      </c>
      <c r="AD208" s="63">
        <f t="shared" si="161"/>
        <v>0</v>
      </c>
      <c r="AE208" s="59">
        <f t="shared" si="162"/>
        <v>2</v>
      </c>
      <c r="AF208" s="59">
        <f t="shared" si="163"/>
        <v>2</v>
      </c>
      <c r="AG208" s="64"/>
      <c r="AH208" s="65">
        <v>100</v>
      </c>
      <c r="AI208" s="66"/>
      <c r="AJ208" s="67">
        <f t="shared" si="164"/>
        <v>100</v>
      </c>
      <c r="AK208" s="67">
        <f t="shared" si="165"/>
        <v>0</v>
      </c>
      <c r="AL208" s="67">
        <f t="shared" si="166"/>
        <v>12</v>
      </c>
      <c r="AM208" s="67">
        <f t="shared" si="167"/>
        <v>0</v>
      </c>
      <c r="AN208" s="67">
        <f t="shared" si="168"/>
        <v>12</v>
      </c>
      <c r="AO208" s="67">
        <f t="shared" si="169"/>
        <v>0</v>
      </c>
      <c r="AP208" s="67">
        <f t="shared" si="170"/>
        <v>0</v>
      </c>
      <c r="AQ208" s="67">
        <f t="shared" si="171"/>
        <v>2</v>
      </c>
      <c r="AR208" s="67">
        <f t="shared" si="172"/>
        <v>2</v>
      </c>
      <c r="AS208" s="67">
        <f t="shared" si="173"/>
        <v>0</v>
      </c>
      <c r="AT208" s="67">
        <f t="shared" si="174"/>
        <v>0</v>
      </c>
      <c r="AU208" s="67">
        <f t="shared" si="175"/>
        <v>6</v>
      </c>
      <c r="AV208" s="67">
        <f t="shared" si="176"/>
        <v>6</v>
      </c>
      <c r="AW208" s="67">
        <f t="shared" si="139"/>
        <v>0</v>
      </c>
      <c r="AX208" s="68">
        <f t="shared" si="177"/>
        <v>0</v>
      </c>
      <c r="AY208" s="68">
        <f t="shared" si="178"/>
        <v>0</v>
      </c>
      <c r="AZ208" s="69">
        <f t="shared" si="179"/>
        <v>2</v>
      </c>
      <c r="BA208" s="69">
        <f t="shared" si="180"/>
        <v>2</v>
      </c>
      <c r="BB208" s="70">
        <f t="shared" si="181"/>
        <v>0</v>
      </c>
      <c r="BC208" s="70">
        <f t="shared" si="182"/>
        <v>0</v>
      </c>
      <c r="BD208" s="67">
        <f t="shared" si="183"/>
        <v>2</v>
      </c>
      <c r="BE208" s="67">
        <f t="shared" si="184"/>
        <v>2</v>
      </c>
      <c r="BF208" s="59">
        <f t="shared" si="185"/>
        <v>0</v>
      </c>
      <c r="BG208" s="71">
        <f t="shared" si="186"/>
        <v>0</v>
      </c>
      <c r="BH208" s="68">
        <f t="shared" si="140"/>
        <v>0</v>
      </c>
      <c r="BI208" s="69">
        <f t="shared" si="141"/>
        <v>12</v>
      </c>
      <c r="BJ208" s="70">
        <f t="shared" si="142"/>
        <v>0</v>
      </c>
      <c r="BK208" s="72">
        <f t="shared" si="143"/>
        <v>0</v>
      </c>
    </row>
    <row r="209" spans="1:63" ht="13.5" customHeight="1" x14ac:dyDescent="0.3">
      <c r="A209" s="209"/>
      <c r="B209" s="212" t="s">
        <v>188</v>
      </c>
      <c r="C209" s="212" t="s">
        <v>84</v>
      </c>
      <c r="D209" s="212" t="s">
        <v>187</v>
      </c>
      <c r="E209" s="216">
        <v>2</v>
      </c>
      <c r="F209" s="58"/>
      <c r="G209" s="58">
        <v>10</v>
      </c>
      <c r="H209" s="58">
        <v>25</v>
      </c>
      <c r="I209" s="58">
        <v>25</v>
      </c>
      <c r="J209" s="58">
        <v>50</v>
      </c>
      <c r="K209" s="58">
        <v>80</v>
      </c>
      <c r="L209" s="58">
        <v>30</v>
      </c>
      <c r="M209" s="59">
        <f t="shared" si="144"/>
        <v>1</v>
      </c>
      <c r="N209" s="59">
        <f t="shared" si="145"/>
        <v>0</v>
      </c>
      <c r="O209" s="59">
        <f t="shared" si="146"/>
        <v>1</v>
      </c>
      <c r="P209" s="59">
        <f t="shared" si="147"/>
        <v>0</v>
      </c>
      <c r="Q209" s="60">
        <f t="shared" si="148"/>
        <v>2</v>
      </c>
      <c r="R209" s="60">
        <f t="shared" si="149"/>
        <v>0</v>
      </c>
      <c r="S209" s="58">
        <f t="shared" si="150"/>
        <v>160</v>
      </c>
      <c r="T209" s="58">
        <f t="shared" si="151"/>
        <v>0</v>
      </c>
      <c r="U209" s="59">
        <f t="shared" si="152"/>
        <v>110</v>
      </c>
      <c r="V209" s="59">
        <f t="shared" si="153"/>
        <v>0</v>
      </c>
      <c r="W209" s="61">
        <f t="shared" si="154"/>
        <v>5</v>
      </c>
      <c r="X209" s="61">
        <f t="shared" si="155"/>
        <v>0</v>
      </c>
      <c r="Y209" s="62">
        <f t="shared" si="156"/>
        <v>-105</v>
      </c>
      <c r="Z209" s="62">
        <f t="shared" si="157"/>
        <v>0</v>
      </c>
      <c r="AA209" s="61">
        <f t="shared" si="158"/>
        <v>0</v>
      </c>
      <c r="AB209" s="61">
        <f t="shared" si="159"/>
        <v>0</v>
      </c>
      <c r="AC209" s="63">
        <f t="shared" si="160"/>
        <v>0</v>
      </c>
      <c r="AD209" s="63">
        <f t="shared" si="161"/>
        <v>0</v>
      </c>
      <c r="AE209" s="59">
        <f t="shared" si="162"/>
        <v>2</v>
      </c>
      <c r="AF209" s="59">
        <f t="shared" si="163"/>
        <v>0</v>
      </c>
      <c r="AG209" s="64"/>
      <c r="AH209" s="65">
        <v>100</v>
      </c>
      <c r="AI209" s="66"/>
      <c r="AJ209" s="67">
        <f t="shared" si="164"/>
        <v>100</v>
      </c>
      <c r="AK209" s="67">
        <f t="shared" si="165"/>
        <v>0</v>
      </c>
      <c r="AL209" s="67">
        <f t="shared" si="166"/>
        <v>4</v>
      </c>
      <c r="AM209" s="67">
        <f t="shared" si="167"/>
        <v>0</v>
      </c>
      <c r="AN209" s="67">
        <f t="shared" si="168"/>
        <v>4</v>
      </c>
      <c r="AO209" s="67">
        <f t="shared" si="169"/>
        <v>0</v>
      </c>
      <c r="AP209" s="67">
        <f t="shared" si="170"/>
        <v>0</v>
      </c>
      <c r="AQ209" s="67">
        <f t="shared" si="171"/>
        <v>2</v>
      </c>
      <c r="AR209" s="67">
        <f t="shared" si="172"/>
        <v>0</v>
      </c>
      <c r="AS209" s="67">
        <f t="shared" si="173"/>
        <v>0</v>
      </c>
      <c r="AT209" s="67">
        <f t="shared" si="174"/>
        <v>0</v>
      </c>
      <c r="AU209" s="67">
        <f t="shared" si="175"/>
        <v>4</v>
      </c>
      <c r="AV209" s="67">
        <f t="shared" si="176"/>
        <v>0</v>
      </c>
      <c r="AW209" s="67">
        <f t="shared" si="139"/>
        <v>0</v>
      </c>
      <c r="AX209" s="68">
        <f t="shared" si="177"/>
        <v>0</v>
      </c>
      <c r="AY209" s="68">
        <f t="shared" si="178"/>
        <v>0</v>
      </c>
      <c r="AZ209" s="69">
        <f t="shared" si="179"/>
        <v>2</v>
      </c>
      <c r="BA209" s="69">
        <f t="shared" si="180"/>
        <v>0</v>
      </c>
      <c r="BB209" s="70">
        <f t="shared" si="181"/>
        <v>0</v>
      </c>
      <c r="BC209" s="70">
        <f t="shared" si="182"/>
        <v>0</v>
      </c>
      <c r="BD209" s="67">
        <f t="shared" si="183"/>
        <v>2</v>
      </c>
      <c r="BE209" s="67">
        <f t="shared" si="184"/>
        <v>0</v>
      </c>
      <c r="BF209" s="59">
        <f t="shared" si="185"/>
        <v>0</v>
      </c>
      <c r="BG209" s="71">
        <f t="shared" si="186"/>
        <v>0</v>
      </c>
      <c r="BH209" s="68">
        <f t="shared" si="140"/>
        <v>0</v>
      </c>
      <c r="BI209" s="69">
        <f t="shared" si="141"/>
        <v>4</v>
      </c>
      <c r="BJ209" s="70">
        <f t="shared" si="142"/>
        <v>0</v>
      </c>
      <c r="BK209" s="72">
        <f t="shared" si="143"/>
        <v>0</v>
      </c>
    </row>
    <row r="210" spans="1:63" ht="13.5" customHeight="1" x14ac:dyDescent="0.3">
      <c r="A210" s="209"/>
      <c r="B210" s="212" t="s">
        <v>188</v>
      </c>
      <c r="C210" s="212" t="s">
        <v>52</v>
      </c>
      <c r="D210" s="212" t="s">
        <v>187</v>
      </c>
      <c r="E210" s="216">
        <v>2</v>
      </c>
      <c r="F210" s="58">
        <v>2</v>
      </c>
      <c r="G210" s="58">
        <v>10</v>
      </c>
      <c r="H210" s="58">
        <v>25</v>
      </c>
      <c r="I210" s="58">
        <v>25</v>
      </c>
      <c r="J210" s="58">
        <v>50</v>
      </c>
      <c r="K210" s="58">
        <v>80</v>
      </c>
      <c r="L210" s="58">
        <v>30</v>
      </c>
      <c r="M210" s="59">
        <f t="shared" si="144"/>
        <v>1</v>
      </c>
      <c r="N210" s="59">
        <f t="shared" si="145"/>
        <v>1</v>
      </c>
      <c r="O210" s="59">
        <f t="shared" si="146"/>
        <v>1</v>
      </c>
      <c r="P210" s="59">
        <f t="shared" si="147"/>
        <v>1</v>
      </c>
      <c r="Q210" s="60">
        <f t="shared" si="148"/>
        <v>2</v>
      </c>
      <c r="R210" s="60">
        <f t="shared" si="149"/>
        <v>2</v>
      </c>
      <c r="S210" s="58">
        <f t="shared" si="150"/>
        <v>160</v>
      </c>
      <c r="T210" s="58">
        <f t="shared" si="151"/>
        <v>60</v>
      </c>
      <c r="U210" s="59">
        <f t="shared" si="152"/>
        <v>110</v>
      </c>
      <c r="V210" s="59">
        <f t="shared" si="153"/>
        <v>10</v>
      </c>
      <c r="W210" s="61">
        <f t="shared" si="154"/>
        <v>5</v>
      </c>
      <c r="X210" s="61">
        <f t="shared" si="155"/>
        <v>5</v>
      </c>
      <c r="Y210" s="62">
        <f t="shared" si="156"/>
        <v>-105</v>
      </c>
      <c r="Z210" s="62">
        <f t="shared" si="157"/>
        <v>-5</v>
      </c>
      <c r="AA210" s="61">
        <f t="shared" si="158"/>
        <v>0</v>
      </c>
      <c r="AB210" s="61">
        <f t="shared" si="159"/>
        <v>0</v>
      </c>
      <c r="AC210" s="63">
        <f t="shared" si="160"/>
        <v>0</v>
      </c>
      <c r="AD210" s="63">
        <f t="shared" si="161"/>
        <v>0</v>
      </c>
      <c r="AE210" s="59">
        <f t="shared" si="162"/>
        <v>2</v>
      </c>
      <c r="AF210" s="59">
        <f t="shared" si="163"/>
        <v>2</v>
      </c>
      <c r="AG210" s="64"/>
      <c r="AH210" s="65">
        <v>100</v>
      </c>
      <c r="AI210" s="66"/>
      <c r="AJ210" s="67">
        <f t="shared" si="164"/>
        <v>100</v>
      </c>
      <c r="AK210" s="67">
        <f t="shared" si="165"/>
        <v>0</v>
      </c>
      <c r="AL210" s="67">
        <f t="shared" si="166"/>
        <v>8</v>
      </c>
      <c r="AM210" s="67">
        <f t="shared" si="167"/>
        <v>0</v>
      </c>
      <c r="AN210" s="67">
        <f t="shared" si="168"/>
        <v>8</v>
      </c>
      <c r="AO210" s="67">
        <f t="shared" si="169"/>
        <v>0</v>
      </c>
      <c r="AP210" s="67">
        <f t="shared" si="170"/>
        <v>0</v>
      </c>
      <c r="AQ210" s="67">
        <f t="shared" si="171"/>
        <v>2</v>
      </c>
      <c r="AR210" s="67">
        <f t="shared" si="172"/>
        <v>2</v>
      </c>
      <c r="AS210" s="67">
        <f t="shared" si="173"/>
        <v>0</v>
      </c>
      <c r="AT210" s="67">
        <f t="shared" si="174"/>
        <v>0</v>
      </c>
      <c r="AU210" s="67">
        <f t="shared" si="175"/>
        <v>4</v>
      </c>
      <c r="AV210" s="67">
        <f t="shared" si="176"/>
        <v>4</v>
      </c>
      <c r="AW210" s="67">
        <f t="shared" si="139"/>
        <v>0</v>
      </c>
      <c r="AX210" s="68">
        <f t="shared" si="177"/>
        <v>0</v>
      </c>
      <c r="AY210" s="68">
        <f t="shared" si="178"/>
        <v>0</v>
      </c>
      <c r="AZ210" s="69">
        <f t="shared" si="179"/>
        <v>2</v>
      </c>
      <c r="BA210" s="69">
        <f t="shared" si="180"/>
        <v>2</v>
      </c>
      <c r="BB210" s="70">
        <f t="shared" si="181"/>
        <v>0</v>
      </c>
      <c r="BC210" s="70">
        <f t="shared" si="182"/>
        <v>0</v>
      </c>
      <c r="BD210" s="67">
        <f t="shared" si="183"/>
        <v>2</v>
      </c>
      <c r="BE210" s="67">
        <f t="shared" si="184"/>
        <v>2</v>
      </c>
      <c r="BF210" s="59">
        <f t="shared" si="185"/>
        <v>0</v>
      </c>
      <c r="BG210" s="71">
        <f t="shared" si="186"/>
        <v>0</v>
      </c>
      <c r="BH210" s="68">
        <f t="shared" si="140"/>
        <v>0</v>
      </c>
      <c r="BI210" s="69">
        <f t="shared" si="141"/>
        <v>8</v>
      </c>
      <c r="BJ210" s="70">
        <f t="shared" si="142"/>
        <v>0</v>
      </c>
      <c r="BK210" s="72">
        <f t="shared" si="143"/>
        <v>0</v>
      </c>
    </row>
    <row r="211" spans="1:63" ht="13.5" customHeight="1" x14ac:dyDescent="0.3">
      <c r="A211" s="209"/>
      <c r="B211" s="212" t="s">
        <v>188</v>
      </c>
      <c r="C211" s="212" t="s">
        <v>54</v>
      </c>
      <c r="D211" s="212" t="s">
        <v>187</v>
      </c>
      <c r="E211" s="216">
        <v>2</v>
      </c>
      <c r="F211" s="58">
        <v>2</v>
      </c>
      <c r="G211" s="58">
        <v>10</v>
      </c>
      <c r="H211" s="58">
        <v>25</v>
      </c>
      <c r="I211" s="58">
        <v>25</v>
      </c>
      <c r="J211" s="58">
        <v>50</v>
      </c>
      <c r="K211" s="58">
        <v>80</v>
      </c>
      <c r="L211" s="58">
        <v>30</v>
      </c>
      <c r="M211" s="59">
        <f t="shared" si="144"/>
        <v>1</v>
      </c>
      <c r="N211" s="59">
        <f t="shared" si="145"/>
        <v>1</v>
      </c>
      <c r="O211" s="59">
        <f t="shared" si="146"/>
        <v>1</v>
      </c>
      <c r="P211" s="59">
        <f t="shared" si="147"/>
        <v>1</v>
      </c>
      <c r="Q211" s="60">
        <f t="shared" si="148"/>
        <v>2</v>
      </c>
      <c r="R211" s="60">
        <f t="shared" si="149"/>
        <v>2</v>
      </c>
      <c r="S211" s="58">
        <f t="shared" si="150"/>
        <v>160</v>
      </c>
      <c r="T211" s="58">
        <f t="shared" si="151"/>
        <v>60</v>
      </c>
      <c r="U211" s="59">
        <f t="shared" si="152"/>
        <v>110</v>
      </c>
      <c r="V211" s="59">
        <f t="shared" si="153"/>
        <v>10</v>
      </c>
      <c r="W211" s="61">
        <f t="shared" si="154"/>
        <v>5</v>
      </c>
      <c r="X211" s="61">
        <f t="shared" si="155"/>
        <v>5</v>
      </c>
      <c r="Y211" s="62">
        <f t="shared" si="156"/>
        <v>-105</v>
      </c>
      <c r="Z211" s="62">
        <f t="shared" si="157"/>
        <v>-5</v>
      </c>
      <c r="AA211" s="61">
        <f t="shared" si="158"/>
        <v>0</v>
      </c>
      <c r="AB211" s="61">
        <f t="shared" si="159"/>
        <v>0</v>
      </c>
      <c r="AC211" s="63">
        <f t="shared" si="160"/>
        <v>0</v>
      </c>
      <c r="AD211" s="63">
        <f t="shared" si="161"/>
        <v>0</v>
      </c>
      <c r="AE211" s="59">
        <f t="shared" si="162"/>
        <v>2</v>
      </c>
      <c r="AF211" s="59">
        <f t="shared" si="163"/>
        <v>2</v>
      </c>
      <c r="AG211" s="64"/>
      <c r="AH211" s="65">
        <v>100</v>
      </c>
      <c r="AI211" s="66"/>
      <c r="AJ211" s="67">
        <f t="shared" si="164"/>
        <v>100</v>
      </c>
      <c r="AK211" s="67">
        <f t="shared" si="165"/>
        <v>0</v>
      </c>
      <c r="AL211" s="67">
        <f t="shared" si="166"/>
        <v>8</v>
      </c>
      <c r="AM211" s="67">
        <f t="shared" si="167"/>
        <v>0</v>
      </c>
      <c r="AN211" s="67">
        <f t="shared" si="168"/>
        <v>8</v>
      </c>
      <c r="AO211" s="67">
        <f t="shared" si="169"/>
        <v>0</v>
      </c>
      <c r="AP211" s="67">
        <f t="shared" si="170"/>
        <v>0</v>
      </c>
      <c r="AQ211" s="67">
        <f t="shared" si="171"/>
        <v>2</v>
      </c>
      <c r="AR211" s="67">
        <f t="shared" si="172"/>
        <v>2</v>
      </c>
      <c r="AS211" s="67">
        <f t="shared" si="173"/>
        <v>0</v>
      </c>
      <c r="AT211" s="67">
        <f t="shared" si="174"/>
        <v>0</v>
      </c>
      <c r="AU211" s="67">
        <f t="shared" si="175"/>
        <v>4</v>
      </c>
      <c r="AV211" s="67">
        <f t="shared" si="176"/>
        <v>4</v>
      </c>
      <c r="AW211" s="67">
        <f t="shared" si="139"/>
        <v>0</v>
      </c>
      <c r="AX211" s="68">
        <f t="shared" si="177"/>
        <v>0</v>
      </c>
      <c r="AY211" s="68">
        <f t="shared" si="178"/>
        <v>0</v>
      </c>
      <c r="AZ211" s="69">
        <f t="shared" si="179"/>
        <v>2</v>
      </c>
      <c r="BA211" s="69">
        <f t="shared" si="180"/>
        <v>2</v>
      </c>
      <c r="BB211" s="70">
        <f t="shared" si="181"/>
        <v>0</v>
      </c>
      <c r="BC211" s="70">
        <f t="shared" si="182"/>
        <v>0</v>
      </c>
      <c r="BD211" s="67">
        <f t="shared" si="183"/>
        <v>2</v>
      </c>
      <c r="BE211" s="67">
        <f t="shared" si="184"/>
        <v>2</v>
      </c>
      <c r="BF211" s="59">
        <f t="shared" si="185"/>
        <v>0</v>
      </c>
      <c r="BG211" s="71">
        <f t="shared" si="186"/>
        <v>0</v>
      </c>
      <c r="BH211" s="68">
        <f t="shared" si="140"/>
        <v>0</v>
      </c>
      <c r="BI211" s="69">
        <f t="shared" si="141"/>
        <v>8</v>
      </c>
      <c r="BJ211" s="70">
        <f t="shared" si="142"/>
        <v>0</v>
      </c>
      <c r="BK211" s="72">
        <f t="shared" si="143"/>
        <v>0</v>
      </c>
    </row>
    <row r="212" spans="1:63" ht="13.5" customHeight="1" x14ac:dyDescent="0.3">
      <c r="A212" s="209"/>
      <c r="B212" s="212" t="s">
        <v>188</v>
      </c>
      <c r="C212" s="212" t="s">
        <v>68</v>
      </c>
      <c r="D212" s="212" t="s">
        <v>187</v>
      </c>
      <c r="E212" s="216">
        <v>3</v>
      </c>
      <c r="F212" s="58">
        <v>0</v>
      </c>
      <c r="G212" s="58">
        <v>10</v>
      </c>
      <c r="H212" s="58">
        <v>20</v>
      </c>
      <c r="I212" s="58">
        <v>20</v>
      </c>
      <c r="J212" s="58">
        <v>40</v>
      </c>
      <c r="K212" s="58">
        <v>80</v>
      </c>
      <c r="L212" s="58">
        <v>30</v>
      </c>
      <c r="M212" s="59">
        <f t="shared" si="144"/>
        <v>1</v>
      </c>
      <c r="N212" s="59">
        <f t="shared" si="145"/>
        <v>0</v>
      </c>
      <c r="O212" s="59">
        <f t="shared" si="146"/>
        <v>1</v>
      </c>
      <c r="P212" s="59">
        <f t="shared" si="147"/>
        <v>0</v>
      </c>
      <c r="Q212" s="60">
        <f t="shared" si="148"/>
        <v>2</v>
      </c>
      <c r="R212" s="60">
        <f t="shared" si="149"/>
        <v>0</v>
      </c>
      <c r="S212" s="58">
        <f t="shared" si="150"/>
        <v>160</v>
      </c>
      <c r="T212" s="58">
        <f t="shared" si="151"/>
        <v>0</v>
      </c>
      <c r="U212" s="59">
        <f t="shared" si="152"/>
        <v>120</v>
      </c>
      <c r="V212" s="59">
        <f t="shared" si="153"/>
        <v>0</v>
      </c>
      <c r="W212" s="61">
        <f t="shared" si="154"/>
        <v>4</v>
      </c>
      <c r="X212" s="61">
        <f t="shared" si="155"/>
        <v>0</v>
      </c>
      <c r="Y212" s="62">
        <f t="shared" si="156"/>
        <v>-116</v>
      </c>
      <c r="Z212" s="62">
        <f t="shared" si="157"/>
        <v>0</v>
      </c>
      <c r="AA212" s="61">
        <f t="shared" si="158"/>
        <v>0</v>
      </c>
      <c r="AB212" s="61">
        <f t="shared" si="159"/>
        <v>0</v>
      </c>
      <c r="AC212" s="63">
        <f t="shared" si="160"/>
        <v>0</v>
      </c>
      <c r="AD212" s="63">
        <f t="shared" si="161"/>
        <v>0</v>
      </c>
      <c r="AE212" s="59">
        <f t="shared" si="162"/>
        <v>2</v>
      </c>
      <c r="AF212" s="59">
        <f t="shared" si="163"/>
        <v>0</v>
      </c>
      <c r="AG212" s="64"/>
      <c r="AH212" s="65">
        <v>100</v>
      </c>
      <c r="AI212" s="66"/>
      <c r="AJ212" s="67">
        <f t="shared" si="164"/>
        <v>100</v>
      </c>
      <c r="AK212" s="67">
        <f t="shared" si="165"/>
        <v>0</v>
      </c>
      <c r="AL212" s="67">
        <f t="shared" si="166"/>
        <v>6</v>
      </c>
      <c r="AM212" s="67">
        <f t="shared" si="167"/>
        <v>0</v>
      </c>
      <c r="AN212" s="67">
        <f t="shared" si="168"/>
        <v>6</v>
      </c>
      <c r="AO212" s="67">
        <f t="shared" si="169"/>
        <v>0</v>
      </c>
      <c r="AP212" s="67">
        <f t="shared" si="170"/>
        <v>0</v>
      </c>
      <c r="AQ212" s="67">
        <f t="shared" si="171"/>
        <v>2</v>
      </c>
      <c r="AR212" s="67">
        <f t="shared" si="172"/>
        <v>0</v>
      </c>
      <c r="AS212" s="67">
        <f t="shared" si="173"/>
        <v>0</v>
      </c>
      <c r="AT212" s="67">
        <f t="shared" si="174"/>
        <v>0</v>
      </c>
      <c r="AU212" s="67">
        <f t="shared" si="175"/>
        <v>6</v>
      </c>
      <c r="AV212" s="67">
        <f t="shared" si="176"/>
        <v>0</v>
      </c>
      <c r="AW212" s="67">
        <f t="shared" si="139"/>
        <v>0</v>
      </c>
      <c r="AX212" s="68">
        <f t="shared" si="177"/>
        <v>0</v>
      </c>
      <c r="AY212" s="68">
        <f t="shared" si="178"/>
        <v>0</v>
      </c>
      <c r="AZ212" s="69">
        <f t="shared" si="179"/>
        <v>2</v>
      </c>
      <c r="BA212" s="69">
        <f t="shared" si="180"/>
        <v>0</v>
      </c>
      <c r="BB212" s="70">
        <f t="shared" si="181"/>
        <v>0</v>
      </c>
      <c r="BC212" s="70">
        <f t="shared" si="182"/>
        <v>0</v>
      </c>
      <c r="BD212" s="67">
        <f t="shared" si="183"/>
        <v>2</v>
      </c>
      <c r="BE212" s="67">
        <f t="shared" si="184"/>
        <v>0</v>
      </c>
      <c r="BF212" s="59">
        <f t="shared" si="185"/>
        <v>0</v>
      </c>
      <c r="BG212" s="71">
        <f t="shared" si="186"/>
        <v>0</v>
      </c>
      <c r="BH212" s="68">
        <f t="shared" si="140"/>
        <v>0</v>
      </c>
      <c r="BI212" s="69">
        <f t="shared" si="141"/>
        <v>6</v>
      </c>
      <c r="BJ212" s="70">
        <f t="shared" si="142"/>
        <v>0</v>
      </c>
      <c r="BK212" s="72">
        <f t="shared" si="143"/>
        <v>0</v>
      </c>
    </row>
    <row r="213" spans="1:63" ht="13.5" customHeight="1" x14ac:dyDescent="0.3">
      <c r="A213" s="209"/>
      <c r="B213" s="212" t="s">
        <v>188</v>
      </c>
      <c r="C213" s="212" t="s">
        <v>78</v>
      </c>
      <c r="D213" s="212" t="s">
        <v>187</v>
      </c>
      <c r="E213" s="216">
        <v>4</v>
      </c>
      <c r="F213" s="58">
        <v>0</v>
      </c>
      <c r="G213" s="58">
        <v>10</v>
      </c>
      <c r="H213" s="58">
        <v>25</v>
      </c>
      <c r="I213" s="58">
        <v>25</v>
      </c>
      <c r="J213" s="58">
        <v>50</v>
      </c>
      <c r="K213" s="58">
        <v>80</v>
      </c>
      <c r="L213" s="58">
        <v>30</v>
      </c>
      <c r="M213" s="59">
        <f t="shared" si="144"/>
        <v>1</v>
      </c>
      <c r="N213" s="59">
        <f t="shared" si="145"/>
        <v>0</v>
      </c>
      <c r="O213" s="59">
        <f t="shared" si="146"/>
        <v>1</v>
      </c>
      <c r="P213" s="59">
        <f t="shared" si="147"/>
        <v>0</v>
      </c>
      <c r="Q213" s="60">
        <f t="shared" si="148"/>
        <v>2</v>
      </c>
      <c r="R213" s="60">
        <f t="shared" si="149"/>
        <v>0</v>
      </c>
      <c r="S213" s="58">
        <f t="shared" si="150"/>
        <v>160</v>
      </c>
      <c r="T213" s="58">
        <f t="shared" si="151"/>
        <v>0</v>
      </c>
      <c r="U213" s="59">
        <f t="shared" si="152"/>
        <v>110</v>
      </c>
      <c r="V213" s="59">
        <f t="shared" si="153"/>
        <v>0</v>
      </c>
      <c r="W213" s="61">
        <f t="shared" si="154"/>
        <v>5</v>
      </c>
      <c r="X213" s="61">
        <f t="shared" si="155"/>
        <v>0</v>
      </c>
      <c r="Y213" s="62">
        <f t="shared" si="156"/>
        <v>-105</v>
      </c>
      <c r="Z213" s="62">
        <f t="shared" si="157"/>
        <v>0</v>
      </c>
      <c r="AA213" s="61">
        <f t="shared" si="158"/>
        <v>0</v>
      </c>
      <c r="AB213" s="61">
        <f t="shared" si="159"/>
        <v>0</v>
      </c>
      <c r="AC213" s="63">
        <f t="shared" si="160"/>
        <v>0</v>
      </c>
      <c r="AD213" s="63">
        <f t="shared" si="161"/>
        <v>0</v>
      </c>
      <c r="AE213" s="59">
        <f t="shared" si="162"/>
        <v>2</v>
      </c>
      <c r="AF213" s="59">
        <f t="shared" si="163"/>
        <v>0</v>
      </c>
      <c r="AG213" s="64"/>
      <c r="AH213" s="65">
        <v>100</v>
      </c>
      <c r="AI213" s="66"/>
      <c r="AJ213" s="67">
        <f t="shared" si="164"/>
        <v>100</v>
      </c>
      <c r="AK213" s="67">
        <f t="shared" si="165"/>
        <v>0</v>
      </c>
      <c r="AL213" s="67">
        <f t="shared" si="166"/>
        <v>8</v>
      </c>
      <c r="AM213" s="67">
        <f t="shared" si="167"/>
        <v>0</v>
      </c>
      <c r="AN213" s="67">
        <f t="shared" si="168"/>
        <v>8</v>
      </c>
      <c r="AO213" s="67">
        <f t="shared" si="169"/>
        <v>0</v>
      </c>
      <c r="AP213" s="67">
        <f t="shared" si="170"/>
        <v>0</v>
      </c>
      <c r="AQ213" s="67">
        <f t="shared" si="171"/>
        <v>2</v>
      </c>
      <c r="AR213" s="67">
        <f t="shared" si="172"/>
        <v>0</v>
      </c>
      <c r="AS213" s="67">
        <f t="shared" si="173"/>
        <v>0</v>
      </c>
      <c r="AT213" s="67">
        <f t="shared" si="174"/>
        <v>0</v>
      </c>
      <c r="AU213" s="67">
        <f t="shared" si="175"/>
        <v>8</v>
      </c>
      <c r="AV213" s="67">
        <f t="shared" si="176"/>
        <v>0</v>
      </c>
      <c r="AW213" s="67">
        <f t="shared" ref="AW213:AW274" si="187">(AU213+AV213)-AN213</f>
        <v>0</v>
      </c>
      <c r="AX213" s="68">
        <f t="shared" si="177"/>
        <v>0</v>
      </c>
      <c r="AY213" s="68">
        <f t="shared" si="178"/>
        <v>0</v>
      </c>
      <c r="AZ213" s="69">
        <f t="shared" si="179"/>
        <v>2</v>
      </c>
      <c r="BA213" s="69">
        <f t="shared" si="180"/>
        <v>0</v>
      </c>
      <c r="BB213" s="70">
        <f t="shared" si="181"/>
        <v>0</v>
      </c>
      <c r="BC213" s="70">
        <f t="shared" si="182"/>
        <v>0</v>
      </c>
      <c r="BD213" s="67">
        <f t="shared" si="183"/>
        <v>2</v>
      </c>
      <c r="BE213" s="67">
        <f t="shared" si="184"/>
        <v>0</v>
      </c>
      <c r="BF213" s="59">
        <f t="shared" si="185"/>
        <v>0</v>
      </c>
      <c r="BG213" s="71">
        <f t="shared" si="186"/>
        <v>0</v>
      </c>
      <c r="BH213" s="68">
        <f t="shared" ref="BH213:BH274" si="188">(AX213*$E213)+(AY213*$F213)</f>
        <v>0</v>
      </c>
      <c r="BI213" s="69">
        <f t="shared" ref="BI213:BI274" si="189">(AZ213*$E213)+(BA213*$F213)</f>
        <v>8</v>
      </c>
      <c r="BJ213" s="70">
        <f t="shared" ref="BJ213:BJ274" si="190">(BB213*$E213)+(BC213*$F213)</f>
        <v>0</v>
      </c>
      <c r="BK213" s="72">
        <f t="shared" ref="BK213:BK274" si="191">SUM(BH213:BJ213)-AN213</f>
        <v>0</v>
      </c>
    </row>
    <row r="214" spans="1:63" ht="13.5" customHeight="1" x14ac:dyDescent="0.3">
      <c r="A214" s="209"/>
      <c r="B214" s="212" t="s">
        <v>188</v>
      </c>
      <c r="C214" s="212" t="s">
        <v>80</v>
      </c>
      <c r="D214" s="212" t="s">
        <v>187</v>
      </c>
      <c r="E214" s="216">
        <v>4</v>
      </c>
      <c r="F214" s="58">
        <v>0</v>
      </c>
      <c r="G214" s="58">
        <v>10</v>
      </c>
      <c r="H214" s="58">
        <v>20</v>
      </c>
      <c r="I214" s="58">
        <v>20</v>
      </c>
      <c r="J214" s="58">
        <v>40</v>
      </c>
      <c r="K214" s="58">
        <v>80</v>
      </c>
      <c r="L214" s="58">
        <v>30</v>
      </c>
      <c r="M214" s="59">
        <f t="shared" si="144"/>
        <v>1</v>
      </c>
      <c r="N214" s="59">
        <f t="shared" si="145"/>
        <v>0</v>
      </c>
      <c r="O214" s="59">
        <f t="shared" si="146"/>
        <v>1</v>
      </c>
      <c r="P214" s="59">
        <f t="shared" si="147"/>
        <v>0</v>
      </c>
      <c r="Q214" s="60">
        <f t="shared" si="148"/>
        <v>2</v>
      </c>
      <c r="R214" s="60">
        <f t="shared" si="149"/>
        <v>0</v>
      </c>
      <c r="S214" s="58">
        <f t="shared" si="150"/>
        <v>160</v>
      </c>
      <c r="T214" s="58">
        <f t="shared" si="151"/>
        <v>0</v>
      </c>
      <c r="U214" s="59">
        <f t="shared" si="152"/>
        <v>120</v>
      </c>
      <c r="V214" s="59">
        <f t="shared" si="153"/>
        <v>0</v>
      </c>
      <c r="W214" s="61">
        <f t="shared" si="154"/>
        <v>4</v>
      </c>
      <c r="X214" s="61">
        <f t="shared" si="155"/>
        <v>0</v>
      </c>
      <c r="Y214" s="62">
        <f t="shared" si="156"/>
        <v>-116</v>
      </c>
      <c r="Z214" s="62">
        <f t="shared" si="157"/>
        <v>0</v>
      </c>
      <c r="AA214" s="61">
        <f t="shared" si="158"/>
        <v>0</v>
      </c>
      <c r="AB214" s="61">
        <f t="shared" si="159"/>
        <v>0</v>
      </c>
      <c r="AC214" s="63">
        <f t="shared" si="160"/>
        <v>0</v>
      </c>
      <c r="AD214" s="63">
        <f t="shared" si="161"/>
        <v>0</v>
      </c>
      <c r="AE214" s="59">
        <f t="shared" si="162"/>
        <v>2</v>
      </c>
      <c r="AF214" s="59">
        <f t="shared" si="163"/>
        <v>0</v>
      </c>
      <c r="AG214" s="64"/>
      <c r="AH214" s="65">
        <v>100</v>
      </c>
      <c r="AI214" s="66"/>
      <c r="AJ214" s="67">
        <f t="shared" si="164"/>
        <v>100</v>
      </c>
      <c r="AK214" s="67">
        <f t="shared" si="165"/>
        <v>0</v>
      </c>
      <c r="AL214" s="67">
        <f t="shared" si="166"/>
        <v>8</v>
      </c>
      <c r="AM214" s="67">
        <f t="shared" si="167"/>
        <v>0</v>
      </c>
      <c r="AN214" s="67">
        <f t="shared" si="168"/>
        <v>8</v>
      </c>
      <c r="AO214" s="67">
        <f t="shared" si="169"/>
        <v>0</v>
      </c>
      <c r="AP214" s="67">
        <f t="shared" si="170"/>
        <v>0</v>
      </c>
      <c r="AQ214" s="67">
        <f t="shared" si="171"/>
        <v>2</v>
      </c>
      <c r="AR214" s="67">
        <f t="shared" si="172"/>
        <v>0</v>
      </c>
      <c r="AS214" s="67">
        <f t="shared" si="173"/>
        <v>0</v>
      </c>
      <c r="AT214" s="67">
        <f t="shared" si="174"/>
        <v>0</v>
      </c>
      <c r="AU214" s="67">
        <f t="shared" si="175"/>
        <v>8</v>
      </c>
      <c r="AV214" s="67">
        <f t="shared" si="176"/>
        <v>0</v>
      </c>
      <c r="AW214" s="67">
        <f t="shared" si="187"/>
        <v>0</v>
      </c>
      <c r="AX214" s="68">
        <f t="shared" si="177"/>
        <v>0</v>
      </c>
      <c r="AY214" s="68">
        <f t="shared" si="178"/>
        <v>0</v>
      </c>
      <c r="AZ214" s="69">
        <f t="shared" si="179"/>
        <v>2</v>
      </c>
      <c r="BA214" s="69">
        <f t="shared" si="180"/>
        <v>0</v>
      </c>
      <c r="BB214" s="70">
        <f t="shared" si="181"/>
        <v>0</v>
      </c>
      <c r="BC214" s="70">
        <f t="shared" si="182"/>
        <v>0</v>
      </c>
      <c r="BD214" s="67">
        <f t="shared" si="183"/>
        <v>2</v>
      </c>
      <c r="BE214" s="67">
        <f t="shared" si="184"/>
        <v>0</v>
      </c>
      <c r="BF214" s="59">
        <f t="shared" si="185"/>
        <v>0</v>
      </c>
      <c r="BG214" s="71">
        <f t="shared" si="186"/>
        <v>0</v>
      </c>
      <c r="BH214" s="68">
        <f t="shared" si="188"/>
        <v>0</v>
      </c>
      <c r="BI214" s="69">
        <f t="shared" si="189"/>
        <v>8</v>
      </c>
      <c r="BJ214" s="70">
        <f t="shared" si="190"/>
        <v>0</v>
      </c>
      <c r="BK214" s="72">
        <f t="shared" si="191"/>
        <v>0</v>
      </c>
    </row>
    <row r="215" spans="1:63" ht="13.5" customHeight="1" x14ac:dyDescent="0.3">
      <c r="A215" s="209"/>
      <c r="B215" s="212" t="s">
        <v>188</v>
      </c>
      <c r="C215" s="212" t="s">
        <v>56</v>
      </c>
      <c r="D215" s="212" t="s">
        <v>187</v>
      </c>
      <c r="E215" s="216">
        <v>4</v>
      </c>
      <c r="F215" s="58">
        <v>0</v>
      </c>
      <c r="G215" s="58">
        <v>10</v>
      </c>
      <c r="H215" s="58">
        <v>20</v>
      </c>
      <c r="I215" s="58">
        <v>20</v>
      </c>
      <c r="J215" s="58">
        <v>40</v>
      </c>
      <c r="K215" s="58">
        <v>80</v>
      </c>
      <c r="L215" s="58">
        <v>30</v>
      </c>
      <c r="M215" s="59">
        <f t="shared" si="144"/>
        <v>1</v>
      </c>
      <c r="N215" s="59">
        <f t="shared" si="145"/>
        <v>0</v>
      </c>
      <c r="O215" s="59">
        <f t="shared" si="146"/>
        <v>1</v>
      </c>
      <c r="P215" s="59">
        <f t="shared" si="147"/>
        <v>0</v>
      </c>
      <c r="Q215" s="60">
        <f t="shared" si="148"/>
        <v>2</v>
      </c>
      <c r="R215" s="60">
        <f t="shared" si="149"/>
        <v>0</v>
      </c>
      <c r="S215" s="58">
        <f t="shared" si="150"/>
        <v>160</v>
      </c>
      <c r="T215" s="58">
        <f t="shared" si="151"/>
        <v>0</v>
      </c>
      <c r="U215" s="59">
        <f t="shared" si="152"/>
        <v>120</v>
      </c>
      <c r="V215" s="59">
        <f t="shared" si="153"/>
        <v>0</v>
      </c>
      <c r="W215" s="61">
        <f t="shared" si="154"/>
        <v>4</v>
      </c>
      <c r="X215" s="61">
        <f t="shared" si="155"/>
        <v>0</v>
      </c>
      <c r="Y215" s="62">
        <f t="shared" si="156"/>
        <v>-116</v>
      </c>
      <c r="Z215" s="62">
        <f t="shared" si="157"/>
        <v>0</v>
      </c>
      <c r="AA215" s="61">
        <f t="shared" si="158"/>
        <v>0</v>
      </c>
      <c r="AB215" s="61">
        <f t="shared" si="159"/>
        <v>0</v>
      </c>
      <c r="AC215" s="63">
        <f t="shared" si="160"/>
        <v>0</v>
      </c>
      <c r="AD215" s="63">
        <f t="shared" si="161"/>
        <v>0</v>
      </c>
      <c r="AE215" s="59">
        <f t="shared" si="162"/>
        <v>2</v>
      </c>
      <c r="AF215" s="59">
        <f t="shared" si="163"/>
        <v>0</v>
      </c>
      <c r="AG215" s="79"/>
      <c r="AH215" s="65">
        <v>100</v>
      </c>
      <c r="AI215" s="80"/>
      <c r="AJ215" s="67">
        <f t="shared" si="164"/>
        <v>100</v>
      </c>
      <c r="AK215" s="67">
        <f t="shared" si="165"/>
        <v>0</v>
      </c>
      <c r="AL215" s="67">
        <f t="shared" si="166"/>
        <v>8</v>
      </c>
      <c r="AM215" s="67">
        <f t="shared" si="167"/>
        <v>0</v>
      </c>
      <c r="AN215" s="67">
        <f t="shared" si="168"/>
        <v>8</v>
      </c>
      <c r="AO215" s="67">
        <f t="shared" si="169"/>
        <v>0</v>
      </c>
      <c r="AP215" s="67">
        <f t="shared" si="170"/>
        <v>0</v>
      </c>
      <c r="AQ215" s="67">
        <f t="shared" si="171"/>
        <v>2</v>
      </c>
      <c r="AR215" s="67">
        <f t="shared" si="172"/>
        <v>0</v>
      </c>
      <c r="AS215" s="67">
        <f t="shared" si="173"/>
        <v>0</v>
      </c>
      <c r="AT215" s="67">
        <f t="shared" si="174"/>
        <v>0</v>
      </c>
      <c r="AU215" s="67">
        <f t="shared" si="175"/>
        <v>8</v>
      </c>
      <c r="AV215" s="67">
        <f t="shared" si="176"/>
        <v>0</v>
      </c>
      <c r="AW215" s="67">
        <f t="shared" si="187"/>
        <v>0</v>
      </c>
      <c r="AX215" s="68">
        <f t="shared" si="177"/>
        <v>0</v>
      </c>
      <c r="AY215" s="68">
        <f t="shared" si="178"/>
        <v>0</v>
      </c>
      <c r="AZ215" s="69">
        <f t="shared" si="179"/>
        <v>2</v>
      </c>
      <c r="BA215" s="69">
        <f t="shared" si="180"/>
        <v>0</v>
      </c>
      <c r="BB215" s="70">
        <f t="shared" si="181"/>
        <v>0</v>
      </c>
      <c r="BC215" s="70">
        <f t="shared" si="182"/>
        <v>0</v>
      </c>
      <c r="BD215" s="67">
        <f t="shared" si="183"/>
        <v>2</v>
      </c>
      <c r="BE215" s="67">
        <f t="shared" si="184"/>
        <v>0</v>
      </c>
      <c r="BF215" s="59">
        <f t="shared" si="185"/>
        <v>0</v>
      </c>
      <c r="BG215" s="71">
        <f t="shared" si="186"/>
        <v>0</v>
      </c>
      <c r="BH215" s="68">
        <f t="shared" si="188"/>
        <v>0</v>
      </c>
      <c r="BI215" s="69">
        <f t="shared" si="189"/>
        <v>8</v>
      </c>
      <c r="BJ215" s="70">
        <f t="shared" si="190"/>
        <v>0</v>
      </c>
      <c r="BK215" s="72">
        <f t="shared" si="191"/>
        <v>0</v>
      </c>
    </row>
    <row r="216" spans="1:63" ht="13.5" customHeight="1" x14ac:dyDescent="0.3">
      <c r="A216" s="209"/>
      <c r="B216" s="212" t="s">
        <v>188</v>
      </c>
      <c r="C216" s="212" t="s">
        <v>84</v>
      </c>
      <c r="D216" s="212" t="s">
        <v>189</v>
      </c>
      <c r="E216" s="216">
        <v>2</v>
      </c>
      <c r="F216" s="58"/>
      <c r="G216" s="58">
        <v>10</v>
      </c>
      <c r="H216" s="58">
        <v>25</v>
      </c>
      <c r="I216" s="58">
        <v>25</v>
      </c>
      <c r="J216" s="58">
        <v>50</v>
      </c>
      <c r="K216" s="58">
        <v>80</v>
      </c>
      <c r="L216" s="58">
        <v>30</v>
      </c>
      <c r="M216" s="59">
        <f t="shared" si="144"/>
        <v>1</v>
      </c>
      <c r="N216" s="59">
        <f t="shared" si="145"/>
        <v>0</v>
      </c>
      <c r="O216" s="59">
        <f t="shared" si="146"/>
        <v>1</v>
      </c>
      <c r="P216" s="59">
        <f t="shared" si="147"/>
        <v>0</v>
      </c>
      <c r="Q216" s="60">
        <f t="shared" si="148"/>
        <v>2</v>
      </c>
      <c r="R216" s="60">
        <f t="shared" si="149"/>
        <v>0</v>
      </c>
      <c r="S216" s="58">
        <f t="shared" si="150"/>
        <v>160</v>
      </c>
      <c r="T216" s="58">
        <f t="shared" si="151"/>
        <v>0</v>
      </c>
      <c r="U216" s="59">
        <f t="shared" si="152"/>
        <v>110</v>
      </c>
      <c r="V216" s="59">
        <f t="shared" si="153"/>
        <v>0</v>
      </c>
      <c r="W216" s="61">
        <f t="shared" si="154"/>
        <v>5</v>
      </c>
      <c r="X216" s="61">
        <f t="shared" si="155"/>
        <v>0</v>
      </c>
      <c r="Y216" s="62">
        <f t="shared" si="156"/>
        <v>-105</v>
      </c>
      <c r="Z216" s="62">
        <f t="shared" si="157"/>
        <v>0</v>
      </c>
      <c r="AA216" s="61">
        <f t="shared" si="158"/>
        <v>0</v>
      </c>
      <c r="AB216" s="61">
        <f t="shared" si="159"/>
        <v>0</v>
      </c>
      <c r="AC216" s="63">
        <f t="shared" si="160"/>
        <v>0</v>
      </c>
      <c r="AD216" s="63">
        <f t="shared" si="161"/>
        <v>0</v>
      </c>
      <c r="AE216" s="59">
        <f t="shared" si="162"/>
        <v>2</v>
      </c>
      <c r="AF216" s="59">
        <f t="shared" si="163"/>
        <v>0</v>
      </c>
      <c r="AG216" s="64"/>
      <c r="AH216" s="65">
        <v>100</v>
      </c>
      <c r="AI216" s="66"/>
      <c r="AJ216" s="67">
        <f t="shared" si="164"/>
        <v>100</v>
      </c>
      <c r="AK216" s="67">
        <f t="shared" si="165"/>
        <v>0</v>
      </c>
      <c r="AL216" s="67">
        <f t="shared" si="166"/>
        <v>4</v>
      </c>
      <c r="AM216" s="67">
        <f t="shared" si="167"/>
        <v>0</v>
      </c>
      <c r="AN216" s="67">
        <f t="shared" si="168"/>
        <v>4</v>
      </c>
      <c r="AO216" s="67">
        <f t="shared" si="169"/>
        <v>0</v>
      </c>
      <c r="AP216" s="67">
        <f t="shared" si="170"/>
        <v>0</v>
      </c>
      <c r="AQ216" s="67">
        <f t="shared" si="171"/>
        <v>2</v>
      </c>
      <c r="AR216" s="67">
        <f t="shared" si="172"/>
        <v>0</v>
      </c>
      <c r="AS216" s="67">
        <f t="shared" si="173"/>
        <v>0</v>
      </c>
      <c r="AT216" s="67">
        <f t="shared" si="174"/>
        <v>0</v>
      </c>
      <c r="AU216" s="67">
        <f t="shared" si="175"/>
        <v>4</v>
      </c>
      <c r="AV216" s="67">
        <f t="shared" si="176"/>
        <v>0</v>
      </c>
      <c r="AW216" s="67">
        <f t="shared" si="187"/>
        <v>0</v>
      </c>
      <c r="AX216" s="68">
        <f t="shared" si="177"/>
        <v>0</v>
      </c>
      <c r="AY216" s="68">
        <f t="shared" si="178"/>
        <v>0</v>
      </c>
      <c r="AZ216" s="69">
        <f t="shared" si="179"/>
        <v>2</v>
      </c>
      <c r="BA216" s="69">
        <f t="shared" si="180"/>
        <v>0</v>
      </c>
      <c r="BB216" s="70">
        <f t="shared" si="181"/>
        <v>0</v>
      </c>
      <c r="BC216" s="70">
        <f t="shared" si="182"/>
        <v>0</v>
      </c>
      <c r="BD216" s="67">
        <f t="shared" si="183"/>
        <v>2</v>
      </c>
      <c r="BE216" s="67">
        <f t="shared" si="184"/>
        <v>0</v>
      </c>
      <c r="BF216" s="59">
        <f t="shared" si="185"/>
        <v>0</v>
      </c>
      <c r="BG216" s="71">
        <f t="shared" si="186"/>
        <v>0</v>
      </c>
      <c r="BH216" s="68">
        <f t="shared" si="188"/>
        <v>0</v>
      </c>
      <c r="BI216" s="69">
        <f t="shared" si="189"/>
        <v>4</v>
      </c>
      <c r="BJ216" s="70">
        <f t="shared" si="190"/>
        <v>0</v>
      </c>
      <c r="BK216" s="72">
        <f t="shared" si="191"/>
        <v>0</v>
      </c>
    </row>
    <row r="217" spans="1:63" ht="13.5" customHeight="1" x14ac:dyDescent="0.3">
      <c r="A217" s="209"/>
      <c r="B217" s="213" t="s">
        <v>175</v>
      </c>
      <c r="C217" s="213" t="s">
        <v>79</v>
      </c>
      <c r="D217" s="213" t="s">
        <v>190</v>
      </c>
      <c r="E217" s="217">
        <v>4</v>
      </c>
      <c r="F217" s="67">
        <v>0</v>
      </c>
      <c r="G217" s="67">
        <v>10</v>
      </c>
      <c r="H217" s="67">
        <v>20</v>
      </c>
      <c r="I217" s="67">
        <v>20</v>
      </c>
      <c r="J217" s="67">
        <v>40</v>
      </c>
      <c r="K217" s="67">
        <v>80</v>
      </c>
      <c r="L217" s="67">
        <v>30</v>
      </c>
      <c r="M217" s="59">
        <f t="shared" si="144"/>
        <v>1</v>
      </c>
      <c r="N217" s="59">
        <f t="shared" si="145"/>
        <v>0</v>
      </c>
      <c r="O217" s="59">
        <f t="shared" si="146"/>
        <v>1</v>
      </c>
      <c r="P217" s="59">
        <f t="shared" si="147"/>
        <v>0</v>
      </c>
      <c r="Q217" s="60">
        <f t="shared" si="148"/>
        <v>2</v>
      </c>
      <c r="R217" s="60">
        <f t="shared" si="149"/>
        <v>0</v>
      </c>
      <c r="S217" s="58">
        <f t="shared" si="150"/>
        <v>160</v>
      </c>
      <c r="T217" s="58">
        <f t="shared" si="151"/>
        <v>0</v>
      </c>
      <c r="U217" s="59">
        <f t="shared" si="152"/>
        <v>120</v>
      </c>
      <c r="V217" s="59">
        <f t="shared" si="153"/>
        <v>0</v>
      </c>
      <c r="W217" s="61">
        <f t="shared" si="154"/>
        <v>4</v>
      </c>
      <c r="X217" s="61">
        <f t="shared" si="155"/>
        <v>0</v>
      </c>
      <c r="Y217" s="62">
        <f t="shared" si="156"/>
        <v>-116</v>
      </c>
      <c r="Z217" s="62">
        <f t="shared" si="157"/>
        <v>0</v>
      </c>
      <c r="AA217" s="61">
        <f t="shared" si="158"/>
        <v>0</v>
      </c>
      <c r="AB217" s="61">
        <f t="shared" si="159"/>
        <v>0</v>
      </c>
      <c r="AC217" s="63">
        <f t="shared" si="160"/>
        <v>0</v>
      </c>
      <c r="AD217" s="63">
        <f t="shared" si="161"/>
        <v>0</v>
      </c>
      <c r="AE217" s="59">
        <f t="shared" si="162"/>
        <v>2</v>
      </c>
      <c r="AF217" s="59">
        <f t="shared" si="163"/>
        <v>0</v>
      </c>
      <c r="AG217" s="64">
        <v>34</v>
      </c>
      <c r="AH217" s="65">
        <v>66</v>
      </c>
      <c r="AI217" s="66"/>
      <c r="AJ217" s="67">
        <f t="shared" si="164"/>
        <v>100</v>
      </c>
      <c r="AK217" s="67">
        <f t="shared" si="165"/>
        <v>2.72</v>
      </c>
      <c r="AL217" s="67">
        <f t="shared" si="166"/>
        <v>5.28</v>
      </c>
      <c r="AM217" s="67">
        <f t="shared" si="167"/>
        <v>0</v>
      </c>
      <c r="AN217" s="67">
        <f t="shared" si="168"/>
        <v>8</v>
      </c>
      <c r="AO217" s="67">
        <f t="shared" si="169"/>
        <v>0.68</v>
      </c>
      <c r="AP217" s="67">
        <f t="shared" si="170"/>
        <v>0</v>
      </c>
      <c r="AQ217" s="67">
        <f t="shared" si="171"/>
        <v>1.32</v>
      </c>
      <c r="AR217" s="67">
        <f t="shared" si="172"/>
        <v>0</v>
      </c>
      <c r="AS217" s="67">
        <f t="shared" si="173"/>
        <v>0</v>
      </c>
      <c r="AT217" s="67">
        <f t="shared" si="174"/>
        <v>0</v>
      </c>
      <c r="AU217" s="67">
        <f t="shared" si="175"/>
        <v>8</v>
      </c>
      <c r="AV217" s="67">
        <f t="shared" si="176"/>
        <v>0</v>
      </c>
      <c r="AW217" s="67">
        <f t="shared" si="187"/>
        <v>0</v>
      </c>
      <c r="AX217" s="68">
        <f t="shared" si="177"/>
        <v>1</v>
      </c>
      <c r="AY217" s="68">
        <f t="shared" si="178"/>
        <v>0</v>
      </c>
      <c r="AZ217" s="69">
        <f t="shared" si="179"/>
        <v>1</v>
      </c>
      <c r="BA217" s="69">
        <f t="shared" si="180"/>
        <v>0</v>
      </c>
      <c r="BB217" s="70">
        <f t="shared" si="181"/>
        <v>0</v>
      </c>
      <c r="BC217" s="70">
        <f t="shared" si="182"/>
        <v>0</v>
      </c>
      <c r="BD217" s="67">
        <f t="shared" si="183"/>
        <v>2</v>
      </c>
      <c r="BE217" s="67">
        <f t="shared" si="184"/>
        <v>0</v>
      </c>
      <c r="BF217" s="59">
        <f t="shared" si="185"/>
        <v>0</v>
      </c>
      <c r="BG217" s="71">
        <f t="shared" si="186"/>
        <v>0</v>
      </c>
      <c r="BH217" s="68">
        <f t="shared" si="188"/>
        <v>4</v>
      </c>
      <c r="BI217" s="69">
        <f t="shared" si="189"/>
        <v>4</v>
      </c>
      <c r="BJ217" s="70">
        <f t="shared" si="190"/>
        <v>0</v>
      </c>
      <c r="BK217" s="72">
        <f t="shared" si="191"/>
        <v>0</v>
      </c>
    </row>
    <row r="218" spans="1:63" ht="13.5" customHeight="1" x14ac:dyDescent="0.3">
      <c r="A218" s="209"/>
      <c r="B218" s="212" t="s">
        <v>188</v>
      </c>
      <c r="C218" s="212" t="s">
        <v>63</v>
      </c>
      <c r="D218" s="212" t="s">
        <v>190</v>
      </c>
      <c r="E218" s="216">
        <v>2</v>
      </c>
      <c r="F218" s="58">
        <v>1</v>
      </c>
      <c r="G218" s="58">
        <v>10</v>
      </c>
      <c r="H218" s="58">
        <v>25</v>
      </c>
      <c r="I218" s="58">
        <v>25</v>
      </c>
      <c r="J218" s="58">
        <v>50</v>
      </c>
      <c r="K218" s="58">
        <v>80</v>
      </c>
      <c r="L218" s="58">
        <v>30</v>
      </c>
      <c r="M218" s="59">
        <f t="shared" si="144"/>
        <v>1</v>
      </c>
      <c r="N218" s="59">
        <f t="shared" si="145"/>
        <v>1</v>
      </c>
      <c r="O218" s="59">
        <f t="shared" si="146"/>
        <v>1</v>
      </c>
      <c r="P218" s="59">
        <f t="shared" si="147"/>
        <v>1</v>
      </c>
      <c r="Q218" s="60">
        <f t="shared" si="148"/>
        <v>2</v>
      </c>
      <c r="R218" s="60">
        <f t="shared" si="149"/>
        <v>2</v>
      </c>
      <c r="S218" s="58">
        <f t="shared" si="150"/>
        <v>160</v>
      </c>
      <c r="T218" s="58">
        <f t="shared" si="151"/>
        <v>60</v>
      </c>
      <c r="U218" s="59">
        <f t="shared" si="152"/>
        <v>110</v>
      </c>
      <c r="V218" s="59">
        <f t="shared" si="153"/>
        <v>10</v>
      </c>
      <c r="W218" s="61">
        <f t="shared" si="154"/>
        <v>5</v>
      </c>
      <c r="X218" s="61">
        <f t="shared" si="155"/>
        <v>5</v>
      </c>
      <c r="Y218" s="62">
        <f t="shared" si="156"/>
        <v>-105</v>
      </c>
      <c r="Z218" s="62">
        <f t="shared" si="157"/>
        <v>-5</v>
      </c>
      <c r="AA218" s="61">
        <f t="shared" si="158"/>
        <v>0</v>
      </c>
      <c r="AB218" s="61">
        <f t="shared" si="159"/>
        <v>0</v>
      </c>
      <c r="AC218" s="63">
        <f t="shared" si="160"/>
        <v>0</v>
      </c>
      <c r="AD218" s="63">
        <f t="shared" si="161"/>
        <v>0</v>
      </c>
      <c r="AE218" s="59">
        <f t="shared" si="162"/>
        <v>2</v>
      </c>
      <c r="AF218" s="59">
        <f t="shared" si="163"/>
        <v>2</v>
      </c>
      <c r="AG218" s="64"/>
      <c r="AH218" s="65">
        <v>100</v>
      </c>
      <c r="AI218" s="66"/>
      <c r="AJ218" s="67">
        <f t="shared" si="164"/>
        <v>100</v>
      </c>
      <c r="AK218" s="67">
        <f t="shared" si="165"/>
        <v>0</v>
      </c>
      <c r="AL218" s="67">
        <f t="shared" si="166"/>
        <v>6</v>
      </c>
      <c r="AM218" s="67">
        <f t="shared" si="167"/>
        <v>0</v>
      </c>
      <c r="AN218" s="67">
        <f t="shared" si="168"/>
        <v>6</v>
      </c>
      <c r="AO218" s="67">
        <f t="shared" si="169"/>
        <v>0</v>
      </c>
      <c r="AP218" s="67">
        <f t="shared" si="170"/>
        <v>0</v>
      </c>
      <c r="AQ218" s="67">
        <f t="shared" si="171"/>
        <v>2</v>
      </c>
      <c r="AR218" s="67">
        <f t="shared" si="172"/>
        <v>2</v>
      </c>
      <c r="AS218" s="67">
        <f t="shared" si="173"/>
        <v>0</v>
      </c>
      <c r="AT218" s="67">
        <f t="shared" si="174"/>
        <v>0</v>
      </c>
      <c r="AU218" s="67">
        <f t="shared" si="175"/>
        <v>4</v>
      </c>
      <c r="AV218" s="67">
        <f t="shared" si="176"/>
        <v>2</v>
      </c>
      <c r="AW218" s="67">
        <f t="shared" si="187"/>
        <v>0</v>
      </c>
      <c r="AX218" s="68">
        <f t="shared" si="177"/>
        <v>0</v>
      </c>
      <c r="AY218" s="68">
        <f t="shared" si="178"/>
        <v>0</v>
      </c>
      <c r="AZ218" s="69">
        <f t="shared" si="179"/>
        <v>2</v>
      </c>
      <c r="BA218" s="69">
        <f t="shared" si="180"/>
        <v>2</v>
      </c>
      <c r="BB218" s="70">
        <f t="shared" si="181"/>
        <v>0</v>
      </c>
      <c r="BC218" s="70">
        <f t="shared" si="182"/>
        <v>0</v>
      </c>
      <c r="BD218" s="67">
        <f t="shared" si="183"/>
        <v>2</v>
      </c>
      <c r="BE218" s="67">
        <f t="shared" si="184"/>
        <v>2</v>
      </c>
      <c r="BF218" s="59">
        <f t="shared" si="185"/>
        <v>0</v>
      </c>
      <c r="BG218" s="71">
        <f t="shared" si="186"/>
        <v>0</v>
      </c>
      <c r="BH218" s="68">
        <f t="shared" si="188"/>
        <v>0</v>
      </c>
      <c r="BI218" s="69">
        <f t="shared" si="189"/>
        <v>6</v>
      </c>
      <c r="BJ218" s="70">
        <f t="shared" si="190"/>
        <v>0</v>
      </c>
      <c r="BK218" s="72">
        <f t="shared" si="191"/>
        <v>0</v>
      </c>
    </row>
    <row r="219" spans="1:63" ht="13.5" customHeight="1" x14ac:dyDescent="0.3">
      <c r="A219" s="209"/>
      <c r="B219" s="212" t="s">
        <v>188</v>
      </c>
      <c r="C219" s="212" t="s">
        <v>84</v>
      </c>
      <c r="D219" s="212" t="s">
        <v>190</v>
      </c>
      <c r="E219" s="216">
        <v>2</v>
      </c>
      <c r="F219" s="58"/>
      <c r="G219" s="58">
        <v>10</v>
      </c>
      <c r="H219" s="58">
        <v>25</v>
      </c>
      <c r="I219" s="58">
        <v>25</v>
      </c>
      <c r="J219" s="58">
        <v>50</v>
      </c>
      <c r="K219" s="58">
        <v>80</v>
      </c>
      <c r="L219" s="58">
        <v>30</v>
      </c>
      <c r="M219" s="59">
        <f t="shared" si="144"/>
        <v>1</v>
      </c>
      <c r="N219" s="59">
        <f t="shared" si="145"/>
        <v>0</v>
      </c>
      <c r="O219" s="59">
        <f t="shared" si="146"/>
        <v>1</v>
      </c>
      <c r="P219" s="59">
        <f t="shared" si="147"/>
        <v>0</v>
      </c>
      <c r="Q219" s="60">
        <f t="shared" si="148"/>
        <v>2</v>
      </c>
      <c r="R219" s="60">
        <f t="shared" si="149"/>
        <v>0</v>
      </c>
      <c r="S219" s="58">
        <f t="shared" si="150"/>
        <v>160</v>
      </c>
      <c r="T219" s="58">
        <f t="shared" si="151"/>
        <v>0</v>
      </c>
      <c r="U219" s="59">
        <f t="shared" si="152"/>
        <v>110</v>
      </c>
      <c r="V219" s="59">
        <f t="shared" si="153"/>
        <v>0</v>
      </c>
      <c r="W219" s="61">
        <f t="shared" si="154"/>
        <v>5</v>
      </c>
      <c r="X219" s="61">
        <f t="shared" si="155"/>
        <v>0</v>
      </c>
      <c r="Y219" s="62">
        <f t="shared" si="156"/>
        <v>-105</v>
      </c>
      <c r="Z219" s="62">
        <f t="shared" si="157"/>
        <v>0</v>
      </c>
      <c r="AA219" s="61">
        <f t="shared" si="158"/>
        <v>0</v>
      </c>
      <c r="AB219" s="61">
        <f t="shared" si="159"/>
        <v>0</v>
      </c>
      <c r="AC219" s="63">
        <f t="shared" si="160"/>
        <v>0</v>
      </c>
      <c r="AD219" s="63">
        <f t="shared" si="161"/>
        <v>0</v>
      </c>
      <c r="AE219" s="59">
        <f t="shared" si="162"/>
        <v>2</v>
      </c>
      <c r="AF219" s="59">
        <f t="shared" si="163"/>
        <v>0</v>
      </c>
      <c r="AG219" s="64"/>
      <c r="AH219" s="65">
        <v>100</v>
      </c>
      <c r="AI219" s="66"/>
      <c r="AJ219" s="67">
        <f t="shared" si="164"/>
        <v>100</v>
      </c>
      <c r="AK219" s="67">
        <f t="shared" si="165"/>
        <v>0</v>
      </c>
      <c r="AL219" s="67">
        <f t="shared" si="166"/>
        <v>4</v>
      </c>
      <c r="AM219" s="67">
        <f t="shared" si="167"/>
        <v>0</v>
      </c>
      <c r="AN219" s="67">
        <f t="shared" si="168"/>
        <v>4</v>
      </c>
      <c r="AO219" s="67">
        <f t="shared" si="169"/>
        <v>0</v>
      </c>
      <c r="AP219" s="67">
        <f t="shared" si="170"/>
        <v>0</v>
      </c>
      <c r="AQ219" s="67">
        <f t="shared" si="171"/>
        <v>2</v>
      </c>
      <c r="AR219" s="67">
        <f t="shared" si="172"/>
        <v>0</v>
      </c>
      <c r="AS219" s="67">
        <f t="shared" si="173"/>
        <v>0</v>
      </c>
      <c r="AT219" s="67">
        <f t="shared" si="174"/>
        <v>0</v>
      </c>
      <c r="AU219" s="67">
        <f t="shared" si="175"/>
        <v>4</v>
      </c>
      <c r="AV219" s="67">
        <f t="shared" si="176"/>
        <v>0</v>
      </c>
      <c r="AW219" s="67">
        <f t="shared" si="187"/>
        <v>0</v>
      </c>
      <c r="AX219" s="68">
        <f t="shared" si="177"/>
        <v>0</v>
      </c>
      <c r="AY219" s="68">
        <f t="shared" si="178"/>
        <v>0</v>
      </c>
      <c r="AZ219" s="69">
        <f t="shared" si="179"/>
        <v>2</v>
      </c>
      <c r="BA219" s="69">
        <f t="shared" si="180"/>
        <v>0</v>
      </c>
      <c r="BB219" s="70">
        <f t="shared" si="181"/>
        <v>0</v>
      </c>
      <c r="BC219" s="70">
        <f t="shared" si="182"/>
        <v>0</v>
      </c>
      <c r="BD219" s="67">
        <f t="shared" si="183"/>
        <v>2</v>
      </c>
      <c r="BE219" s="67">
        <f t="shared" si="184"/>
        <v>0</v>
      </c>
      <c r="BF219" s="59">
        <f t="shared" si="185"/>
        <v>0</v>
      </c>
      <c r="BG219" s="71">
        <f t="shared" si="186"/>
        <v>0</v>
      </c>
      <c r="BH219" s="68">
        <f t="shared" si="188"/>
        <v>0</v>
      </c>
      <c r="BI219" s="69">
        <f t="shared" si="189"/>
        <v>4</v>
      </c>
      <c r="BJ219" s="70">
        <f t="shared" si="190"/>
        <v>0</v>
      </c>
      <c r="BK219" s="72">
        <f t="shared" si="191"/>
        <v>0</v>
      </c>
    </row>
    <row r="220" spans="1:63" ht="13.5" customHeight="1" x14ac:dyDescent="0.3">
      <c r="A220" s="209"/>
      <c r="B220" s="212" t="s">
        <v>188</v>
      </c>
      <c r="C220" s="212" t="s">
        <v>52</v>
      </c>
      <c r="D220" s="212" t="s">
        <v>190</v>
      </c>
      <c r="E220" s="216">
        <v>2</v>
      </c>
      <c r="F220" s="58">
        <v>2</v>
      </c>
      <c r="G220" s="58">
        <v>10</v>
      </c>
      <c r="H220" s="58">
        <v>25</v>
      </c>
      <c r="I220" s="58">
        <v>25</v>
      </c>
      <c r="J220" s="58">
        <v>50</v>
      </c>
      <c r="K220" s="58">
        <v>80</v>
      </c>
      <c r="L220" s="58">
        <v>30</v>
      </c>
      <c r="M220" s="59">
        <f t="shared" si="144"/>
        <v>1</v>
      </c>
      <c r="N220" s="59">
        <f t="shared" si="145"/>
        <v>1</v>
      </c>
      <c r="O220" s="59">
        <f t="shared" si="146"/>
        <v>1</v>
      </c>
      <c r="P220" s="59">
        <f t="shared" si="147"/>
        <v>1</v>
      </c>
      <c r="Q220" s="60">
        <f t="shared" si="148"/>
        <v>2</v>
      </c>
      <c r="R220" s="60">
        <f t="shared" si="149"/>
        <v>2</v>
      </c>
      <c r="S220" s="58">
        <f t="shared" si="150"/>
        <v>160</v>
      </c>
      <c r="T220" s="58">
        <f t="shared" si="151"/>
        <v>60</v>
      </c>
      <c r="U220" s="59">
        <f t="shared" si="152"/>
        <v>110</v>
      </c>
      <c r="V220" s="59">
        <f t="shared" si="153"/>
        <v>10</v>
      </c>
      <c r="W220" s="61">
        <f t="shared" si="154"/>
        <v>5</v>
      </c>
      <c r="X220" s="61">
        <f t="shared" si="155"/>
        <v>5</v>
      </c>
      <c r="Y220" s="62">
        <f t="shared" si="156"/>
        <v>-105</v>
      </c>
      <c r="Z220" s="62">
        <f t="shared" si="157"/>
        <v>-5</v>
      </c>
      <c r="AA220" s="61">
        <f t="shared" si="158"/>
        <v>0</v>
      </c>
      <c r="AB220" s="61">
        <f t="shared" si="159"/>
        <v>0</v>
      </c>
      <c r="AC220" s="63">
        <f t="shared" si="160"/>
        <v>0</v>
      </c>
      <c r="AD220" s="63">
        <f t="shared" si="161"/>
        <v>0</v>
      </c>
      <c r="AE220" s="59">
        <f t="shared" si="162"/>
        <v>2</v>
      </c>
      <c r="AF220" s="59">
        <f t="shared" si="163"/>
        <v>2</v>
      </c>
      <c r="AG220" s="64"/>
      <c r="AH220" s="65">
        <v>100</v>
      </c>
      <c r="AI220" s="66"/>
      <c r="AJ220" s="67">
        <f t="shared" si="164"/>
        <v>100</v>
      </c>
      <c r="AK220" s="67">
        <f t="shared" si="165"/>
        <v>0</v>
      </c>
      <c r="AL220" s="67">
        <f t="shared" si="166"/>
        <v>8</v>
      </c>
      <c r="AM220" s="67">
        <f t="shared" si="167"/>
        <v>0</v>
      </c>
      <c r="AN220" s="67">
        <f t="shared" si="168"/>
        <v>8</v>
      </c>
      <c r="AO220" s="67">
        <f t="shared" si="169"/>
        <v>0</v>
      </c>
      <c r="AP220" s="67">
        <f t="shared" si="170"/>
        <v>0</v>
      </c>
      <c r="AQ220" s="67">
        <f t="shared" si="171"/>
        <v>2</v>
      </c>
      <c r="AR220" s="67">
        <f t="shared" si="172"/>
        <v>2</v>
      </c>
      <c r="AS220" s="67">
        <f t="shared" si="173"/>
        <v>0</v>
      </c>
      <c r="AT220" s="67">
        <f t="shared" si="174"/>
        <v>0</v>
      </c>
      <c r="AU220" s="67">
        <f t="shared" si="175"/>
        <v>4</v>
      </c>
      <c r="AV220" s="67">
        <f t="shared" si="176"/>
        <v>4</v>
      </c>
      <c r="AW220" s="67">
        <f t="shared" si="187"/>
        <v>0</v>
      </c>
      <c r="AX220" s="68">
        <f t="shared" si="177"/>
        <v>0</v>
      </c>
      <c r="AY220" s="68">
        <f t="shared" si="178"/>
        <v>0</v>
      </c>
      <c r="AZ220" s="69">
        <f t="shared" si="179"/>
        <v>2</v>
      </c>
      <c r="BA220" s="69">
        <f t="shared" si="180"/>
        <v>2</v>
      </c>
      <c r="BB220" s="70">
        <f t="shared" si="181"/>
        <v>0</v>
      </c>
      <c r="BC220" s="70">
        <f t="shared" si="182"/>
        <v>0</v>
      </c>
      <c r="BD220" s="67">
        <f t="shared" si="183"/>
        <v>2</v>
      </c>
      <c r="BE220" s="67">
        <f t="shared" si="184"/>
        <v>2</v>
      </c>
      <c r="BF220" s="59">
        <f t="shared" si="185"/>
        <v>0</v>
      </c>
      <c r="BG220" s="71">
        <f t="shared" si="186"/>
        <v>0</v>
      </c>
      <c r="BH220" s="68">
        <f t="shared" si="188"/>
        <v>0</v>
      </c>
      <c r="BI220" s="69">
        <f t="shared" si="189"/>
        <v>8</v>
      </c>
      <c r="BJ220" s="70">
        <f t="shared" si="190"/>
        <v>0</v>
      </c>
      <c r="BK220" s="72">
        <f t="shared" si="191"/>
        <v>0</v>
      </c>
    </row>
    <row r="221" spans="1:63" ht="13.5" customHeight="1" x14ac:dyDescent="0.3">
      <c r="A221" s="209"/>
      <c r="B221" s="212" t="s">
        <v>188</v>
      </c>
      <c r="C221" s="212" t="s">
        <v>54</v>
      </c>
      <c r="D221" s="212" t="s">
        <v>190</v>
      </c>
      <c r="E221" s="216">
        <v>2</v>
      </c>
      <c r="F221" s="58">
        <v>2</v>
      </c>
      <c r="G221" s="58">
        <v>10</v>
      </c>
      <c r="H221" s="58">
        <v>25</v>
      </c>
      <c r="I221" s="58">
        <v>25</v>
      </c>
      <c r="J221" s="58">
        <v>50</v>
      </c>
      <c r="K221" s="58">
        <v>80</v>
      </c>
      <c r="L221" s="58">
        <v>30</v>
      </c>
      <c r="M221" s="59">
        <f t="shared" si="144"/>
        <v>1</v>
      </c>
      <c r="N221" s="59">
        <f t="shared" si="145"/>
        <v>1</v>
      </c>
      <c r="O221" s="59">
        <f t="shared" si="146"/>
        <v>1</v>
      </c>
      <c r="P221" s="59">
        <f t="shared" si="147"/>
        <v>1</v>
      </c>
      <c r="Q221" s="60">
        <f t="shared" si="148"/>
        <v>2</v>
      </c>
      <c r="R221" s="60">
        <f t="shared" si="149"/>
        <v>2</v>
      </c>
      <c r="S221" s="58">
        <f t="shared" si="150"/>
        <v>160</v>
      </c>
      <c r="T221" s="58">
        <f t="shared" si="151"/>
        <v>60</v>
      </c>
      <c r="U221" s="59">
        <f t="shared" si="152"/>
        <v>110</v>
      </c>
      <c r="V221" s="59">
        <f t="shared" si="153"/>
        <v>10</v>
      </c>
      <c r="W221" s="61">
        <f t="shared" si="154"/>
        <v>5</v>
      </c>
      <c r="X221" s="61">
        <f t="shared" si="155"/>
        <v>5</v>
      </c>
      <c r="Y221" s="62">
        <f t="shared" si="156"/>
        <v>-105</v>
      </c>
      <c r="Z221" s="62">
        <f t="shared" si="157"/>
        <v>-5</v>
      </c>
      <c r="AA221" s="61">
        <f t="shared" si="158"/>
        <v>0</v>
      </c>
      <c r="AB221" s="61">
        <f t="shared" si="159"/>
        <v>0</v>
      </c>
      <c r="AC221" s="63">
        <f t="shared" si="160"/>
        <v>0</v>
      </c>
      <c r="AD221" s="63">
        <f t="shared" si="161"/>
        <v>0</v>
      </c>
      <c r="AE221" s="59">
        <f t="shared" si="162"/>
        <v>2</v>
      </c>
      <c r="AF221" s="59">
        <f t="shared" si="163"/>
        <v>2</v>
      </c>
      <c r="AG221" s="64"/>
      <c r="AH221" s="65">
        <v>100</v>
      </c>
      <c r="AI221" s="66"/>
      <c r="AJ221" s="67">
        <f t="shared" si="164"/>
        <v>100</v>
      </c>
      <c r="AK221" s="67">
        <f t="shared" si="165"/>
        <v>0</v>
      </c>
      <c r="AL221" s="67">
        <f t="shared" si="166"/>
        <v>8</v>
      </c>
      <c r="AM221" s="67">
        <f t="shared" si="167"/>
        <v>0</v>
      </c>
      <c r="AN221" s="67">
        <f t="shared" si="168"/>
        <v>8</v>
      </c>
      <c r="AO221" s="67">
        <f t="shared" si="169"/>
        <v>0</v>
      </c>
      <c r="AP221" s="67">
        <f t="shared" si="170"/>
        <v>0</v>
      </c>
      <c r="AQ221" s="67">
        <f t="shared" si="171"/>
        <v>2</v>
      </c>
      <c r="AR221" s="67">
        <f t="shared" si="172"/>
        <v>2</v>
      </c>
      <c r="AS221" s="67">
        <f t="shared" si="173"/>
        <v>0</v>
      </c>
      <c r="AT221" s="67">
        <f t="shared" si="174"/>
        <v>0</v>
      </c>
      <c r="AU221" s="67">
        <f t="shared" si="175"/>
        <v>4</v>
      </c>
      <c r="AV221" s="67">
        <f t="shared" si="176"/>
        <v>4</v>
      </c>
      <c r="AW221" s="67">
        <f t="shared" si="187"/>
        <v>0</v>
      </c>
      <c r="AX221" s="68">
        <f t="shared" si="177"/>
        <v>0</v>
      </c>
      <c r="AY221" s="68">
        <f t="shared" si="178"/>
        <v>0</v>
      </c>
      <c r="AZ221" s="69">
        <f t="shared" si="179"/>
        <v>2</v>
      </c>
      <c r="BA221" s="69">
        <f t="shared" si="180"/>
        <v>2</v>
      </c>
      <c r="BB221" s="70">
        <f t="shared" si="181"/>
        <v>0</v>
      </c>
      <c r="BC221" s="70">
        <f t="shared" si="182"/>
        <v>0</v>
      </c>
      <c r="BD221" s="67">
        <f t="shared" si="183"/>
        <v>2</v>
      </c>
      <c r="BE221" s="67">
        <f t="shared" si="184"/>
        <v>2</v>
      </c>
      <c r="BF221" s="59">
        <f t="shared" si="185"/>
        <v>0</v>
      </c>
      <c r="BG221" s="71">
        <f t="shared" si="186"/>
        <v>0</v>
      </c>
      <c r="BH221" s="68">
        <f t="shared" si="188"/>
        <v>0</v>
      </c>
      <c r="BI221" s="69">
        <f t="shared" si="189"/>
        <v>8</v>
      </c>
      <c r="BJ221" s="70">
        <f t="shared" si="190"/>
        <v>0</v>
      </c>
      <c r="BK221" s="72">
        <f t="shared" si="191"/>
        <v>0</v>
      </c>
    </row>
    <row r="222" spans="1:63" ht="13.5" customHeight="1" x14ac:dyDescent="0.3">
      <c r="A222" s="209"/>
      <c r="B222" s="212" t="s">
        <v>188</v>
      </c>
      <c r="C222" s="212" t="s">
        <v>68</v>
      </c>
      <c r="D222" s="212" t="s">
        <v>190</v>
      </c>
      <c r="E222" s="216">
        <v>4</v>
      </c>
      <c r="F222" s="58">
        <v>0</v>
      </c>
      <c r="G222" s="58">
        <v>10</v>
      </c>
      <c r="H222" s="58">
        <v>20</v>
      </c>
      <c r="I222" s="58">
        <v>20</v>
      </c>
      <c r="J222" s="58">
        <v>40</v>
      </c>
      <c r="K222" s="58">
        <v>80</v>
      </c>
      <c r="L222" s="58">
        <v>30</v>
      </c>
      <c r="M222" s="59">
        <f t="shared" si="144"/>
        <v>1</v>
      </c>
      <c r="N222" s="59">
        <f t="shared" si="145"/>
        <v>0</v>
      </c>
      <c r="O222" s="59">
        <f t="shared" si="146"/>
        <v>1</v>
      </c>
      <c r="P222" s="59">
        <f t="shared" si="147"/>
        <v>0</v>
      </c>
      <c r="Q222" s="60">
        <f t="shared" si="148"/>
        <v>2</v>
      </c>
      <c r="R222" s="60">
        <f t="shared" si="149"/>
        <v>0</v>
      </c>
      <c r="S222" s="58">
        <f t="shared" si="150"/>
        <v>160</v>
      </c>
      <c r="T222" s="58">
        <f t="shared" si="151"/>
        <v>0</v>
      </c>
      <c r="U222" s="59">
        <f t="shared" si="152"/>
        <v>120</v>
      </c>
      <c r="V222" s="59">
        <f t="shared" si="153"/>
        <v>0</v>
      </c>
      <c r="W222" s="61">
        <f t="shared" si="154"/>
        <v>4</v>
      </c>
      <c r="X222" s="61">
        <f t="shared" si="155"/>
        <v>0</v>
      </c>
      <c r="Y222" s="62">
        <f t="shared" si="156"/>
        <v>-116</v>
      </c>
      <c r="Z222" s="62">
        <f t="shared" si="157"/>
        <v>0</v>
      </c>
      <c r="AA222" s="61">
        <f t="shared" si="158"/>
        <v>0</v>
      </c>
      <c r="AB222" s="61">
        <f t="shared" si="159"/>
        <v>0</v>
      </c>
      <c r="AC222" s="63">
        <f t="shared" si="160"/>
        <v>0</v>
      </c>
      <c r="AD222" s="63">
        <f t="shared" si="161"/>
        <v>0</v>
      </c>
      <c r="AE222" s="59">
        <f t="shared" si="162"/>
        <v>2</v>
      </c>
      <c r="AF222" s="59">
        <f t="shared" si="163"/>
        <v>0</v>
      </c>
      <c r="AG222" s="64"/>
      <c r="AH222" s="65">
        <v>100</v>
      </c>
      <c r="AI222" s="66"/>
      <c r="AJ222" s="67">
        <f t="shared" si="164"/>
        <v>100</v>
      </c>
      <c r="AK222" s="67">
        <f t="shared" si="165"/>
        <v>0</v>
      </c>
      <c r="AL222" s="67">
        <f t="shared" si="166"/>
        <v>8</v>
      </c>
      <c r="AM222" s="67">
        <f t="shared" si="167"/>
        <v>0</v>
      </c>
      <c r="AN222" s="67">
        <f t="shared" si="168"/>
        <v>8</v>
      </c>
      <c r="AO222" s="67">
        <f t="shared" si="169"/>
        <v>0</v>
      </c>
      <c r="AP222" s="67">
        <f t="shared" si="170"/>
        <v>0</v>
      </c>
      <c r="AQ222" s="67">
        <f t="shared" si="171"/>
        <v>2</v>
      </c>
      <c r="AR222" s="67">
        <f t="shared" si="172"/>
        <v>0</v>
      </c>
      <c r="AS222" s="67">
        <f t="shared" si="173"/>
        <v>0</v>
      </c>
      <c r="AT222" s="67">
        <f t="shared" si="174"/>
        <v>0</v>
      </c>
      <c r="AU222" s="67">
        <f t="shared" si="175"/>
        <v>8</v>
      </c>
      <c r="AV222" s="67">
        <f t="shared" si="176"/>
        <v>0</v>
      </c>
      <c r="AW222" s="67">
        <f t="shared" si="187"/>
        <v>0</v>
      </c>
      <c r="AX222" s="68">
        <f t="shared" si="177"/>
        <v>0</v>
      </c>
      <c r="AY222" s="68">
        <f t="shared" si="178"/>
        <v>0</v>
      </c>
      <c r="AZ222" s="69">
        <f t="shared" si="179"/>
        <v>2</v>
      </c>
      <c r="BA222" s="69">
        <f t="shared" si="180"/>
        <v>0</v>
      </c>
      <c r="BB222" s="70">
        <f t="shared" si="181"/>
        <v>0</v>
      </c>
      <c r="BC222" s="70">
        <f t="shared" si="182"/>
        <v>0</v>
      </c>
      <c r="BD222" s="67">
        <f t="shared" si="183"/>
        <v>2</v>
      </c>
      <c r="BE222" s="67">
        <f t="shared" si="184"/>
        <v>0</v>
      </c>
      <c r="BF222" s="59">
        <f t="shared" si="185"/>
        <v>0</v>
      </c>
      <c r="BG222" s="71">
        <f t="shared" si="186"/>
        <v>0</v>
      </c>
      <c r="BH222" s="68">
        <f t="shared" si="188"/>
        <v>0</v>
      </c>
      <c r="BI222" s="69">
        <f t="shared" si="189"/>
        <v>8</v>
      </c>
      <c r="BJ222" s="70">
        <f t="shared" si="190"/>
        <v>0</v>
      </c>
      <c r="BK222" s="72">
        <f t="shared" si="191"/>
        <v>0</v>
      </c>
    </row>
    <row r="223" spans="1:63" ht="13.5" customHeight="1" x14ac:dyDescent="0.3">
      <c r="A223" s="209"/>
      <c r="B223" s="212" t="s">
        <v>188</v>
      </c>
      <c r="C223" s="212" t="s">
        <v>78</v>
      </c>
      <c r="D223" s="212" t="s">
        <v>190</v>
      </c>
      <c r="E223" s="216">
        <v>4</v>
      </c>
      <c r="F223" s="58">
        <v>0</v>
      </c>
      <c r="G223" s="58">
        <v>10</v>
      </c>
      <c r="H223" s="58">
        <v>25</v>
      </c>
      <c r="I223" s="58">
        <v>25</v>
      </c>
      <c r="J223" s="58">
        <v>50</v>
      </c>
      <c r="K223" s="58">
        <v>80</v>
      </c>
      <c r="L223" s="58">
        <v>30</v>
      </c>
      <c r="M223" s="59">
        <f t="shared" si="144"/>
        <v>1</v>
      </c>
      <c r="N223" s="59">
        <f t="shared" si="145"/>
        <v>0</v>
      </c>
      <c r="O223" s="59">
        <f t="shared" si="146"/>
        <v>1</v>
      </c>
      <c r="P223" s="59">
        <f t="shared" si="147"/>
        <v>0</v>
      </c>
      <c r="Q223" s="60">
        <f t="shared" si="148"/>
        <v>2</v>
      </c>
      <c r="R223" s="60">
        <f t="shared" si="149"/>
        <v>0</v>
      </c>
      <c r="S223" s="58">
        <f t="shared" si="150"/>
        <v>160</v>
      </c>
      <c r="T223" s="58">
        <f t="shared" si="151"/>
        <v>0</v>
      </c>
      <c r="U223" s="59">
        <f t="shared" si="152"/>
        <v>110</v>
      </c>
      <c r="V223" s="59">
        <f t="shared" si="153"/>
        <v>0</v>
      </c>
      <c r="W223" s="61">
        <f t="shared" si="154"/>
        <v>5</v>
      </c>
      <c r="X223" s="61">
        <f t="shared" si="155"/>
        <v>0</v>
      </c>
      <c r="Y223" s="62">
        <f t="shared" si="156"/>
        <v>-105</v>
      </c>
      <c r="Z223" s="62">
        <f t="shared" si="157"/>
        <v>0</v>
      </c>
      <c r="AA223" s="61">
        <f t="shared" si="158"/>
        <v>0</v>
      </c>
      <c r="AB223" s="61">
        <f t="shared" si="159"/>
        <v>0</v>
      </c>
      <c r="AC223" s="63">
        <f t="shared" si="160"/>
        <v>0</v>
      </c>
      <c r="AD223" s="63">
        <f t="shared" si="161"/>
        <v>0</v>
      </c>
      <c r="AE223" s="59">
        <f t="shared" si="162"/>
        <v>2</v>
      </c>
      <c r="AF223" s="59">
        <f t="shared" si="163"/>
        <v>0</v>
      </c>
      <c r="AG223" s="64"/>
      <c r="AH223" s="65">
        <v>100</v>
      </c>
      <c r="AI223" s="66"/>
      <c r="AJ223" s="67">
        <f t="shared" si="164"/>
        <v>100</v>
      </c>
      <c r="AK223" s="67">
        <f t="shared" si="165"/>
        <v>0</v>
      </c>
      <c r="AL223" s="67">
        <f t="shared" si="166"/>
        <v>8</v>
      </c>
      <c r="AM223" s="67">
        <f t="shared" si="167"/>
        <v>0</v>
      </c>
      <c r="AN223" s="67">
        <f t="shared" si="168"/>
        <v>8</v>
      </c>
      <c r="AO223" s="67">
        <f t="shared" si="169"/>
        <v>0</v>
      </c>
      <c r="AP223" s="67">
        <f t="shared" si="170"/>
        <v>0</v>
      </c>
      <c r="AQ223" s="67">
        <f t="shared" si="171"/>
        <v>2</v>
      </c>
      <c r="AR223" s="67">
        <f t="shared" si="172"/>
        <v>0</v>
      </c>
      <c r="AS223" s="67">
        <f t="shared" si="173"/>
        <v>0</v>
      </c>
      <c r="AT223" s="67">
        <f t="shared" si="174"/>
        <v>0</v>
      </c>
      <c r="AU223" s="67">
        <f t="shared" si="175"/>
        <v>8</v>
      </c>
      <c r="AV223" s="67">
        <f t="shared" si="176"/>
        <v>0</v>
      </c>
      <c r="AW223" s="67">
        <f t="shared" si="187"/>
        <v>0</v>
      </c>
      <c r="AX223" s="68">
        <f t="shared" si="177"/>
        <v>0</v>
      </c>
      <c r="AY223" s="68">
        <f t="shared" si="178"/>
        <v>0</v>
      </c>
      <c r="AZ223" s="69">
        <f t="shared" si="179"/>
        <v>2</v>
      </c>
      <c r="BA223" s="69">
        <f t="shared" si="180"/>
        <v>0</v>
      </c>
      <c r="BB223" s="70">
        <f t="shared" si="181"/>
        <v>0</v>
      </c>
      <c r="BC223" s="70">
        <f t="shared" si="182"/>
        <v>0</v>
      </c>
      <c r="BD223" s="67">
        <f t="shared" si="183"/>
        <v>2</v>
      </c>
      <c r="BE223" s="67">
        <f t="shared" si="184"/>
        <v>0</v>
      </c>
      <c r="BF223" s="59">
        <f t="shared" si="185"/>
        <v>0</v>
      </c>
      <c r="BG223" s="71">
        <f t="shared" si="186"/>
        <v>0</v>
      </c>
      <c r="BH223" s="68">
        <f t="shared" si="188"/>
        <v>0</v>
      </c>
      <c r="BI223" s="69">
        <f t="shared" si="189"/>
        <v>8</v>
      </c>
      <c r="BJ223" s="70">
        <f t="shared" si="190"/>
        <v>0</v>
      </c>
      <c r="BK223" s="72">
        <f t="shared" si="191"/>
        <v>0</v>
      </c>
    </row>
    <row r="224" spans="1:63" ht="13.5" customHeight="1" x14ac:dyDescent="0.3">
      <c r="A224" s="209"/>
      <c r="B224" s="212" t="s">
        <v>188</v>
      </c>
      <c r="C224" s="212" t="s">
        <v>80</v>
      </c>
      <c r="D224" s="212" t="s">
        <v>190</v>
      </c>
      <c r="E224" s="216">
        <v>4</v>
      </c>
      <c r="F224" s="58">
        <v>0</v>
      </c>
      <c r="G224" s="58">
        <v>10</v>
      </c>
      <c r="H224" s="58">
        <v>20</v>
      </c>
      <c r="I224" s="58">
        <v>20</v>
      </c>
      <c r="J224" s="58">
        <v>40</v>
      </c>
      <c r="K224" s="58">
        <v>80</v>
      </c>
      <c r="L224" s="58">
        <v>30</v>
      </c>
      <c r="M224" s="59">
        <f t="shared" si="144"/>
        <v>1</v>
      </c>
      <c r="N224" s="59">
        <f t="shared" si="145"/>
        <v>0</v>
      </c>
      <c r="O224" s="59">
        <f t="shared" si="146"/>
        <v>1</v>
      </c>
      <c r="P224" s="59">
        <f t="shared" si="147"/>
        <v>0</v>
      </c>
      <c r="Q224" s="60">
        <f t="shared" si="148"/>
        <v>2</v>
      </c>
      <c r="R224" s="60">
        <f t="shared" si="149"/>
        <v>0</v>
      </c>
      <c r="S224" s="58">
        <f t="shared" si="150"/>
        <v>160</v>
      </c>
      <c r="T224" s="58">
        <f t="shared" si="151"/>
        <v>0</v>
      </c>
      <c r="U224" s="59">
        <f t="shared" si="152"/>
        <v>120</v>
      </c>
      <c r="V224" s="59">
        <f t="shared" si="153"/>
        <v>0</v>
      </c>
      <c r="W224" s="61">
        <f t="shared" si="154"/>
        <v>4</v>
      </c>
      <c r="X224" s="61">
        <f t="shared" si="155"/>
        <v>0</v>
      </c>
      <c r="Y224" s="62">
        <f t="shared" si="156"/>
        <v>-116</v>
      </c>
      <c r="Z224" s="62">
        <f t="shared" si="157"/>
        <v>0</v>
      </c>
      <c r="AA224" s="61">
        <f t="shared" si="158"/>
        <v>0</v>
      </c>
      <c r="AB224" s="61">
        <f t="shared" si="159"/>
        <v>0</v>
      </c>
      <c r="AC224" s="63">
        <f t="shared" si="160"/>
        <v>0</v>
      </c>
      <c r="AD224" s="63">
        <f t="shared" si="161"/>
        <v>0</v>
      </c>
      <c r="AE224" s="59">
        <f t="shared" si="162"/>
        <v>2</v>
      </c>
      <c r="AF224" s="59">
        <f t="shared" si="163"/>
        <v>0</v>
      </c>
      <c r="AG224" s="64"/>
      <c r="AH224" s="65">
        <v>100</v>
      </c>
      <c r="AI224" s="66"/>
      <c r="AJ224" s="67">
        <f t="shared" si="164"/>
        <v>100</v>
      </c>
      <c r="AK224" s="67">
        <f t="shared" si="165"/>
        <v>0</v>
      </c>
      <c r="AL224" s="67">
        <f t="shared" si="166"/>
        <v>8</v>
      </c>
      <c r="AM224" s="67">
        <f t="shared" si="167"/>
        <v>0</v>
      </c>
      <c r="AN224" s="67">
        <f t="shared" si="168"/>
        <v>8</v>
      </c>
      <c r="AO224" s="67">
        <f t="shared" si="169"/>
        <v>0</v>
      </c>
      <c r="AP224" s="67">
        <f t="shared" si="170"/>
        <v>0</v>
      </c>
      <c r="AQ224" s="67">
        <f t="shared" si="171"/>
        <v>2</v>
      </c>
      <c r="AR224" s="67">
        <f t="shared" si="172"/>
        <v>0</v>
      </c>
      <c r="AS224" s="67">
        <f t="shared" si="173"/>
        <v>0</v>
      </c>
      <c r="AT224" s="67">
        <f t="shared" si="174"/>
        <v>0</v>
      </c>
      <c r="AU224" s="67">
        <f t="shared" si="175"/>
        <v>8</v>
      </c>
      <c r="AV224" s="67">
        <f t="shared" si="176"/>
        <v>0</v>
      </c>
      <c r="AW224" s="67">
        <f t="shared" si="187"/>
        <v>0</v>
      </c>
      <c r="AX224" s="68">
        <f t="shared" si="177"/>
        <v>0</v>
      </c>
      <c r="AY224" s="68">
        <f t="shared" si="178"/>
        <v>0</v>
      </c>
      <c r="AZ224" s="69">
        <f t="shared" si="179"/>
        <v>2</v>
      </c>
      <c r="BA224" s="69">
        <f t="shared" si="180"/>
        <v>0</v>
      </c>
      <c r="BB224" s="70">
        <f t="shared" si="181"/>
        <v>0</v>
      </c>
      <c r="BC224" s="70">
        <f t="shared" si="182"/>
        <v>0</v>
      </c>
      <c r="BD224" s="67">
        <f t="shared" si="183"/>
        <v>2</v>
      </c>
      <c r="BE224" s="67">
        <f t="shared" si="184"/>
        <v>0</v>
      </c>
      <c r="BF224" s="59">
        <f t="shared" si="185"/>
        <v>0</v>
      </c>
      <c r="BG224" s="71">
        <f t="shared" si="186"/>
        <v>0</v>
      </c>
      <c r="BH224" s="68">
        <f t="shared" si="188"/>
        <v>0</v>
      </c>
      <c r="BI224" s="69">
        <f t="shared" si="189"/>
        <v>8</v>
      </c>
      <c r="BJ224" s="70">
        <f t="shared" si="190"/>
        <v>0</v>
      </c>
      <c r="BK224" s="72">
        <f t="shared" si="191"/>
        <v>0</v>
      </c>
    </row>
    <row r="225" spans="1:63" ht="13.5" customHeight="1" x14ac:dyDescent="0.3">
      <c r="A225" s="209"/>
      <c r="B225" s="213" t="s">
        <v>175</v>
      </c>
      <c r="C225" s="213" t="s">
        <v>79</v>
      </c>
      <c r="D225" s="213" t="s">
        <v>191</v>
      </c>
      <c r="E225" s="217">
        <v>4</v>
      </c>
      <c r="F225" s="67">
        <v>0</v>
      </c>
      <c r="G225" s="67">
        <v>10</v>
      </c>
      <c r="H225" s="67">
        <v>20</v>
      </c>
      <c r="I225" s="67">
        <v>20</v>
      </c>
      <c r="J225" s="67">
        <v>40</v>
      </c>
      <c r="K225" s="67">
        <v>80</v>
      </c>
      <c r="L225" s="67">
        <v>30</v>
      </c>
      <c r="M225" s="59">
        <f t="shared" si="144"/>
        <v>1</v>
      </c>
      <c r="N225" s="59">
        <f t="shared" si="145"/>
        <v>0</v>
      </c>
      <c r="O225" s="59">
        <f t="shared" si="146"/>
        <v>1</v>
      </c>
      <c r="P225" s="59">
        <f t="shared" si="147"/>
        <v>0</v>
      </c>
      <c r="Q225" s="60">
        <f t="shared" si="148"/>
        <v>2</v>
      </c>
      <c r="R225" s="60">
        <f t="shared" si="149"/>
        <v>0</v>
      </c>
      <c r="S225" s="58">
        <f t="shared" si="150"/>
        <v>160</v>
      </c>
      <c r="T225" s="58">
        <f t="shared" si="151"/>
        <v>0</v>
      </c>
      <c r="U225" s="59">
        <f t="shared" si="152"/>
        <v>120</v>
      </c>
      <c r="V225" s="59">
        <f t="shared" si="153"/>
        <v>0</v>
      </c>
      <c r="W225" s="61">
        <f t="shared" si="154"/>
        <v>4</v>
      </c>
      <c r="X225" s="61">
        <f t="shared" si="155"/>
        <v>0</v>
      </c>
      <c r="Y225" s="62">
        <f t="shared" si="156"/>
        <v>-116</v>
      </c>
      <c r="Z225" s="62">
        <f t="shared" si="157"/>
        <v>0</v>
      </c>
      <c r="AA225" s="61">
        <f t="shared" si="158"/>
        <v>0</v>
      </c>
      <c r="AB225" s="61">
        <f t="shared" si="159"/>
        <v>0</v>
      </c>
      <c r="AC225" s="63">
        <f t="shared" si="160"/>
        <v>0</v>
      </c>
      <c r="AD225" s="63">
        <f t="shared" si="161"/>
        <v>0</v>
      </c>
      <c r="AE225" s="59">
        <f t="shared" si="162"/>
        <v>2</v>
      </c>
      <c r="AF225" s="59">
        <f t="shared" si="163"/>
        <v>0</v>
      </c>
      <c r="AG225" s="64">
        <v>34</v>
      </c>
      <c r="AH225" s="65">
        <v>66</v>
      </c>
      <c r="AI225" s="66"/>
      <c r="AJ225" s="67">
        <f t="shared" si="164"/>
        <v>100</v>
      </c>
      <c r="AK225" s="67">
        <f t="shared" si="165"/>
        <v>2.72</v>
      </c>
      <c r="AL225" s="67">
        <f t="shared" si="166"/>
        <v>5.28</v>
      </c>
      <c r="AM225" s="67">
        <f t="shared" si="167"/>
        <v>0</v>
      </c>
      <c r="AN225" s="67">
        <f t="shared" si="168"/>
        <v>8</v>
      </c>
      <c r="AO225" s="67">
        <f t="shared" si="169"/>
        <v>0.68</v>
      </c>
      <c r="AP225" s="67">
        <f t="shared" si="170"/>
        <v>0</v>
      </c>
      <c r="AQ225" s="67">
        <f t="shared" si="171"/>
        <v>1.32</v>
      </c>
      <c r="AR225" s="67">
        <f t="shared" si="172"/>
        <v>0</v>
      </c>
      <c r="AS225" s="67">
        <f t="shared" si="173"/>
        <v>0</v>
      </c>
      <c r="AT225" s="67">
        <f t="shared" si="174"/>
        <v>0</v>
      </c>
      <c r="AU225" s="67">
        <f t="shared" si="175"/>
        <v>8</v>
      </c>
      <c r="AV225" s="67">
        <f t="shared" si="176"/>
        <v>0</v>
      </c>
      <c r="AW225" s="67">
        <f t="shared" si="187"/>
        <v>0</v>
      </c>
      <c r="AX225" s="68">
        <f t="shared" si="177"/>
        <v>1</v>
      </c>
      <c r="AY225" s="68">
        <f t="shared" si="178"/>
        <v>0</v>
      </c>
      <c r="AZ225" s="69">
        <f t="shared" si="179"/>
        <v>1</v>
      </c>
      <c r="BA225" s="69">
        <f t="shared" si="180"/>
        <v>0</v>
      </c>
      <c r="BB225" s="70">
        <f t="shared" si="181"/>
        <v>0</v>
      </c>
      <c r="BC225" s="70">
        <f t="shared" si="182"/>
        <v>0</v>
      </c>
      <c r="BD225" s="67">
        <f t="shared" si="183"/>
        <v>2</v>
      </c>
      <c r="BE225" s="67">
        <f t="shared" si="184"/>
        <v>0</v>
      </c>
      <c r="BF225" s="59">
        <f t="shared" si="185"/>
        <v>0</v>
      </c>
      <c r="BG225" s="71">
        <f t="shared" si="186"/>
        <v>0</v>
      </c>
      <c r="BH225" s="68">
        <f t="shared" si="188"/>
        <v>4</v>
      </c>
      <c r="BI225" s="69">
        <f t="shared" si="189"/>
        <v>4</v>
      </c>
      <c r="BJ225" s="70">
        <f t="shared" si="190"/>
        <v>0</v>
      </c>
      <c r="BK225" s="72">
        <f t="shared" si="191"/>
        <v>0</v>
      </c>
    </row>
    <row r="226" spans="1:63" ht="13.5" customHeight="1" x14ac:dyDescent="0.3">
      <c r="A226" s="209"/>
      <c r="B226" s="212" t="s">
        <v>188</v>
      </c>
      <c r="C226" s="212" t="s">
        <v>84</v>
      </c>
      <c r="D226" s="212" t="s">
        <v>191</v>
      </c>
      <c r="E226" s="216">
        <v>2</v>
      </c>
      <c r="F226" s="58"/>
      <c r="G226" s="58">
        <v>10</v>
      </c>
      <c r="H226" s="58">
        <v>25</v>
      </c>
      <c r="I226" s="58">
        <v>25</v>
      </c>
      <c r="J226" s="58">
        <v>50</v>
      </c>
      <c r="K226" s="58">
        <v>80</v>
      </c>
      <c r="L226" s="58">
        <v>30</v>
      </c>
      <c r="M226" s="59">
        <f t="shared" si="144"/>
        <v>1</v>
      </c>
      <c r="N226" s="59">
        <f t="shared" si="145"/>
        <v>0</v>
      </c>
      <c r="O226" s="59">
        <f t="shared" si="146"/>
        <v>1</v>
      </c>
      <c r="P226" s="59">
        <f t="shared" si="147"/>
        <v>0</v>
      </c>
      <c r="Q226" s="60">
        <f t="shared" si="148"/>
        <v>2</v>
      </c>
      <c r="R226" s="60">
        <f t="shared" si="149"/>
        <v>0</v>
      </c>
      <c r="S226" s="58">
        <f t="shared" si="150"/>
        <v>160</v>
      </c>
      <c r="T226" s="58">
        <f t="shared" si="151"/>
        <v>0</v>
      </c>
      <c r="U226" s="59">
        <f t="shared" si="152"/>
        <v>110</v>
      </c>
      <c r="V226" s="59">
        <f t="shared" si="153"/>
        <v>0</v>
      </c>
      <c r="W226" s="61">
        <f t="shared" si="154"/>
        <v>5</v>
      </c>
      <c r="X226" s="61">
        <f t="shared" si="155"/>
        <v>0</v>
      </c>
      <c r="Y226" s="62">
        <f t="shared" si="156"/>
        <v>-105</v>
      </c>
      <c r="Z226" s="62">
        <f t="shared" si="157"/>
        <v>0</v>
      </c>
      <c r="AA226" s="61">
        <f t="shared" si="158"/>
        <v>0</v>
      </c>
      <c r="AB226" s="61">
        <f t="shared" si="159"/>
        <v>0</v>
      </c>
      <c r="AC226" s="63">
        <f t="shared" si="160"/>
        <v>0</v>
      </c>
      <c r="AD226" s="63">
        <f t="shared" si="161"/>
        <v>0</v>
      </c>
      <c r="AE226" s="59">
        <f t="shared" si="162"/>
        <v>2</v>
      </c>
      <c r="AF226" s="59">
        <f t="shared" si="163"/>
        <v>0</v>
      </c>
      <c r="AG226" s="64"/>
      <c r="AH226" s="65">
        <v>100</v>
      </c>
      <c r="AI226" s="66"/>
      <c r="AJ226" s="67">
        <f t="shared" si="164"/>
        <v>100</v>
      </c>
      <c r="AK226" s="67">
        <f t="shared" si="165"/>
        <v>0</v>
      </c>
      <c r="AL226" s="67">
        <f t="shared" si="166"/>
        <v>4</v>
      </c>
      <c r="AM226" s="67">
        <f t="shared" si="167"/>
        <v>0</v>
      </c>
      <c r="AN226" s="67">
        <f t="shared" si="168"/>
        <v>4</v>
      </c>
      <c r="AO226" s="67">
        <f t="shared" si="169"/>
        <v>0</v>
      </c>
      <c r="AP226" s="67">
        <f t="shared" si="170"/>
        <v>0</v>
      </c>
      <c r="AQ226" s="67">
        <f t="shared" si="171"/>
        <v>2</v>
      </c>
      <c r="AR226" s="67">
        <f t="shared" si="172"/>
        <v>0</v>
      </c>
      <c r="AS226" s="67">
        <f t="shared" si="173"/>
        <v>0</v>
      </c>
      <c r="AT226" s="67">
        <f t="shared" si="174"/>
        <v>0</v>
      </c>
      <c r="AU226" s="67">
        <f t="shared" si="175"/>
        <v>4</v>
      </c>
      <c r="AV226" s="67">
        <f t="shared" si="176"/>
        <v>0</v>
      </c>
      <c r="AW226" s="67">
        <f t="shared" si="187"/>
        <v>0</v>
      </c>
      <c r="AX226" s="68">
        <f t="shared" si="177"/>
        <v>0</v>
      </c>
      <c r="AY226" s="68">
        <f t="shared" si="178"/>
        <v>0</v>
      </c>
      <c r="AZ226" s="69">
        <f t="shared" si="179"/>
        <v>2</v>
      </c>
      <c r="BA226" s="69">
        <f t="shared" si="180"/>
        <v>0</v>
      </c>
      <c r="BB226" s="70">
        <f t="shared" si="181"/>
        <v>0</v>
      </c>
      <c r="BC226" s="70">
        <f t="shared" si="182"/>
        <v>0</v>
      </c>
      <c r="BD226" s="67">
        <f t="shared" si="183"/>
        <v>2</v>
      </c>
      <c r="BE226" s="67">
        <f t="shared" si="184"/>
        <v>0</v>
      </c>
      <c r="BF226" s="59">
        <f t="shared" si="185"/>
        <v>0</v>
      </c>
      <c r="BG226" s="71">
        <f t="shared" si="186"/>
        <v>0</v>
      </c>
      <c r="BH226" s="68">
        <f t="shared" si="188"/>
        <v>0</v>
      </c>
      <c r="BI226" s="69">
        <f t="shared" si="189"/>
        <v>4</v>
      </c>
      <c r="BJ226" s="70">
        <f t="shared" si="190"/>
        <v>0</v>
      </c>
      <c r="BK226" s="72">
        <f t="shared" si="191"/>
        <v>0</v>
      </c>
    </row>
    <row r="227" spans="1:63" ht="13.5" customHeight="1" x14ac:dyDescent="0.3">
      <c r="A227" s="209"/>
      <c r="B227" s="212" t="s">
        <v>188</v>
      </c>
      <c r="C227" s="212" t="s">
        <v>54</v>
      </c>
      <c r="D227" s="212" t="s">
        <v>191</v>
      </c>
      <c r="E227" s="216">
        <v>2</v>
      </c>
      <c r="F227" s="58">
        <v>2</v>
      </c>
      <c r="G227" s="58">
        <v>10</v>
      </c>
      <c r="H227" s="58">
        <v>25</v>
      </c>
      <c r="I227" s="58">
        <v>25</v>
      </c>
      <c r="J227" s="58">
        <v>50</v>
      </c>
      <c r="K227" s="58">
        <v>80</v>
      </c>
      <c r="L227" s="58">
        <v>30</v>
      </c>
      <c r="M227" s="59">
        <f t="shared" si="144"/>
        <v>1</v>
      </c>
      <c r="N227" s="59">
        <f t="shared" si="145"/>
        <v>1</v>
      </c>
      <c r="O227" s="59">
        <f t="shared" si="146"/>
        <v>1</v>
      </c>
      <c r="P227" s="59">
        <f t="shared" si="147"/>
        <v>1</v>
      </c>
      <c r="Q227" s="60">
        <f t="shared" si="148"/>
        <v>2</v>
      </c>
      <c r="R227" s="60">
        <f t="shared" si="149"/>
        <v>2</v>
      </c>
      <c r="S227" s="58">
        <f t="shared" si="150"/>
        <v>160</v>
      </c>
      <c r="T227" s="58">
        <f t="shared" si="151"/>
        <v>60</v>
      </c>
      <c r="U227" s="59">
        <f t="shared" si="152"/>
        <v>110</v>
      </c>
      <c r="V227" s="59">
        <f t="shared" si="153"/>
        <v>10</v>
      </c>
      <c r="W227" s="61">
        <f t="shared" si="154"/>
        <v>5</v>
      </c>
      <c r="X227" s="61">
        <f t="shared" si="155"/>
        <v>5</v>
      </c>
      <c r="Y227" s="62">
        <f t="shared" si="156"/>
        <v>-105</v>
      </c>
      <c r="Z227" s="62">
        <f t="shared" si="157"/>
        <v>-5</v>
      </c>
      <c r="AA227" s="61">
        <f t="shared" si="158"/>
        <v>0</v>
      </c>
      <c r="AB227" s="61">
        <f t="shared" si="159"/>
        <v>0</v>
      </c>
      <c r="AC227" s="63">
        <f t="shared" si="160"/>
        <v>0</v>
      </c>
      <c r="AD227" s="63">
        <f t="shared" si="161"/>
        <v>0</v>
      </c>
      <c r="AE227" s="59">
        <f t="shared" si="162"/>
        <v>2</v>
      </c>
      <c r="AF227" s="59">
        <f t="shared" si="163"/>
        <v>2</v>
      </c>
      <c r="AG227" s="64"/>
      <c r="AH227" s="65">
        <v>100</v>
      </c>
      <c r="AI227" s="66"/>
      <c r="AJ227" s="67">
        <f t="shared" si="164"/>
        <v>100</v>
      </c>
      <c r="AK227" s="67">
        <f t="shared" si="165"/>
        <v>0</v>
      </c>
      <c r="AL227" s="67">
        <f t="shared" si="166"/>
        <v>8</v>
      </c>
      <c r="AM227" s="67">
        <f t="shared" si="167"/>
        <v>0</v>
      </c>
      <c r="AN227" s="67">
        <f t="shared" si="168"/>
        <v>8</v>
      </c>
      <c r="AO227" s="67">
        <f t="shared" si="169"/>
        <v>0</v>
      </c>
      <c r="AP227" s="67">
        <f t="shared" si="170"/>
        <v>0</v>
      </c>
      <c r="AQ227" s="67">
        <f t="shared" si="171"/>
        <v>2</v>
      </c>
      <c r="AR227" s="67">
        <f t="shared" si="172"/>
        <v>2</v>
      </c>
      <c r="AS227" s="67">
        <f t="shared" si="173"/>
        <v>0</v>
      </c>
      <c r="AT227" s="67">
        <f t="shared" si="174"/>
        <v>0</v>
      </c>
      <c r="AU227" s="67">
        <f t="shared" si="175"/>
        <v>4</v>
      </c>
      <c r="AV227" s="67">
        <f t="shared" si="176"/>
        <v>4</v>
      </c>
      <c r="AW227" s="67">
        <f t="shared" si="187"/>
        <v>0</v>
      </c>
      <c r="AX227" s="68">
        <f t="shared" si="177"/>
        <v>0</v>
      </c>
      <c r="AY227" s="68">
        <f t="shared" si="178"/>
        <v>0</v>
      </c>
      <c r="AZ227" s="69">
        <f t="shared" si="179"/>
        <v>2</v>
      </c>
      <c r="BA227" s="69">
        <f t="shared" si="180"/>
        <v>2</v>
      </c>
      <c r="BB227" s="70">
        <f t="shared" si="181"/>
        <v>0</v>
      </c>
      <c r="BC227" s="70">
        <f t="shared" si="182"/>
        <v>0</v>
      </c>
      <c r="BD227" s="67">
        <f t="shared" si="183"/>
        <v>2</v>
      </c>
      <c r="BE227" s="67">
        <f t="shared" si="184"/>
        <v>2</v>
      </c>
      <c r="BF227" s="59">
        <f t="shared" si="185"/>
        <v>0</v>
      </c>
      <c r="BG227" s="71">
        <f t="shared" si="186"/>
        <v>0</v>
      </c>
      <c r="BH227" s="68">
        <f t="shared" si="188"/>
        <v>0</v>
      </c>
      <c r="BI227" s="69">
        <f t="shared" si="189"/>
        <v>8</v>
      </c>
      <c r="BJ227" s="70">
        <f t="shared" si="190"/>
        <v>0</v>
      </c>
      <c r="BK227" s="72">
        <f t="shared" si="191"/>
        <v>0</v>
      </c>
    </row>
    <row r="228" spans="1:63" ht="13.5" customHeight="1" x14ac:dyDescent="0.3">
      <c r="A228" s="209"/>
      <c r="B228" s="212" t="s">
        <v>188</v>
      </c>
      <c r="C228" s="212" t="s">
        <v>80</v>
      </c>
      <c r="D228" s="212" t="s">
        <v>191</v>
      </c>
      <c r="E228" s="216">
        <v>4</v>
      </c>
      <c r="F228" s="58">
        <v>0</v>
      </c>
      <c r="G228" s="58">
        <v>10</v>
      </c>
      <c r="H228" s="58">
        <v>20</v>
      </c>
      <c r="I228" s="58">
        <v>20</v>
      </c>
      <c r="J228" s="58">
        <v>40</v>
      </c>
      <c r="K228" s="58">
        <v>80</v>
      </c>
      <c r="L228" s="58">
        <v>30</v>
      </c>
      <c r="M228" s="59">
        <f t="shared" si="144"/>
        <v>1</v>
      </c>
      <c r="N228" s="59">
        <f t="shared" si="145"/>
        <v>0</v>
      </c>
      <c r="O228" s="59">
        <f t="shared" si="146"/>
        <v>1</v>
      </c>
      <c r="P228" s="59">
        <f t="shared" si="147"/>
        <v>0</v>
      </c>
      <c r="Q228" s="60">
        <f t="shared" si="148"/>
        <v>2</v>
      </c>
      <c r="R228" s="60">
        <f t="shared" si="149"/>
        <v>0</v>
      </c>
      <c r="S228" s="58">
        <f t="shared" si="150"/>
        <v>160</v>
      </c>
      <c r="T228" s="58">
        <f t="shared" si="151"/>
        <v>0</v>
      </c>
      <c r="U228" s="59">
        <f t="shared" si="152"/>
        <v>120</v>
      </c>
      <c r="V228" s="59">
        <f t="shared" si="153"/>
        <v>0</v>
      </c>
      <c r="W228" s="61">
        <f t="shared" si="154"/>
        <v>4</v>
      </c>
      <c r="X228" s="61">
        <f t="shared" si="155"/>
        <v>0</v>
      </c>
      <c r="Y228" s="62">
        <f t="shared" si="156"/>
        <v>-116</v>
      </c>
      <c r="Z228" s="62">
        <f t="shared" si="157"/>
        <v>0</v>
      </c>
      <c r="AA228" s="61">
        <f t="shared" si="158"/>
        <v>0</v>
      </c>
      <c r="AB228" s="61">
        <f t="shared" si="159"/>
        <v>0</v>
      </c>
      <c r="AC228" s="63">
        <f t="shared" si="160"/>
        <v>0</v>
      </c>
      <c r="AD228" s="63">
        <f t="shared" si="161"/>
        <v>0</v>
      </c>
      <c r="AE228" s="59">
        <f t="shared" si="162"/>
        <v>2</v>
      </c>
      <c r="AF228" s="59">
        <f t="shared" si="163"/>
        <v>0</v>
      </c>
      <c r="AG228" s="64"/>
      <c r="AH228" s="65">
        <v>100</v>
      </c>
      <c r="AI228" s="66"/>
      <c r="AJ228" s="67">
        <f t="shared" si="164"/>
        <v>100</v>
      </c>
      <c r="AK228" s="67">
        <f t="shared" si="165"/>
        <v>0</v>
      </c>
      <c r="AL228" s="67">
        <f t="shared" si="166"/>
        <v>8</v>
      </c>
      <c r="AM228" s="67">
        <f t="shared" si="167"/>
        <v>0</v>
      </c>
      <c r="AN228" s="67">
        <f t="shared" si="168"/>
        <v>8</v>
      </c>
      <c r="AO228" s="67">
        <f t="shared" si="169"/>
        <v>0</v>
      </c>
      <c r="AP228" s="67">
        <f t="shared" si="170"/>
        <v>0</v>
      </c>
      <c r="AQ228" s="67">
        <f t="shared" si="171"/>
        <v>2</v>
      </c>
      <c r="AR228" s="67">
        <f t="shared" si="172"/>
        <v>0</v>
      </c>
      <c r="AS228" s="67">
        <f t="shared" si="173"/>
        <v>0</v>
      </c>
      <c r="AT228" s="67">
        <f t="shared" si="174"/>
        <v>0</v>
      </c>
      <c r="AU228" s="67">
        <f t="shared" si="175"/>
        <v>8</v>
      </c>
      <c r="AV228" s="67">
        <f t="shared" si="176"/>
        <v>0</v>
      </c>
      <c r="AW228" s="67">
        <f t="shared" si="187"/>
        <v>0</v>
      </c>
      <c r="AX228" s="68">
        <f t="shared" si="177"/>
        <v>0</v>
      </c>
      <c r="AY228" s="68">
        <f t="shared" si="178"/>
        <v>0</v>
      </c>
      <c r="AZ228" s="69">
        <f t="shared" si="179"/>
        <v>2</v>
      </c>
      <c r="BA228" s="69">
        <f t="shared" si="180"/>
        <v>0</v>
      </c>
      <c r="BB228" s="70">
        <f t="shared" si="181"/>
        <v>0</v>
      </c>
      <c r="BC228" s="70">
        <f t="shared" si="182"/>
        <v>0</v>
      </c>
      <c r="BD228" s="67">
        <f t="shared" si="183"/>
        <v>2</v>
      </c>
      <c r="BE228" s="67">
        <f t="shared" si="184"/>
        <v>0</v>
      </c>
      <c r="BF228" s="59">
        <f t="shared" si="185"/>
        <v>0</v>
      </c>
      <c r="BG228" s="71">
        <f t="shared" si="186"/>
        <v>0</v>
      </c>
      <c r="BH228" s="68">
        <f t="shared" si="188"/>
        <v>0</v>
      </c>
      <c r="BI228" s="69">
        <f t="shared" si="189"/>
        <v>8</v>
      </c>
      <c r="BJ228" s="70">
        <f t="shared" si="190"/>
        <v>0</v>
      </c>
      <c r="BK228" s="72">
        <f t="shared" si="191"/>
        <v>0</v>
      </c>
    </row>
    <row r="229" spans="1:63" ht="13.5" customHeight="1" x14ac:dyDescent="0.3">
      <c r="A229" s="209"/>
      <c r="B229" s="213" t="s">
        <v>175</v>
      </c>
      <c r="C229" s="213" t="s">
        <v>79</v>
      </c>
      <c r="D229" s="213" t="s">
        <v>192</v>
      </c>
      <c r="E229" s="217">
        <v>4</v>
      </c>
      <c r="F229" s="67">
        <v>0</v>
      </c>
      <c r="G229" s="67">
        <v>10</v>
      </c>
      <c r="H229" s="67">
        <v>20</v>
      </c>
      <c r="I229" s="67">
        <v>20</v>
      </c>
      <c r="J229" s="67">
        <v>40</v>
      </c>
      <c r="K229" s="67">
        <v>80</v>
      </c>
      <c r="L229" s="67">
        <v>30</v>
      </c>
      <c r="M229" s="59">
        <f t="shared" si="144"/>
        <v>1</v>
      </c>
      <c r="N229" s="59">
        <f t="shared" si="145"/>
        <v>0</v>
      </c>
      <c r="O229" s="59">
        <f t="shared" si="146"/>
        <v>1</v>
      </c>
      <c r="P229" s="59">
        <f t="shared" si="147"/>
        <v>0</v>
      </c>
      <c r="Q229" s="60">
        <f t="shared" si="148"/>
        <v>2</v>
      </c>
      <c r="R229" s="60">
        <f t="shared" si="149"/>
        <v>0</v>
      </c>
      <c r="S229" s="58">
        <f t="shared" si="150"/>
        <v>160</v>
      </c>
      <c r="T229" s="58">
        <f t="shared" si="151"/>
        <v>0</v>
      </c>
      <c r="U229" s="59">
        <f t="shared" si="152"/>
        <v>120</v>
      </c>
      <c r="V229" s="59">
        <f t="shared" si="153"/>
        <v>0</v>
      </c>
      <c r="W229" s="61">
        <f t="shared" si="154"/>
        <v>4</v>
      </c>
      <c r="X229" s="61">
        <f t="shared" si="155"/>
        <v>0</v>
      </c>
      <c r="Y229" s="62">
        <f t="shared" si="156"/>
        <v>-116</v>
      </c>
      <c r="Z229" s="62">
        <f t="shared" si="157"/>
        <v>0</v>
      </c>
      <c r="AA229" s="61">
        <f t="shared" si="158"/>
        <v>0</v>
      </c>
      <c r="AB229" s="61">
        <f t="shared" si="159"/>
        <v>0</v>
      </c>
      <c r="AC229" s="63">
        <f t="shared" si="160"/>
        <v>0</v>
      </c>
      <c r="AD229" s="63">
        <f t="shared" si="161"/>
        <v>0</v>
      </c>
      <c r="AE229" s="59">
        <f t="shared" si="162"/>
        <v>2</v>
      </c>
      <c r="AF229" s="59">
        <f t="shared" si="163"/>
        <v>0</v>
      </c>
      <c r="AG229" s="64">
        <v>34</v>
      </c>
      <c r="AH229" s="65">
        <v>66</v>
      </c>
      <c r="AI229" s="66"/>
      <c r="AJ229" s="67">
        <f t="shared" si="164"/>
        <v>100</v>
      </c>
      <c r="AK229" s="67">
        <f t="shared" si="165"/>
        <v>2.72</v>
      </c>
      <c r="AL229" s="67">
        <f t="shared" si="166"/>
        <v>5.28</v>
      </c>
      <c r="AM229" s="67">
        <f t="shared" si="167"/>
        <v>0</v>
      </c>
      <c r="AN229" s="67">
        <f t="shared" si="168"/>
        <v>8</v>
      </c>
      <c r="AO229" s="67">
        <f t="shared" si="169"/>
        <v>0.68</v>
      </c>
      <c r="AP229" s="67">
        <f t="shared" si="170"/>
        <v>0</v>
      </c>
      <c r="AQ229" s="67">
        <f t="shared" si="171"/>
        <v>1.32</v>
      </c>
      <c r="AR229" s="67">
        <f t="shared" si="172"/>
        <v>0</v>
      </c>
      <c r="AS229" s="67">
        <f t="shared" si="173"/>
        <v>0</v>
      </c>
      <c r="AT229" s="67">
        <f t="shared" si="174"/>
        <v>0</v>
      </c>
      <c r="AU229" s="67">
        <f t="shared" si="175"/>
        <v>8</v>
      </c>
      <c r="AV229" s="67">
        <f t="shared" si="176"/>
        <v>0</v>
      </c>
      <c r="AW229" s="67">
        <f t="shared" si="187"/>
        <v>0</v>
      </c>
      <c r="AX229" s="68">
        <f t="shared" si="177"/>
        <v>1</v>
      </c>
      <c r="AY229" s="68">
        <f t="shared" si="178"/>
        <v>0</v>
      </c>
      <c r="AZ229" s="69">
        <f t="shared" si="179"/>
        <v>1</v>
      </c>
      <c r="BA229" s="69">
        <f t="shared" si="180"/>
        <v>0</v>
      </c>
      <c r="BB229" s="70">
        <f t="shared" si="181"/>
        <v>0</v>
      </c>
      <c r="BC229" s="70">
        <f t="shared" si="182"/>
        <v>0</v>
      </c>
      <c r="BD229" s="67">
        <f t="shared" si="183"/>
        <v>2</v>
      </c>
      <c r="BE229" s="67">
        <f t="shared" si="184"/>
        <v>0</v>
      </c>
      <c r="BF229" s="59">
        <f t="shared" si="185"/>
        <v>0</v>
      </c>
      <c r="BG229" s="71">
        <f t="shared" si="186"/>
        <v>0</v>
      </c>
      <c r="BH229" s="68">
        <f t="shared" si="188"/>
        <v>4</v>
      </c>
      <c r="BI229" s="69">
        <f t="shared" si="189"/>
        <v>4</v>
      </c>
      <c r="BJ229" s="70">
        <f t="shared" si="190"/>
        <v>0</v>
      </c>
      <c r="BK229" s="72">
        <f t="shared" si="191"/>
        <v>0</v>
      </c>
    </row>
    <row r="230" spans="1:63" ht="13.5" customHeight="1" x14ac:dyDescent="0.3">
      <c r="A230" s="209"/>
      <c r="B230" s="212" t="s">
        <v>188</v>
      </c>
      <c r="C230" s="212" t="s">
        <v>84</v>
      </c>
      <c r="D230" s="212" t="s">
        <v>192</v>
      </c>
      <c r="E230" s="216">
        <v>2</v>
      </c>
      <c r="F230" s="58"/>
      <c r="G230" s="58">
        <v>10</v>
      </c>
      <c r="H230" s="58">
        <v>25</v>
      </c>
      <c r="I230" s="58">
        <v>25</v>
      </c>
      <c r="J230" s="58">
        <v>50</v>
      </c>
      <c r="K230" s="58">
        <v>80</v>
      </c>
      <c r="L230" s="58">
        <v>30</v>
      </c>
      <c r="M230" s="59">
        <f t="shared" si="144"/>
        <v>1</v>
      </c>
      <c r="N230" s="59">
        <f t="shared" si="145"/>
        <v>0</v>
      </c>
      <c r="O230" s="59">
        <f t="shared" si="146"/>
        <v>1</v>
      </c>
      <c r="P230" s="59">
        <f t="shared" si="147"/>
        <v>0</v>
      </c>
      <c r="Q230" s="60">
        <f t="shared" si="148"/>
        <v>2</v>
      </c>
      <c r="R230" s="60">
        <f t="shared" si="149"/>
        <v>0</v>
      </c>
      <c r="S230" s="58">
        <f t="shared" si="150"/>
        <v>160</v>
      </c>
      <c r="T230" s="58">
        <f t="shared" si="151"/>
        <v>0</v>
      </c>
      <c r="U230" s="59">
        <f t="shared" si="152"/>
        <v>110</v>
      </c>
      <c r="V230" s="59">
        <f t="shared" si="153"/>
        <v>0</v>
      </c>
      <c r="W230" s="61">
        <f t="shared" si="154"/>
        <v>5</v>
      </c>
      <c r="X230" s="61">
        <f t="shared" si="155"/>
        <v>0</v>
      </c>
      <c r="Y230" s="62">
        <f t="shared" si="156"/>
        <v>-105</v>
      </c>
      <c r="Z230" s="62">
        <f t="shared" si="157"/>
        <v>0</v>
      </c>
      <c r="AA230" s="61">
        <f t="shared" si="158"/>
        <v>0</v>
      </c>
      <c r="AB230" s="61">
        <f t="shared" si="159"/>
        <v>0</v>
      </c>
      <c r="AC230" s="63">
        <f t="shared" si="160"/>
        <v>0</v>
      </c>
      <c r="AD230" s="63">
        <f t="shared" si="161"/>
        <v>0</v>
      </c>
      <c r="AE230" s="59">
        <f t="shared" si="162"/>
        <v>2</v>
      </c>
      <c r="AF230" s="59">
        <f t="shared" si="163"/>
        <v>0</v>
      </c>
      <c r="AG230" s="64"/>
      <c r="AH230" s="65">
        <v>100</v>
      </c>
      <c r="AI230" s="66"/>
      <c r="AJ230" s="67">
        <f t="shared" si="164"/>
        <v>100</v>
      </c>
      <c r="AK230" s="67">
        <f t="shared" si="165"/>
        <v>0</v>
      </c>
      <c r="AL230" s="67">
        <f t="shared" si="166"/>
        <v>4</v>
      </c>
      <c r="AM230" s="67">
        <f t="shared" si="167"/>
        <v>0</v>
      </c>
      <c r="AN230" s="67">
        <f t="shared" si="168"/>
        <v>4</v>
      </c>
      <c r="AO230" s="67">
        <f t="shared" si="169"/>
        <v>0</v>
      </c>
      <c r="AP230" s="67">
        <f t="shared" si="170"/>
        <v>0</v>
      </c>
      <c r="AQ230" s="67">
        <f t="shared" si="171"/>
        <v>2</v>
      </c>
      <c r="AR230" s="67">
        <f t="shared" si="172"/>
        <v>0</v>
      </c>
      <c r="AS230" s="67">
        <f t="shared" si="173"/>
        <v>0</v>
      </c>
      <c r="AT230" s="67">
        <f t="shared" si="174"/>
        <v>0</v>
      </c>
      <c r="AU230" s="67">
        <f t="shared" si="175"/>
        <v>4</v>
      </c>
      <c r="AV230" s="67">
        <f t="shared" si="176"/>
        <v>0</v>
      </c>
      <c r="AW230" s="67">
        <f t="shared" si="187"/>
        <v>0</v>
      </c>
      <c r="AX230" s="68">
        <f t="shared" si="177"/>
        <v>0</v>
      </c>
      <c r="AY230" s="68">
        <f t="shared" si="178"/>
        <v>0</v>
      </c>
      <c r="AZ230" s="69">
        <f t="shared" si="179"/>
        <v>2</v>
      </c>
      <c r="BA230" s="69">
        <f t="shared" si="180"/>
        <v>0</v>
      </c>
      <c r="BB230" s="70">
        <f t="shared" si="181"/>
        <v>0</v>
      </c>
      <c r="BC230" s="70">
        <f t="shared" si="182"/>
        <v>0</v>
      </c>
      <c r="BD230" s="67">
        <f t="shared" si="183"/>
        <v>2</v>
      </c>
      <c r="BE230" s="67">
        <f t="shared" si="184"/>
        <v>0</v>
      </c>
      <c r="BF230" s="59">
        <f t="shared" si="185"/>
        <v>0</v>
      </c>
      <c r="BG230" s="71">
        <f t="shared" si="186"/>
        <v>0</v>
      </c>
      <c r="BH230" s="68">
        <f t="shared" si="188"/>
        <v>0</v>
      </c>
      <c r="BI230" s="69">
        <f t="shared" si="189"/>
        <v>4</v>
      </c>
      <c r="BJ230" s="70">
        <f t="shared" si="190"/>
        <v>0</v>
      </c>
      <c r="BK230" s="72">
        <f t="shared" si="191"/>
        <v>0</v>
      </c>
    </row>
    <row r="231" spans="1:63" ht="13.5" customHeight="1" x14ac:dyDescent="0.3">
      <c r="A231" s="209"/>
      <c r="B231" s="212" t="s">
        <v>188</v>
      </c>
      <c r="C231" s="212" t="s">
        <v>54</v>
      </c>
      <c r="D231" s="212" t="s">
        <v>192</v>
      </c>
      <c r="E231" s="216">
        <v>2</v>
      </c>
      <c r="F231" s="58">
        <v>3</v>
      </c>
      <c r="G231" s="58">
        <v>10</v>
      </c>
      <c r="H231" s="58">
        <v>25</v>
      </c>
      <c r="I231" s="58">
        <v>25</v>
      </c>
      <c r="J231" s="58">
        <v>50</v>
      </c>
      <c r="K231" s="58">
        <v>80</v>
      </c>
      <c r="L231" s="58">
        <v>30</v>
      </c>
      <c r="M231" s="59">
        <f t="shared" si="144"/>
        <v>1</v>
      </c>
      <c r="N231" s="59">
        <f t="shared" si="145"/>
        <v>1</v>
      </c>
      <c r="O231" s="59">
        <f t="shared" si="146"/>
        <v>1</v>
      </c>
      <c r="P231" s="59">
        <f t="shared" si="147"/>
        <v>1</v>
      </c>
      <c r="Q231" s="60">
        <f t="shared" si="148"/>
        <v>2</v>
      </c>
      <c r="R231" s="60">
        <f t="shared" si="149"/>
        <v>2</v>
      </c>
      <c r="S231" s="58">
        <f t="shared" si="150"/>
        <v>160</v>
      </c>
      <c r="T231" s="58">
        <f t="shared" si="151"/>
        <v>60</v>
      </c>
      <c r="U231" s="59">
        <f t="shared" si="152"/>
        <v>110</v>
      </c>
      <c r="V231" s="59">
        <f t="shared" si="153"/>
        <v>10</v>
      </c>
      <c r="W231" s="61">
        <f t="shared" si="154"/>
        <v>5</v>
      </c>
      <c r="X231" s="61">
        <f t="shared" si="155"/>
        <v>5</v>
      </c>
      <c r="Y231" s="62">
        <f t="shared" si="156"/>
        <v>-105</v>
      </c>
      <c r="Z231" s="62">
        <f t="shared" si="157"/>
        <v>-5</v>
      </c>
      <c r="AA231" s="61">
        <f t="shared" si="158"/>
        <v>0</v>
      </c>
      <c r="AB231" s="61">
        <f t="shared" si="159"/>
        <v>0</v>
      </c>
      <c r="AC231" s="63">
        <f t="shared" si="160"/>
        <v>0</v>
      </c>
      <c r="AD231" s="63">
        <f t="shared" si="161"/>
        <v>0</v>
      </c>
      <c r="AE231" s="59">
        <f t="shared" si="162"/>
        <v>2</v>
      </c>
      <c r="AF231" s="59">
        <f t="shared" si="163"/>
        <v>2</v>
      </c>
      <c r="AG231" s="64"/>
      <c r="AH231" s="65">
        <v>100</v>
      </c>
      <c r="AI231" s="66"/>
      <c r="AJ231" s="67">
        <f t="shared" si="164"/>
        <v>100</v>
      </c>
      <c r="AK231" s="67">
        <f t="shared" si="165"/>
        <v>0</v>
      </c>
      <c r="AL231" s="67">
        <f t="shared" si="166"/>
        <v>10</v>
      </c>
      <c r="AM231" s="67">
        <f t="shared" si="167"/>
        <v>0</v>
      </c>
      <c r="AN231" s="67">
        <f t="shared" si="168"/>
        <v>10</v>
      </c>
      <c r="AO231" s="67">
        <f t="shared" si="169"/>
        <v>0</v>
      </c>
      <c r="AP231" s="67">
        <f t="shared" si="170"/>
        <v>0</v>
      </c>
      <c r="AQ231" s="67">
        <f t="shared" si="171"/>
        <v>2</v>
      </c>
      <c r="AR231" s="67">
        <f t="shared" si="172"/>
        <v>2</v>
      </c>
      <c r="AS231" s="67">
        <f t="shared" si="173"/>
        <v>0</v>
      </c>
      <c r="AT231" s="67">
        <f t="shared" si="174"/>
        <v>0</v>
      </c>
      <c r="AU231" s="67">
        <f t="shared" si="175"/>
        <v>4</v>
      </c>
      <c r="AV231" s="67">
        <f t="shared" si="176"/>
        <v>6</v>
      </c>
      <c r="AW231" s="67">
        <f t="shared" si="187"/>
        <v>0</v>
      </c>
      <c r="AX231" s="68">
        <f t="shared" si="177"/>
        <v>0</v>
      </c>
      <c r="AY231" s="68">
        <f t="shared" si="178"/>
        <v>0</v>
      </c>
      <c r="AZ231" s="69">
        <f t="shared" si="179"/>
        <v>2</v>
      </c>
      <c r="BA231" s="69">
        <f t="shared" si="180"/>
        <v>2</v>
      </c>
      <c r="BB231" s="70">
        <f t="shared" si="181"/>
        <v>0</v>
      </c>
      <c r="BC231" s="70">
        <f t="shared" si="182"/>
        <v>0</v>
      </c>
      <c r="BD231" s="67">
        <f t="shared" si="183"/>
        <v>2</v>
      </c>
      <c r="BE231" s="67">
        <f t="shared" si="184"/>
        <v>2</v>
      </c>
      <c r="BF231" s="59">
        <f t="shared" si="185"/>
        <v>0</v>
      </c>
      <c r="BG231" s="71">
        <f t="shared" si="186"/>
        <v>0</v>
      </c>
      <c r="BH231" s="68">
        <f t="shared" si="188"/>
        <v>0</v>
      </c>
      <c r="BI231" s="69">
        <f t="shared" si="189"/>
        <v>10</v>
      </c>
      <c r="BJ231" s="70">
        <f t="shared" si="190"/>
        <v>0</v>
      </c>
      <c r="BK231" s="72">
        <f t="shared" si="191"/>
        <v>0</v>
      </c>
    </row>
    <row r="232" spans="1:63" ht="13.5" customHeight="1" x14ac:dyDescent="0.3">
      <c r="A232" s="209"/>
      <c r="B232" s="212" t="s">
        <v>188</v>
      </c>
      <c r="C232" s="212" t="s">
        <v>80</v>
      </c>
      <c r="D232" s="212" t="s">
        <v>192</v>
      </c>
      <c r="E232" s="216">
        <v>4</v>
      </c>
      <c r="F232" s="58">
        <v>0</v>
      </c>
      <c r="G232" s="58">
        <v>10</v>
      </c>
      <c r="H232" s="58">
        <v>20</v>
      </c>
      <c r="I232" s="58">
        <v>20</v>
      </c>
      <c r="J232" s="58">
        <v>40</v>
      </c>
      <c r="K232" s="58">
        <v>80</v>
      </c>
      <c r="L232" s="58">
        <v>30</v>
      </c>
      <c r="M232" s="59">
        <f t="shared" si="144"/>
        <v>1</v>
      </c>
      <c r="N232" s="59">
        <f t="shared" si="145"/>
        <v>0</v>
      </c>
      <c r="O232" s="59">
        <f t="shared" si="146"/>
        <v>1</v>
      </c>
      <c r="P232" s="59">
        <f t="shared" si="147"/>
        <v>0</v>
      </c>
      <c r="Q232" s="60">
        <f t="shared" si="148"/>
        <v>2</v>
      </c>
      <c r="R232" s="60">
        <f t="shared" si="149"/>
        <v>0</v>
      </c>
      <c r="S232" s="58">
        <f t="shared" si="150"/>
        <v>160</v>
      </c>
      <c r="T232" s="58">
        <f t="shared" si="151"/>
        <v>0</v>
      </c>
      <c r="U232" s="59">
        <f t="shared" si="152"/>
        <v>120</v>
      </c>
      <c r="V232" s="59">
        <f t="shared" si="153"/>
        <v>0</v>
      </c>
      <c r="W232" s="61">
        <f t="shared" si="154"/>
        <v>4</v>
      </c>
      <c r="X232" s="61">
        <f t="shared" si="155"/>
        <v>0</v>
      </c>
      <c r="Y232" s="62">
        <f t="shared" si="156"/>
        <v>-116</v>
      </c>
      <c r="Z232" s="62">
        <f t="shared" si="157"/>
        <v>0</v>
      </c>
      <c r="AA232" s="61">
        <f t="shared" si="158"/>
        <v>0</v>
      </c>
      <c r="AB232" s="61">
        <f t="shared" si="159"/>
        <v>0</v>
      </c>
      <c r="AC232" s="63">
        <f t="shared" si="160"/>
        <v>0</v>
      </c>
      <c r="AD232" s="63">
        <f t="shared" si="161"/>
        <v>0</v>
      </c>
      <c r="AE232" s="59">
        <f t="shared" si="162"/>
        <v>2</v>
      </c>
      <c r="AF232" s="59">
        <f t="shared" si="163"/>
        <v>0</v>
      </c>
      <c r="AG232" s="64"/>
      <c r="AH232" s="65">
        <v>100</v>
      </c>
      <c r="AI232" s="66"/>
      <c r="AJ232" s="67">
        <f t="shared" si="164"/>
        <v>100</v>
      </c>
      <c r="AK232" s="67">
        <f t="shared" si="165"/>
        <v>0</v>
      </c>
      <c r="AL232" s="67">
        <f t="shared" si="166"/>
        <v>8</v>
      </c>
      <c r="AM232" s="67">
        <f t="shared" si="167"/>
        <v>0</v>
      </c>
      <c r="AN232" s="67">
        <f t="shared" si="168"/>
        <v>8</v>
      </c>
      <c r="AO232" s="67">
        <f t="shared" si="169"/>
        <v>0</v>
      </c>
      <c r="AP232" s="67">
        <f t="shared" si="170"/>
        <v>0</v>
      </c>
      <c r="AQ232" s="67">
        <f t="shared" si="171"/>
        <v>2</v>
      </c>
      <c r="AR232" s="67">
        <f t="shared" si="172"/>
        <v>0</v>
      </c>
      <c r="AS232" s="67">
        <f t="shared" si="173"/>
        <v>0</v>
      </c>
      <c r="AT232" s="67">
        <f t="shared" si="174"/>
        <v>0</v>
      </c>
      <c r="AU232" s="67">
        <f t="shared" si="175"/>
        <v>8</v>
      </c>
      <c r="AV232" s="67">
        <f t="shared" si="176"/>
        <v>0</v>
      </c>
      <c r="AW232" s="67">
        <f t="shared" si="187"/>
        <v>0</v>
      </c>
      <c r="AX232" s="68">
        <f t="shared" si="177"/>
        <v>0</v>
      </c>
      <c r="AY232" s="68">
        <f t="shared" si="178"/>
        <v>0</v>
      </c>
      <c r="AZ232" s="69">
        <f t="shared" si="179"/>
        <v>2</v>
      </c>
      <c r="BA232" s="69">
        <f t="shared" si="180"/>
        <v>0</v>
      </c>
      <c r="BB232" s="70">
        <f t="shared" si="181"/>
        <v>0</v>
      </c>
      <c r="BC232" s="70">
        <f t="shared" si="182"/>
        <v>0</v>
      </c>
      <c r="BD232" s="67">
        <f t="shared" si="183"/>
        <v>2</v>
      </c>
      <c r="BE232" s="67">
        <f t="shared" si="184"/>
        <v>0</v>
      </c>
      <c r="BF232" s="59">
        <f t="shared" si="185"/>
        <v>0</v>
      </c>
      <c r="BG232" s="71">
        <f t="shared" si="186"/>
        <v>0</v>
      </c>
      <c r="BH232" s="68">
        <f t="shared" si="188"/>
        <v>0</v>
      </c>
      <c r="BI232" s="69">
        <f t="shared" si="189"/>
        <v>8</v>
      </c>
      <c r="BJ232" s="70">
        <f t="shared" si="190"/>
        <v>0</v>
      </c>
      <c r="BK232" s="72">
        <f t="shared" si="191"/>
        <v>0</v>
      </c>
    </row>
    <row r="233" spans="1:63" ht="13.5" customHeight="1" x14ac:dyDescent="0.3">
      <c r="A233" s="209"/>
      <c r="B233" s="212" t="s">
        <v>188</v>
      </c>
      <c r="C233" s="212" t="s">
        <v>84</v>
      </c>
      <c r="D233" s="212" t="s">
        <v>193</v>
      </c>
      <c r="E233" s="216">
        <v>2</v>
      </c>
      <c r="F233" s="58"/>
      <c r="G233" s="58">
        <v>10</v>
      </c>
      <c r="H233" s="58">
        <v>25</v>
      </c>
      <c r="I233" s="58">
        <v>25</v>
      </c>
      <c r="J233" s="58">
        <v>50</v>
      </c>
      <c r="K233" s="58">
        <v>80</v>
      </c>
      <c r="L233" s="58">
        <v>30</v>
      </c>
      <c r="M233" s="59">
        <f t="shared" si="144"/>
        <v>1</v>
      </c>
      <c r="N233" s="59">
        <f t="shared" si="145"/>
        <v>0</v>
      </c>
      <c r="O233" s="59">
        <f t="shared" si="146"/>
        <v>1</v>
      </c>
      <c r="P233" s="59">
        <f t="shared" si="147"/>
        <v>0</v>
      </c>
      <c r="Q233" s="60">
        <f t="shared" si="148"/>
        <v>2</v>
      </c>
      <c r="R233" s="60">
        <f t="shared" si="149"/>
        <v>0</v>
      </c>
      <c r="S233" s="58">
        <f t="shared" si="150"/>
        <v>160</v>
      </c>
      <c r="T233" s="58">
        <f t="shared" si="151"/>
        <v>0</v>
      </c>
      <c r="U233" s="59">
        <f t="shared" si="152"/>
        <v>110</v>
      </c>
      <c r="V233" s="59">
        <f t="shared" si="153"/>
        <v>0</v>
      </c>
      <c r="W233" s="61">
        <f t="shared" si="154"/>
        <v>5</v>
      </c>
      <c r="X233" s="61">
        <f t="shared" si="155"/>
        <v>0</v>
      </c>
      <c r="Y233" s="62">
        <f t="shared" si="156"/>
        <v>-105</v>
      </c>
      <c r="Z233" s="62">
        <f t="shared" si="157"/>
        <v>0</v>
      </c>
      <c r="AA233" s="61">
        <f t="shared" si="158"/>
        <v>0</v>
      </c>
      <c r="AB233" s="61">
        <f t="shared" si="159"/>
        <v>0</v>
      </c>
      <c r="AC233" s="63">
        <f t="shared" si="160"/>
        <v>0</v>
      </c>
      <c r="AD233" s="63">
        <f t="shared" si="161"/>
        <v>0</v>
      </c>
      <c r="AE233" s="59">
        <f t="shared" si="162"/>
        <v>2</v>
      </c>
      <c r="AF233" s="59">
        <f t="shared" si="163"/>
        <v>0</v>
      </c>
      <c r="AG233" s="64"/>
      <c r="AH233" s="65">
        <v>100</v>
      </c>
      <c r="AI233" s="66"/>
      <c r="AJ233" s="67">
        <f t="shared" si="164"/>
        <v>100</v>
      </c>
      <c r="AK233" s="67">
        <f t="shared" si="165"/>
        <v>0</v>
      </c>
      <c r="AL233" s="67">
        <f t="shared" si="166"/>
        <v>4</v>
      </c>
      <c r="AM233" s="67">
        <f t="shared" si="167"/>
        <v>0</v>
      </c>
      <c r="AN233" s="67">
        <f t="shared" si="168"/>
        <v>4</v>
      </c>
      <c r="AO233" s="67">
        <f t="shared" si="169"/>
        <v>0</v>
      </c>
      <c r="AP233" s="67">
        <f t="shared" si="170"/>
        <v>0</v>
      </c>
      <c r="AQ233" s="67">
        <f t="shared" si="171"/>
        <v>2</v>
      </c>
      <c r="AR233" s="67">
        <f t="shared" si="172"/>
        <v>0</v>
      </c>
      <c r="AS233" s="67">
        <f t="shared" si="173"/>
        <v>0</v>
      </c>
      <c r="AT233" s="67">
        <f t="shared" si="174"/>
        <v>0</v>
      </c>
      <c r="AU233" s="67">
        <f t="shared" si="175"/>
        <v>4</v>
      </c>
      <c r="AV233" s="67">
        <f t="shared" si="176"/>
        <v>0</v>
      </c>
      <c r="AW233" s="67">
        <f t="shared" si="187"/>
        <v>0</v>
      </c>
      <c r="AX233" s="68">
        <f t="shared" si="177"/>
        <v>0</v>
      </c>
      <c r="AY233" s="68">
        <f t="shared" si="178"/>
        <v>0</v>
      </c>
      <c r="AZ233" s="69">
        <f t="shared" si="179"/>
        <v>2</v>
      </c>
      <c r="BA233" s="69">
        <f t="shared" si="180"/>
        <v>0</v>
      </c>
      <c r="BB233" s="70">
        <f t="shared" si="181"/>
        <v>0</v>
      </c>
      <c r="BC233" s="70">
        <f t="shared" si="182"/>
        <v>0</v>
      </c>
      <c r="BD233" s="67">
        <f t="shared" si="183"/>
        <v>2</v>
      </c>
      <c r="BE233" s="67">
        <f t="shared" si="184"/>
        <v>0</v>
      </c>
      <c r="BF233" s="59">
        <f t="shared" si="185"/>
        <v>0</v>
      </c>
      <c r="BG233" s="71">
        <f t="shared" si="186"/>
        <v>0</v>
      </c>
      <c r="BH233" s="68">
        <f t="shared" si="188"/>
        <v>0</v>
      </c>
      <c r="BI233" s="69">
        <f t="shared" si="189"/>
        <v>4</v>
      </c>
      <c r="BJ233" s="70">
        <f t="shared" si="190"/>
        <v>0</v>
      </c>
      <c r="BK233" s="72">
        <f t="shared" si="191"/>
        <v>0</v>
      </c>
    </row>
    <row r="234" spans="1:63" ht="13.5" customHeight="1" x14ac:dyDescent="0.3">
      <c r="A234" s="209"/>
      <c r="B234" s="212" t="s">
        <v>188</v>
      </c>
      <c r="C234" s="212" t="s">
        <v>80</v>
      </c>
      <c r="D234" s="212" t="s">
        <v>193</v>
      </c>
      <c r="E234" s="216">
        <v>4</v>
      </c>
      <c r="F234" s="58">
        <v>0</v>
      </c>
      <c r="G234" s="58">
        <v>10</v>
      </c>
      <c r="H234" s="58">
        <v>20</v>
      </c>
      <c r="I234" s="58">
        <v>20</v>
      </c>
      <c r="J234" s="58">
        <v>40</v>
      </c>
      <c r="K234" s="58">
        <v>80</v>
      </c>
      <c r="L234" s="58">
        <v>30</v>
      </c>
      <c r="M234" s="59">
        <f t="shared" si="144"/>
        <v>1</v>
      </c>
      <c r="N234" s="59">
        <f t="shared" si="145"/>
        <v>0</v>
      </c>
      <c r="O234" s="59">
        <f t="shared" si="146"/>
        <v>1</v>
      </c>
      <c r="P234" s="59">
        <f t="shared" si="147"/>
        <v>0</v>
      </c>
      <c r="Q234" s="60">
        <f t="shared" si="148"/>
        <v>2</v>
      </c>
      <c r="R234" s="60">
        <f t="shared" si="149"/>
        <v>0</v>
      </c>
      <c r="S234" s="58">
        <f t="shared" si="150"/>
        <v>160</v>
      </c>
      <c r="T234" s="58">
        <f t="shared" si="151"/>
        <v>0</v>
      </c>
      <c r="U234" s="59">
        <f t="shared" si="152"/>
        <v>120</v>
      </c>
      <c r="V234" s="59">
        <f t="shared" si="153"/>
        <v>0</v>
      </c>
      <c r="W234" s="61">
        <f t="shared" si="154"/>
        <v>4</v>
      </c>
      <c r="X234" s="61">
        <f t="shared" si="155"/>
        <v>0</v>
      </c>
      <c r="Y234" s="62">
        <f t="shared" si="156"/>
        <v>-116</v>
      </c>
      <c r="Z234" s="62">
        <f t="shared" si="157"/>
        <v>0</v>
      </c>
      <c r="AA234" s="61">
        <f t="shared" si="158"/>
        <v>0</v>
      </c>
      <c r="AB234" s="61">
        <f t="shared" si="159"/>
        <v>0</v>
      </c>
      <c r="AC234" s="63">
        <f t="shared" si="160"/>
        <v>0</v>
      </c>
      <c r="AD234" s="63">
        <f t="shared" si="161"/>
        <v>0</v>
      </c>
      <c r="AE234" s="59">
        <f t="shared" si="162"/>
        <v>2</v>
      </c>
      <c r="AF234" s="59">
        <f t="shared" si="163"/>
        <v>0</v>
      </c>
      <c r="AG234" s="64"/>
      <c r="AH234" s="65">
        <v>100</v>
      </c>
      <c r="AI234" s="66"/>
      <c r="AJ234" s="67">
        <f t="shared" si="164"/>
        <v>100</v>
      </c>
      <c r="AK234" s="67">
        <f t="shared" si="165"/>
        <v>0</v>
      </c>
      <c r="AL234" s="67">
        <f t="shared" si="166"/>
        <v>8</v>
      </c>
      <c r="AM234" s="67">
        <f t="shared" si="167"/>
        <v>0</v>
      </c>
      <c r="AN234" s="67">
        <f t="shared" si="168"/>
        <v>8</v>
      </c>
      <c r="AO234" s="67">
        <f t="shared" si="169"/>
        <v>0</v>
      </c>
      <c r="AP234" s="67">
        <f t="shared" si="170"/>
        <v>0</v>
      </c>
      <c r="AQ234" s="67">
        <f t="shared" si="171"/>
        <v>2</v>
      </c>
      <c r="AR234" s="67">
        <f t="shared" si="172"/>
        <v>0</v>
      </c>
      <c r="AS234" s="67">
        <f t="shared" si="173"/>
        <v>0</v>
      </c>
      <c r="AT234" s="67">
        <f t="shared" si="174"/>
        <v>0</v>
      </c>
      <c r="AU234" s="67">
        <f t="shared" si="175"/>
        <v>8</v>
      </c>
      <c r="AV234" s="67">
        <f t="shared" si="176"/>
        <v>0</v>
      </c>
      <c r="AW234" s="67">
        <f t="shared" si="187"/>
        <v>0</v>
      </c>
      <c r="AX234" s="68">
        <f t="shared" si="177"/>
        <v>0</v>
      </c>
      <c r="AY234" s="68">
        <f t="shared" si="178"/>
        <v>0</v>
      </c>
      <c r="AZ234" s="69">
        <f t="shared" si="179"/>
        <v>2</v>
      </c>
      <c r="BA234" s="69">
        <f t="shared" si="180"/>
        <v>0</v>
      </c>
      <c r="BB234" s="70">
        <f t="shared" si="181"/>
        <v>0</v>
      </c>
      <c r="BC234" s="70">
        <f t="shared" si="182"/>
        <v>0</v>
      </c>
      <c r="BD234" s="67">
        <f t="shared" si="183"/>
        <v>2</v>
      </c>
      <c r="BE234" s="67">
        <f t="shared" si="184"/>
        <v>0</v>
      </c>
      <c r="BF234" s="59">
        <f t="shared" si="185"/>
        <v>0</v>
      </c>
      <c r="BG234" s="71">
        <f t="shared" si="186"/>
        <v>0</v>
      </c>
      <c r="BH234" s="68">
        <f t="shared" si="188"/>
        <v>0</v>
      </c>
      <c r="BI234" s="69">
        <f t="shared" si="189"/>
        <v>8</v>
      </c>
      <c r="BJ234" s="70">
        <f t="shared" si="190"/>
        <v>0</v>
      </c>
      <c r="BK234" s="72">
        <f t="shared" si="191"/>
        <v>0</v>
      </c>
    </row>
    <row r="235" spans="1:63" ht="13.5" customHeight="1" x14ac:dyDescent="0.3">
      <c r="A235" s="209"/>
      <c r="B235" s="212" t="s">
        <v>188</v>
      </c>
      <c r="C235" s="212" t="s">
        <v>84</v>
      </c>
      <c r="D235" s="212" t="s">
        <v>194</v>
      </c>
      <c r="E235" s="216">
        <v>2</v>
      </c>
      <c r="F235" s="58"/>
      <c r="G235" s="58">
        <v>10</v>
      </c>
      <c r="H235" s="58">
        <v>25</v>
      </c>
      <c r="I235" s="58">
        <v>25</v>
      </c>
      <c r="J235" s="58">
        <v>50</v>
      </c>
      <c r="K235" s="58">
        <v>80</v>
      </c>
      <c r="L235" s="58">
        <v>30</v>
      </c>
      <c r="M235" s="59">
        <f t="shared" si="144"/>
        <v>1</v>
      </c>
      <c r="N235" s="59">
        <f t="shared" si="145"/>
        <v>0</v>
      </c>
      <c r="O235" s="59">
        <f t="shared" si="146"/>
        <v>1</v>
      </c>
      <c r="P235" s="59">
        <f t="shared" si="147"/>
        <v>0</v>
      </c>
      <c r="Q235" s="60">
        <f t="shared" si="148"/>
        <v>2</v>
      </c>
      <c r="R235" s="60">
        <f t="shared" si="149"/>
        <v>0</v>
      </c>
      <c r="S235" s="58">
        <f t="shared" si="150"/>
        <v>160</v>
      </c>
      <c r="T235" s="58">
        <f t="shared" si="151"/>
        <v>0</v>
      </c>
      <c r="U235" s="59">
        <f t="shared" si="152"/>
        <v>110</v>
      </c>
      <c r="V235" s="59">
        <f t="shared" si="153"/>
        <v>0</v>
      </c>
      <c r="W235" s="61">
        <f t="shared" si="154"/>
        <v>5</v>
      </c>
      <c r="X235" s="61">
        <f t="shared" si="155"/>
        <v>0</v>
      </c>
      <c r="Y235" s="62">
        <f t="shared" si="156"/>
        <v>-105</v>
      </c>
      <c r="Z235" s="62">
        <f t="shared" si="157"/>
        <v>0</v>
      </c>
      <c r="AA235" s="61">
        <f t="shared" si="158"/>
        <v>0</v>
      </c>
      <c r="AB235" s="61">
        <f t="shared" si="159"/>
        <v>0</v>
      </c>
      <c r="AC235" s="63">
        <f t="shared" si="160"/>
        <v>0</v>
      </c>
      <c r="AD235" s="63">
        <f t="shared" si="161"/>
        <v>0</v>
      </c>
      <c r="AE235" s="59">
        <f t="shared" si="162"/>
        <v>2</v>
      </c>
      <c r="AF235" s="59">
        <f t="shared" si="163"/>
        <v>0</v>
      </c>
      <c r="AG235" s="64"/>
      <c r="AH235" s="65">
        <v>100</v>
      </c>
      <c r="AI235" s="66"/>
      <c r="AJ235" s="67">
        <f t="shared" si="164"/>
        <v>100</v>
      </c>
      <c r="AK235" s="67">
        <f t="shared" si="165"/>
        <v>0</v>
      </c>
      <c r="AL235" s="67">
        <f t="shared" si="166"/>
        <v>4</v>
      </c>
      <c r="AM235" s="67">
        <f t="shared" si="167"/>
        <v>0</v>
      </c>
      <c r="AN235" s="67">
        <f t="shared" si="168"/>
        <v>4</v>
      </c>
      <c r="AO235" s="67">
        <f t="shared" si="169"/>
        <v>0</v>
      </c>
      <c r="AP235" s="67">
        <f t="shared" si="170"/>
        <v>0</v>
      </c>
      <c r="AQ235" s="67">
        <f t="shared" si="171"/>
        <v>2</v>
      </c>
      <c r="AR235" s="67">
        <f t="shared" si="172"/>
        <v>0</v>
      </c>
      <c r="AS235" s="67">
        <f t="shared" si="173"/>
        <v>0</v>
      </c>
      <c r="AT235" s="67">
        <f t="shared" si="174"/>
        <v>0</v>
      </c>
      <c r="AU235" s="67">
        <f t="shared" si="175"/>
        <v>4</v>
      </c>
      <c r="AV235" s="67">
        <f t="shared" si="176"/>
        <v>0</v>
      </c>
      <c r="AW235" s="67">
        <f t="shared" si="187"/>
        <v>0</v>
      </c>
      <c r="AX235" s="68">
        <f t="shared" si="177"/>
        <v>0</v>
      </c>
      <c r="AY235" s="68">
        <f t="shared" si="178"/>
        <v>0</v>
      </c>
      <c r="AZ235" s="69">
        <f t="shared" si="179"/>
        <v>2</v>
      </c>
      <c r="BA235" s="69">
        <f t="shared" si="180"/>
        <v>0</v>
      </c>
      <c r="BB235" s="70">
        <f t="shared" si="181"/>
        <v>0</v>
      </c>
      <c r="BC235" s="70">
        <f t="shared" si="182"/>
        <v>0</v>
      </c>
      <c r="BD235" s="67">
        <f t="shared" si="183"/>
        <v>2</v>
      </c>
      <c r="BE235" s="67">
        <f t="shared" si="184"/>
        <v>0</v>
      </c>
      <c r="BF235" s="59">
        <f t="shared" si="185"/>
        <v>0</v>
      </c>
      <c r="BG235" s="71">
        <f t="shared" si="186"/>
        <v>0</v>
      </c>
      <c r="BH235" s="68">
        <f t="shared" si="188"/>
        <v>0</v>
      </c>
      <c r="BI235" s="69">
        <f t="shared" si="189"/>
        <v>4</v>
      </c>
      <c r="BJ235" s="70">
        <f t="shared" si="190"/>
        <v>0</v>
      </c>
      <c r="BK235" s="72">
        <f t="shared" si="191"/>
        <v>0</v>
      </c>
    </row>
    <row r="236" spans="1:63" ht="13.5" customHeight="1" x14ac:dyDescent="0.3">
      <c r="A236" s="209"/>
      <c r="B236" s="212" t="s">
        <v>188</v>
      </c>
      <c r="C236" s="212" t="s">
        <v>80</v>
      </c>
      <c r="D236" s="212" t="s">
        <v>194</v>
      </c>
      <c r="E236" s="216">
        <v>4</v>
      </c>
      <c r="F236" s="58">
        <v>0</v>
      </c>
      <c r="G236" s="58">
        <v>10</v>
      </c>
      <c r="H236" s="58">
        <v>20</v>
      </c>
      <c r="I236" s="58">
        <v>20</v>
      </c>
      <c r="J236" s="58">
        <v>40</v>
      </c>
      <c r="K236" s="58">
        <v>80</v>
      </c>
      <c r="L236" s="58">
        <v>30</v>
      </c>
      <c r="M236" s="59">
        <f t="shared" si="144"/>
        <v>1</v>
      </c>
      <c r="N236" s="59">
        <f t="shared" si="145"/>
        <v>0</v>
      </c>
      <c r="O236" s="59">
        <f t="shared" si="146"/>
        <v>1</v>
      </c>
      <c r="P236" s="59">
        <f t="shared" si="147"/>
        <v>0</v>
      </c>
      <c r="Q236" s="60">
        <f t="shared" si="148"/>
        <v>2</v>
      </c>
      <c r="R236" s="60">
        <f t="shared" si="149"/>
        <v>0</v>
      </c>
      <c r="S236" s="58">
        <f t="shared" si="150"/>
        <v>160</v>
      </c>
      <c r="T236" s="58">
        <f t="shared" si="151"/>
        <v>0</v>
      </c>
      <c r="U236" s="59">
        <f t="shared" si="152"/>
        <v>120</v>
      </c>
      <c r="V236" s="59">
        <f t="shared" si="153"/>
        <v>0</v>
      </c>
      <c r="W236" s="61">
        <f t="shared" si="154"/>
        <v>4</v>
      </c>
      <c r="X236" s="61">
        <f t="shared" si="155"/>
        <v>0</v>
      </c>
      <c r="Y236" s="62">
        <f t="shared" si="156"/>
        <v>-116</v>
      </c>
      <c r="Z236" s="62">
        <f t="shared" si="157"/>
        <v>0</v>
      </c>
      <c r="AA236" s="61">
        <f t="shared" si="158"/>
        <v>0</v>
      </c>
      <c r="AB236" s="61">
        <f t="shared" si="159"/>
        <v>0</v>
      </c>
      <c r="AC236" s="63">
        <f t="shared" si="160"/>
        <v>0</v>
      </c>
      <c r="AD236" s="63">
        <f t="shared" si="161"/>
        <v>0</v>
      </c>
      <c r="AE236" s="59">
        <f t="shared" si="162"/>
        <v>2</v>
      </c>
      <c r="AF236" s="59">
        <f t="shared" si="163"/>
        <v>0</v>
      </c>
      <c r="AG236" s="64"/>
      <c r="AH236" s="65">
        <v>100</v>
      </c>
      <c r="AI236" s="66"/>
      <c r="AJ236" s="67">
        <f t="shared" si="164"/>
        <v>100</v>
      </c>
      <c r="AK236" s="67">
        <f t="shared" si="165"/>
        <v>0</v>
      </c>
      <c r="AL236" s="67">
        <f t="shared" si="166"/>
        <v>8</v>
      </c>
      <c r="AM236" s="67">
        <f t="shared" si="167"/>
        <v>0</v>
      </c>
      <c r="AN236" s="67">
        <f t="shared" si="168"/>
        <v>8</v>
      </c>
      <c r="AO236" s="67">
        <f t="shared" si="169"/>
        <v>0</v>
      </c>
      <c r="AP236" s="67">
        <f t="shared" si="170"/>
        <v>0</v>
      </c>
      <c r="AQ236" s="67">
        <f t="shared" si="171"/>
        <v>2</v>
      </c>
      <c r="AR236" s="67">
        <f t="shared" si="172"/>
        <v>0</v>
      </c>
      <c r="AS236" s="67">
        <f t="shared" si="173"/>
        <v>0</v>
      </c>
      <c r="AT236" s="67">
        <f t="shared" si="174"/>
        <v>0</v>
      </c>
      <c r="AU236" s="67">
        <f t="shared" si="175"/>
        <v>8</v>
      </c>
      <c r="AV236" s="67">
        <f t="shared" si="176"/>
        <v>0</v>
      </c>
      <c r="AW236" s="67">
        <f t="shared" si="187"/>
        <v>0</v>
      </c>
      <c r="AX236" s="68">
        <f t="shared" si="177"/>
        <v>0</v>
      </c>
      <c r="AY236" s="68">
        <f t="shared" si="178"/>
        <v>0</v>
      </c>
      <c r="AZ236" s="69">
        <f t="shared" si="179"/>
        <v>2</v>
      </c>
      <c r="BA236" s="69">
        <f t="shared" si="180"/>
        <v>0</v>
      </c>
      <c r="BB236" s="70">
        <f t="shared" si="181"/>
        <v>0</v>
      </c>
      <c r="BC236" s="70">
        <f t="shared" si="182"/>
        <v>0</v>
      </c>
      <c r="BD236" s="67">
        <f t="shared" si="183"/>
        <v>2</v>
      </c>
      <c r="BE236" s="67">
        <f t="shared" si="184"/>
        <v>0</v>
      </c>
      <c r="BF236" s="59">
        <f t="shared" si="185"/>
        <v>0</v>
      </c>
      <c r="BG236" s="71">
        <f t="shared" si="186"/>
        <v>0</v>
      </c>
      <c r="BH236" s="68">
        <f t="shared" si="188"/>
        <v>0</v>
      </c>
      <c r="BI236" s="69">
        <f t="shared" si="189"/>
        <v>8</v>
      </c>
      <c r="BJ236" s="70">
        <f t="shared" si="190"/>
        <v>0</v>
      </c>
      <c r="BK236" s="72">
        <f t="shared" si="191"/>
        <v>0</v>
      </c>
    </row>
    <row r="237" spans="1:63" ht="13.5" customHeight="1" x14ac:dyDescent="0.3">
      <c r="A237" s="209"/>
      <c r="B237" s="212" t="s">
        <v>188</v>
      </c>
      <c r="C237" s="212" t="s">
        <v>84</v>
      </c>
      <c r="D237" s="212" t="s">
        <v>195</v>
      </c>
      <c r="E237" s="216">
        <v>2</v>
      </c>
      <c r="F237" s="58"/>
      <c r="G237" s="58">
        <v>10</v>
      </c>
      <c r="H237" s="58">
        <v>25</v>
      </c>
      <c r="I237" s="58">
        <v>25</v>
      </c>
      <c r="J237" s="58">
        <v>50</v>
      </c>
      <c r="K237" s="58">
        <v>80</v>
      </c>
      <c r="L237" s="58">
        <v>30</v>
      </c>
      <c r="M237" s="59">
        <f t="shared" si="144"/>
        <v>1</v>
      </c>
      <c r="N237" s="59">
        <f t="shared" si="145"/>
        <v>0</v>
      </c>
      <c r="O237" s="59">
        <f t="shared" si="146"/>
        <v>1</v>
      </c>
      <c r="P237" s="59">
        <f t="shared" si="147"/>
        <v>0</v>
      </c>
      <c r="Q237" s="60">
        <f t="shared" si="148"/>
        <v>2</v>
      </c>
      <c r="R237" s="60">
        <f t="shared" si="149"/>
        <v>0</v>
      </c>
      <c r="S237" s="58">
        <f t="shared" si="150"/>
        <v>160</v>
      </c>
      <c r="T237" s="58">
        <f t="shared" si="151"/>
        <v>0</v>
      </c>
      <c r="U237" s="59">
        <f t="shared" si="152"/>
        <v>110</v>
      </c>
      <c r="V237" s="59">
        <f t="shared" si="153"/>
        <v>0</v>
      </c>
      <c r="W237" s="61">
        <f t="shared" si="154"/>
        <v>5</v>
      </c>
      <c r="X237" s="61">
        <f t="shared" si="155"/>
        <v>0</v>
      </c>
      <c r="Y237" s="62">
        <f t="shared" si="156"/>
        <v>-105</v>
      </c>
      <c r="Z237" s="62">
        <f t="shared" si="157"/>
        <v>0</v>
      </c>
      <c r="AA237" s="61">
        <f t="shared" si="158"/>
        <v>0</v>
      </c>
      <c r="AB237" s="61">
        <f t="shared" si="159"/>
        <v>0</v>
      </c>
      <c r="AC237" s="63">
        <f t="shared" si="160"/>
        <v>0</v>
      </c>
      <c r="AD237" s="63">
        <f t="shared" si="161"/>
        <v>0</v>
      </c>
      <c r="AE237" s="59">
        <f t="shared" si="162"/>
        <v>2</v>
      </c>
      <c r="AF237" s="59">
        <f t="shared" si="163"/>
        <v>0</v>
      </c>
      <c r="AG237" s="64"/>
      <c r="AH237" s="65">
        <v>100</v>
      </c>
      <c r="AI237" s="66"/>
      <c r="AJ237" s="67">
        <f t="shared" si="164"/>
        <v>100</v>
      </c>
      <c r="AK237" s="67">
        <f t="shared" si="165"/>
        <v>0</v>
      </c>
      <c r="AL237" s="67">
        <f t="shared" si="166"/>
        <v>4</v>
      </c>
      <c r="AM237" s="67">
        <f t="shared" si="167"/>
        <v>0</v>
      </c>
      <c r="AN237" s="67">
        <f t="shared" si="168"/>
        <v>4</v>
      </c>
      <c r="AO237" s="67">
        <f t="shared" si="169"/>
        <v>0</v>
      </c>
      <c r="AP237" s="67">
        <f t="shared" si="170"/>
        <v>0</v>
      </c>
      <c r="AQ237" s="67">
        <f t="shared" si="171"/>
        <v>2</v>
      </c>
      <c r="AR237" s="67">
        <f t="shared" si="172"/>
        <v>0</v>
      </c>
      <c r="AS237" s="67">
        <f t="shared" si="173"/>
        <v>0</v>
      </c>
      <c r="AT237" s="67">
        <f t="shared" si="174"/>
        <v>0</v>
      </c>
      <c r="AU237" s="67">
        <f t="shared" si="175"/>
        <v>4</v>
      </c>
      <c r="AV237" s="67">
        <f t="shared" si="176"/>
        <v>0</v>
      </c>
      <c r="AW237" s="67">
        <f t="shared" si="187"/>
        <v>0</v>
      </c>
      <c r="AX237" s="68">
        <f t="shared" si="177"/>
        <v>0</v>
      </c>
      <c r="AY237" s="68">
        <f t="shared" si="178"/>
        <v>0</v>
      </c>
      <c r="AZ237" s="69">
        <f t="shared" si="179"/>
        <v>2</v>
      </c>
      <c r="BA237" s="69">
        <f t="shared" si="180"/>
        <v>0</v>
      </c>
      <c r="BB237" s="70">
        <f t="shared" si="181"/>
        <v>0</v>
      </c>
      <c r="BC237" s="70">
        <f t="shared" si="182"/>
        <v>0</v>
      </c>
      <c r="BD237" s="67">
        <f t="shared" si="183"/>
        <v>2</v>
      </c>
      <c r="BE237" s="67">
        <f t="shared" si="184"/>
        <v>0</v>
      </c>
      <c r="BF237" s="59">
        <f t="shared" si="185"/>
        <v>0</v>
      </c>
      <c r="BG237" s="71">
        <f t="shared" si="186"/>
        <v>0</v>
      </c>
      <c r="BH237" s="68">
        <f t="shared" si="188"/>
        <v>0</v>
      </c>
      <c r="BI237" s="69">
        <f t="shared" si="189"/>
        <v>4</v>
      </c>
      <c r="BJ237" s="70">
        <f t="shared" si="190"/>
        <v>0</v>
      </c>
      <c r="BK237" s="72">
        <f t="shared" si="191"/>
        <v>0</v>
      </c>
    </row>
    <row r="238" spans="1:63" ht="13.5" customHeight="1" x14ac:dyDescent="0.3">
      <c r="A238" s="209"/>
      <c r="B238" s="212" t="s">
        <v>188</v>
      </c>
      <c r="C238" s="212" t="s">
        <v>80</v>
      </c>
      <c r="D238" s="212" t="s">
        <v>195</v>
      </c>
      <c r="E238" s="216">
        <v>4</v>
      </c>
      <c r="F238" s="58">
        <v>0</v>
      </c>
      <c r="G238" s="58">
        <v>10</v>
      </c>
      <c r="H238" s="58">
        <v>20</v>
      </c>
      <c r="I238" s="58">
        <v>20</v>
      </c>
      <c r="J238" s="58">
        <v>40</v>
      </c>
      <c r="K238" s="58">
        <v>80</v>
      </c>
      <c r="L238" s="58">
        <v>30</v>
      </c>
      <c r="M238" s="59">
        <f t="shared" si="144"/>
        <v>1</v>
      </c>
      <c r="N238" s="59">
        <f t="shared" si="145"/>
        <v>0</v>
      </c>
      <c r="O238" s="59">
        <f t="shared" si="146"/>
        <v>1</v>
      </c>
      <c r="P238" s="59">
        <f t="shared" si="147"/>
        <v>0</v>
      </c>
      <c r="Q238" s="60">
        <f t="shared" si="148"/>
        <v>2</v>
      </c>
      <c r="R238" s="60">
        <f t="shared" si="149"/>
        <v>0</v>
      </c>
      <c r="S238" s="58">
        <f t="shared" si="150"/>
        <v>160</v>
      </c>
      <c r="T238" s="58">
        <f t="shared" si="151"/>
        <v>0</v>
      </c>
      <c r="U238" s="59">
        <f t="shared" si="152"/>
        <v>120</v>
      </c>
      <c r="V238" s="59">
        <f t="shared" si="153"/>
        <v>0</v>
      </c>
      <c r="W238" s="61">
        <f t="shared" si="154"/>
        <v>4</v>
      </c>
      <c r="X238" s="61">
        <f t="shared" si="155"/>
        <v>0</v>
      </c>
      <c r="Y238" s="62">
        <f t="shared" si="156"/>
        <v>-116</v>
      </c>
      <c r="Z238" s="62">
        <f t="shared" si="157"/>
        <v>0</v>
      </c>
      <c r="AA238" s="61">
        <f t="shared" si="158"/>
        <v>0</v>
      </c>
      <c r="AB238" s="61">
        <f t="shared" si="159"/>
        <v>0</v>
      </c>
      <c r="AC238" s="63">
        <f t="shared" si="160"/>
        <v>0</v>
      </c>
      <c r="AD238" s="63">
        <f t="shared" si="161"/>
        <v>0</v>
      </c>
      <c r="AE238" s="59">
        <f t="shared" si="162"/>
        <v>2</v>
      </c>
      <c r="AF238" s="59">
        <f t="shared" si="163"/>
        <v>0</v>
      </c>
      <c r="AG238" s="64"/>
      <c r="AH238" s="65">
        <v>100</v>
      </c>
      <c r="AI238" s="66"/>
      <c r="AJ238" s="67">
        <f t="shared" si="164"/>
        <v>100</v>
      </c>
      <c r="AK238" s="67">
        <f t="shared" si="165"/>
        <v>0</v>
      </c>
      <c r="AL238" s="67">
        <f t="shared" si="166"/>
        <v>8</v>
      </c>
      <c r="AM238" s="67">
        <f t="shared" si="167"/>
        <v>0</v>
      </c>
      <c r="AN238" s="67">
        <f t="shared" si="168"/>
        <v>8</v>
      </c>
      <c r="AO238" s="67">
        <f t="shared" si="169"/>
        <v>0</v>
      </c>
      <c r="AP238" s="67">
        <f t="shared" si="170"/>
        <v>0</v>
      </c>
      <c r="AQ238" s="67">
        <f t="shared" si="171"/>
        <v>2</v>
      </c>
      <c r="AR238" s="67">
        <f t="shared" si="172"/>
        <v>0</v>
      </c>
      <c r="AS238" s="67">
        <f t="shared" si="173"/>
        <v>0</v>
      </c>
      <c r="AT238" s="67">
        <f t="shared" si="174"/>
        <v>0</v>
      </c>
      <c r="AU238" s="67">
        <f t="shared" si="175"/>
        <v>8</v>
      </c>
      <c r="AV238" s="67">
        <f t="shared" si="176"/>
        <v>0</v>
      </c>
      <c r="AW238" s="67">
        <f t="shared" si="187"/>
        <v>0</v>
      </c>
      <c r="AX238" s="68">
        <f t="shared" si="177"/>
        <v>0</v>
      </c>
      <c r="AY238" s="68">
        <f t="shared" si="178"/>
        <v>0</v>
      </c>
      <c r="AZ238" s="69">
        <f t="shared" si="179"/>
        <v>2</v>
      </c>
      <c r="BA238" s="69">
        <f t="shared" si="180"/>
        <v>0</v>
      </c>
      <c r="BB238" s="70">
        <f t="shared" si="181"/>
        <v>0</v>
      </c>
      <c r="BC238" s="70">
        <f t="shared" si="182"/>
        <v>0</v>
      </c>
      <c r="BD238" s="67">
        <f t="shared" si="183"/>
        <v>2</v>
      </c>
      <c r="BE238" s="67">
        <f t="shared" si="184"/>
        <v>0</v>
      </c>
      <c r="BF238" s="59">
        <f t="shared" si="185"/>
        <v>0</v>
      </c>
      <c r="BG238" s="71">
        <f t="shared" si="186"/>
        <v>0</v>
      </c>
      <c r="BH238" s="68">
        <f t="shared" si="188"/>
        <v>0</v>
      </c>
      <c r="BI238" s="69">
        <f t="shared" si="189"/>
        <v>8</v>
      </c>
      <c r="BJ238" s="70">
        <f t="shared" si="190"/>
        <v>0</v>
      </c>
      <c r="BK238" s="72">
        <f t="shared" si="191"/>
        <v>0</v>
      </c>
    </row>
    <row r="239" spans="1:63" ht="13.5" customHeight="1" x14ac:dyDescent="0.3">
      <c r="A239" s="209"/>
      <c r="B239" s="212" t="s">
        <v>188</v>
      </c>
      <c r="C239" s="212" t="s">
        <v>84</v>
      </c>
      <c r="D239" s="212" t="s">
        <v>196</v>
      </c>
      <c r="E239" s="216">
        <v>2</v>
      </c>
      <c r="F239" s="58"/>
      <c r="G239" s="58">
        <v>10</v>
      </c>
      <c r="H239" s="58">
        <v>25</v>
      </c>
      <c r="I239" s="58">
        <v>25</v>
      </c>
      <c r="J239" s="58">
        <v>50</v>
      </c>
      <c r="K239" s="58">
        <v>80</v>
      </c>
      <c r="L239" s="58">
        <v>30</v>
      </c>
      <c r="M239" s="59">
        <f t="shared" si="144"/>
        <v>1</v>
      </c>
      <c r="N239" s="59">
        <f t="shared" si="145"/>
        <v>0</v>
      </c>
      <c r="O239" s="59">
        <f t="shared" si="146"/>
        <v>1</v>
      </c>
      <c r="P239" s="59">
        <f t="shared" si="147"/>
        <v>0</v>
      </c>
      <c r="Q239" s="60">
        <f t="shared" si="148"/>
        <v>2</v>
      </c>
      <c r="R239" s="60">
        <f t="shared" si="149"/>
        <v>0</v>
      </c>
      <c r="S239" s="58">
        <f t="shared" si="150"/>
        <v>160</v>
      </c>
      <c r="T239" s="58">
        <f t="shared" si="151"/>
        <v>0</v>
      </c>
      <c r="U239" s="59">
        <f t="shared" si="152"/>
        <v>110</v>
      </c>
      <c r="V239" s="59">
        <f t="shared" si="153"/>
        <v>0</v>
      </c>
      <c r="W239" s="61">
        <f t="shared" si="154"/>
        <v>5</v>
      </c>
      <c r="X239" s="61">
        <f t="shared" si="155"/>
        <v>0</v>
      </c>
      <c r="Y239" s="62">
        <f t="shared" si="156"/>
        <v>-105</v>
      </c>
      <c r="Z239" s="62">
        <f t="shared" si="157"/>
        <v>0</v>
      </c>
      <c r="AA239" s="61">
        <f t="shared" si="158"/>
        <v>0</v>
      </c>
      <c r="AB239" s="61">
        <f t="shared" si="159"/>
        <v>0</v>
      </c>
      <c r="AC239" s="63">
        <f t="shared" si="160"/>
        <v>0</v>
      </c>
      <c r="AD239" s="63">
        <f t="shared" si="161"/>
        <v>0</v>
      </c>
      <c r="AE239" s="59">
        <f t="shared" si="162"/>
        <v>2</v>
      </c>
      <c r="AF239" s="59">
        <f t="shared" si="163"/>
        <v>0</v>
      </c>
      <c r="AG239" s="64"/>
      <c r="AH239" s="65">
        <v>100</v>
      </c>
      <c r="AI239" s="66"/>
      <c r="AJ239" s="67">
        <f t="shared" si="164"/>
        <v>100</v>
      </c>
      <c r="AK239" s="67">
        <f t="shared" si="165"/>
        <v>0</v>
      </c>
      <c r="AL239" s="67">
        <f t="shared" si="166"/>
        <v>4</v>
      </c>
      <c r="AM239" s="67">
        <f t="shared" si="167"/>
        <v>0</v>
      </c>
      <c r="AN239" s="67">
        <f t="shared" si="168"/>
        <v>4</v>
      </c>
      <c r="AO239" s="67">
        <f t="shared" si="169"/>
        <v>0</v>
      </c>
      <c r="AP239" s="67">
        <f t="shared" si="170"/>
        <v>0</v>
      </c>
      <c r="AQ239" s="67">
        <f t="shared" si="171"/>
        <v>2</v>
      </c>
      <c r="AR239" s="67">
        <f t="shared" si="172"/>
        <v>0</v>
      </c>
      <c r="AS239" s="67">
        <f t="shared" si="173"/>
        <v>0</v>
      </c>
      <c r="AT239" s="67">
        <f t="shared" si="174"/>
        <v>0</v>
      </c>
      <c r="AU239" s="67">
        <f t="shared" si="175"/>
        <v>4</v>
      </c>
      <c r="AV239" s="67">
        <f t="shared" si="176"/>
        <v>0</v>
      </c>
      <c r="AW239" s="67">
        <f t="shared" si="187"/>
        <v>0</v>
      </c>
      <c r="AX239" s="68">
        <f t="shared" si="177"/>
        <v>0</v>
      </c>
      <c r="AY239" s="68">
        <f t="shared" si="178"/>
        <v>0</v>
      </c>
      <c r="AZ239" s="69">
        <f t="shared" si="179"/>
        <v>2</v>
      </c>
      <c r="BA239" s="69">
        <f t="shared" si="180"/>
        <v>0</v>
      </c>
      <c r="BB239" s="70">
        <f t="shared" si="181"/>
        <v>0</v>
      </c>
      <c r="BC239" s="70">
        <f t="shared" si="182"/>
        <v>0</v>
      </c>
      <c r="BD239" s="67">
        <f t="shared" si="183"/>
        <v>2</v>
      </c>
      <c r="BE239" s="67">
        <f t="shared" si="184"/>
        <v>0</v>
      </c>
      <c r="BF239" s="59">
        <f t="shared" si="185"/>
        <v>0</v>
      </c>
      <c r="BG239" s="71">
        <f t="shared" si="186"/>
        <v>0</v>
      </c>
      <c r="BH239" s="68">
        <f t="shared" si="188"/>
        <v>0</v>
      </c>
      <c r="BI239" s="69">
        <f t="shared" si="189"/>
        <v>4</v>
      </c>
      <c r="BJ239" s="70">
        <f t="shared" si="190"/>
        <v>0</v>
      </c>
      <c r="BK239" s="72">
        <f t="shared" si="191"/>
        <v>0</v>
      </c>
    </row>
    <row r="240" spans="1:63" ht="13.5" customHeight="1" x14ac:dyDescent="0.3">
      <c r="A240" s="209"/>
      <c r="B240" s="212" t="s">
        <v>188</v>
      </c>
      <c r="C240" s="212" t="s">
        <v>80</v>
      </c>
      <c r="D240" s="212" t="s">
        <v>196</v>
      </c>
      <c r="E240" s="216">
        <v>2</v>
      </c>
      <c r="F240" s="58">
        <v>0</v>
      </c>
      <c r="G240" s="58">
        <v>10</v>
      </c>
      <c r="H240" s="58">
        <v>20</v>
      </c>
      <c r="I240" s="58">
        <v>20</v>
      </c>
      <c r="J240" s="58">
        <v>40</v>
      </c>
      <c r="K240" s="58">
        <v>80</v>
      </c>
      <c r="L240" s="58">
        <v>30</v>
      </c>
      <c r="M240" s="59">
        <f t="shared" si="144"/>
        <v>1</v>
      </c>
      <c r="N240" s="59">
        <f t="shared" si="145"/>
        <v>0</v>
      </c>
      <c r="O240" s="59">
        <f t="shared" si="146"/>
        <v>1</v>
      </c>
      <c r="P240" s="59">
        <f t="shared" si="147"/>
        <v>0</v>
      </c>
      <c r="Q240" s="60">
        <f t="shared" si="148"/>
        <v>2</v>
      </c>
      <c r="R240" s="60">
        <f t="shared" si="149"/>
        <v>0</v>
      </c>
      <c r="S240" s="58">
        <f t="shared" si="150"/>
        <v>160</v>
      </c>
      <c r="T240" s="58">
        <f t="shared" si="151"/>
        <v>0</v>
      </c>
      <c r="U240" s="59">
        <f t="shared" si="152"/>
        <v>120</v>
      </c>
      <c r="V240" s="59">
        <f t="shared" si="153"/>
        <v>0</v>
      </c>
      <c r="W240" s="61">
        <f t="shared" si="154"/>
        <v>4</v>
      </c>
      <c r="X240" s="61">
        <f t="shared" si="155"/>
        <v>0</v>
      </c>
      <c r="Y240" s="62">
        <f t="shared" si="156"/>
        <v>-116</v>
      </c>
      <c r="Z240" s="62">
        <f t="shared" si="157"/>
        <v>0</v>
      </c>
      <c r="AA240" s="61">
        <f t="shared" si="158"/>
        <v>0</v>
      </c>
      <c r="AB240" s="61">
        <f t="shared" si="159"/>
        <v>0</v>
      </c>
      <c r="AC240" s="63">
        <f t="shared" si="160"/>
        <v>0</v>
      </c>
      <c r="AD240" s="63">
        <f t="shared" si="161"/>
        <v>0</v>
      </c>
      <c r="AE240" s="59">
        <f t="shared" si="162"/>
        <v>2</v>
      </c>
      <c r="AF240" s="59">
        <f t="shared" si="163"/>
        <v>0</v>
      </c>
      <c r="AG240" s="64"/>
      <c r="AH240" s="65">
        <v>100</v>
      </c>
      <c r="AI240" s="66"/>
      <c r="AJ240" s="67">
        <f t="shared" si="164"/>
        <v>100</v>
      </c>
      <c r="AK240" s="67">
        <f t="shared" si="165"/>
        <v>0</v>
      </c>
      <c r="AL240" s="67">
        <f t="shared" si="166"/>
        <v>4</v>
      </c>
      <c r="AM240" s="67">
        <f t="shared" si="167"/>
        <v>0</v>
      </c>
      <c r="AN240" s="67">
        <f t="shared" si="168"/>
        <v>4</v>
      </c>
      <c r="AO240" s="67">
        <f t="shared" si="169"/>
        <v>0</v>
      </c>
      <c r="AP240" s="67">
        <f t="shared" si="170"/>
        <v>0</v>
      </c>
      <c r="AQ240" s="67">
        <f t="shared" si="171"/>
        <v>2</v>
      </c>
      <c r="AR240" s="67">
        <f t="shared" si="172"/>
        <v>0</v>
      </c>
      <c r="AS240" s="67">
        <f t="shared" si="173"/>
        <v>0</v>
      </c>
      <c r="AT240" s="67">
        <f t="shared" si="174"/>
        <v>0</v>
      </c>
      <c r="AU240" s="67">
        <f t="shared" si="175"/>
        <v>4</v>
      </c>
      <c r="AV240" s="67">
        <f t="shared" si="176"/>
        <v>0</v>
      </c>
      <c r="AW240" s="67">
        <f t="shared" si="187"/>
        <v>0</v>
      </c>
      <c r="AX240" s="68">
        <f t="shared" si="177"/>
        <v>0</v>
      </c>
      <c r="AY240" s="68">
        <f t="shared" si="178"/>
        <v>0</v>
      </c>
      <c r="AZ240" s="69">
        <f t="shared" si="179"/>
        <v>2</v>
      </c>
      <c r="BA240" s="69">
        <f t="shared" si="180"/>
        <v>0</v>
      </c>
      <c r="BB240" s="70">
        <f t="shared" si="181"/>
        <v>0</v>
      </c>
      <c r="BC240" s="70">
        <f t="shared" si="182"/>
        <v>0</v>
      </c>
      <c r="BD240" s="67">
        <f t="shared" si="183"/>
        <v>2</v>
      </c>
      <c r="BE240" s="67">
        <f t="shared" si="184"/>
        <v>0</v>
      </c>
      <c r="BF240" s="59">
        <f t="shared" si="185"/>
        <v>0</v>
      </c>
      <c r="BG240" s="71">
        <f t="shared" si="186"/>
        <v>0</v>
      </c>
      <c r="BH240" s="68">
        <f t="shared" si="188"/>
        <v>0</v>
      </c>
      <c r="BI240" s="69">
        <f t="shared" si="189"/>
        <v>4</v>
      </c>
      <c r="BJ240" s="70">
        <f t="shared" si="190"/>
        <v>0</v>
      </c>
      <c r="BK240" s="72">
        <f t="shared" si="191"/>
        <v>0</v>
      </c>
    </row>
    <row r="241" spans="1:63" ht="13.5" customHeight="1" x14ac:dyDescent="0.3">
      <c r="A241" s="209"/>
      <c r="B241" s="212" t="s">
        <v>188</v>
      </c>
      <c r="C241" s="212" t="s">
        <v>84</v>
      </c>
      <c r="D241" s="212" t="s">
        <v>197</v>
      </c>
      <c r="E241" s="216">
        <v>2</v>
      </c>
      <c r="F241" s="58"/>
      <c r="G241" s="58">
        <v>10</v>
      </c>
      <c r="H241" s="58">
        <v>25</v>
      </c>
      <c r="I241" s="58">
        <v>25</v>
      </c>
      <c r="J241" s="58">
        <v>50</v>
      </c>
      <c r="K241" s="58">
        <v>80</v>
      </c>
      <c r="L241" s="58">
        <v>30</v>
      </c>
      <c r="M241" s="59">
        <f t="shared" si="144"/>
        <v>1</v>
      </c>
      <c r="N241" s="59">
        <f t="shared" si="145"/>
        <v>0</v>
      </c>
      <c r="O241" s="59">
        <f t="shared" si="146"/>
        <v>1</v>
      </c>
      <c r="P241" s="59">
        <f t="shared" si="147"/>
        <v>0</v>
      </c>
      <c r="Q241" s="60">
        <f t="shared" si="148"/>
        <v>2</v>
      </c>
      <c r="R241" s="60">
        <f t="shared" si="149"/>
        <v>0</v>
      </c>
      <c r="S241" s="58">
        <f t="shared" si="150"/>
        <v>160</v>
      </c>
      <c r="T241" s="58">
        <f t="shared" si="151"/>
        <v>0</v>
      </c>
      <c r="U241" s="59">
        <f t="shared" si="152"/>
        <v>110</v>
      </c>
      <c r="V241" s="59">
        <f t="shared" si="153"/>
        <v>0</v>
      </c>
      <c r="W241" s="61">
        <f t="shared" si="154"/>
        <v>5</v>
      </c>
      <c r="X241" s="61">
        <f t="shared" si="155"/>
        <v>0</v>
      </c>
      <c r="Y241" s="62">
        <f t="shared" si="156"/>
        <v>-105</v>
      </c>
      <c r="Z241" s="62">
        <f t="shared" si="157"/>
        <v>0</v>
      </c>
      <c r="AA241" s="61">
        <f t="shared" si="158"/>
        <v>0</v>
      </c>
      <c r="AB241" s="61">
        <f t="shared" si="159"/>
        <v>0</v>
      </c>
      <c r="AC241" s="63">
        <f t="shared" si="160"/>
        <v>0</v>
      </c>
      <c r="AD241" s="63">
        <f t="shared" si="161"/>
        <v>0</v>
      </c>
      <c r="AE241" s="59">
        <f t="shared" si="162"/>
        <v>2</v>
      </c>
      <c r="AF241" s="59">
        <f t="shared" si="163"/>
        <v>0</v>
      </c>
      <c r="AG241" s="64"/>
      <c r="AH241" s="65">
        <v>100</v>
      </c>
      <c r="AI241" s="66"/>
      <c r="AJ241" s="67">
        <f t="shared" si="164"/>
        <v>100</v>
      </c>
      <c r="AK241" s="67">
        <f t="shared" si="165"/>
        <v>0</v>
      </c>
      <c r="AL241" s="67">
        <f t="shared" si="166"/>
        <v>4</v>
      </c>
      <c r="AM241" s="67">
        <f t="shared" si="167"/>
        <v>0</v>
      </c>
      <c r="AN241" s="67">
        <f t="shared" si="168"/>
        <v>4</v>
      </c>
      <c r="AO241" s="67">
        <f t="shared" si="169"/>
        <v>0</v>
      </c>
      <c r="AP241" s="67">
        <f t="shared" si="170"/>
        <v>0</v>
      </c>
      <c r="AQ241" s="67">
        <f t="shared" si="171"/>
        <v>2</v>
      </c>
      <c r="AR241" s="67">
        <f t="shared" si="172"/>
        <v>0</v>
      </c>
      <c r="AS241" s="67">
        <f t="shared" si="173"/>
        <v>0</v>
      </c>
      <c r="AT241" s="67">
        <f t="shared" si="174"/>
        <v>0</v>
      </c>
      <c r="AU241" s="67">
        <f t="shared" si="175"/>
        <v>4</v>
      </c>
      <c r="AV241" s="67">
        <f t="shared" si="176"/>
        <v>0</v>
      </c>
      <c r="AW241" s="67">
        <f t="shared" si="187"/>
        <v>0</v>
      </c>
      <c r="AX241" s="68">
        <f t="shared" si="177"/>
        <v>0</v>
      </c>
      <c r="AY241" s="68">
        <f t="shared" si="178"/>
        <v>0</v>
      </c>
      <c r="AZ241" s="69">
        <f t="shared" si="179"/>
        <v>2</v>
      </c>
      <c r="BA241" s="69">
        <f t="shared" si="180"/>
        <v>0</v>
      </c>
      <c r="BB241" s="70">
        <f t="shared" si="181"/>
        <v>0</v>
      </c>
      <c r="BC241" s="70">
        <f t="shared" si="182"/>
        <v>0</v>
      </c>
      <c r="BD241" s="67">
        <f t="shared" si="183"/>
        <v>2</v>
      </c>
      <c r="BE241" s="67">
        <f t="shared" si="184"/>
        <v>0</v>
      </c>
      <c r="BF241" s="59">
        <f t="shared" si="185"/>
        <v>0</v>
      </c>
      <c r="BG241" s="71">
        <f t="shared" si="186"/>
        <v>0</v>
      </c>
      <c r="BH241" s="68">
        <f t="shared" si="188"/>
        <v>0</v>
      </c>
      <c r="BI241" s="69">
        <f t="shared" si="189"/>
        <v>4</v>
      </c>
      <c r="BJ241" s="70">
        <f t="shared" si="190"/>
        <v>0</v>
      </c>
      <c r="BK241" s="72">
        <f t="shared" si="191"/>
        <v>0</v>
      </c>
    </row>
    <row r="242" spans="1:63" ht="13.5" customHeight="1" x14ac:dyDescent="0.3">
      <c r="A242" s="209"/>
      <c r="B242" s="212" t="s">
        <v>51</v>
      </c>
      <c r="C242" s="212" t="s">
        <v>52</v>
      </c>
      <c r="D242" s="212" t="s">
        <v>198</v>
      </c>
      <c r="E242" s="216">
        <v>3</v>
      </c>
      <c r="F242" s="58">
        <v>1</v>
      </c>
      <c r="G242" s="58">
        <v>10</v>
      </c>
      <c r="H242" s="58">
        <v>25</v>
      </c>
      <c r="I242" s="58">
        <v>25</v>
      </c>
      <c r="J242" s="58">
        <v>50</v>
      </c>
      <c r="K242" s="58">
        <v>80</v>
      </c>
      <c r="L242" s="58">
        <v>30</v>
      </c>
      <c r="M242" s="59">
        <f t="shared" si="144"/>
        <v>1</v>
      </c>
      <c r="N242" s="59">
        <f t="shared" si="145"/>
        <v>1</v>
      </c>
      <c r="O242" s="59">
        <f t="shared" si="146"/>
        <v>1</v>
      </c>
      <c r="P242" s="59">
        <f t="shared" si="147"/>
        <v>1</v>
      </c>
      <c r="Q242" s="60">
        <f t="shared" si="148"/>
        <v>2</v>
      </c>
      <c r="R242" s="60">
        <f t="shared" si="149"/>
        <v>2</v>
      </c>
      <c r="S242" s="58">
        <f t="shared" si="150"/>
        <v>160</v>
      </c>
      <c r="T242" s="58">
        <f t="shared" si="151"/>
        <v>60</v>
      </c>
      <c r="U242" s="59">
        <f t="shared" si="152"/>
        <v>110</v>
      </c>
      <c r="V242" s="59">
        <f t="shared" si="153"/>
        <v>10</v>
      </c>
      <c r="W242" s="61">
        <f t="shared" si="154"/>
        <v>5</v>
      </c>
      <c r="X242" s="61">
        <f t="shared" si="155"/>
        <v>5</v>
      </c>
      <c r="Y242" s="62">
        <f t="shared" si="156"/>
        <v>-105</v>
      </c>
      <c r="Z242" s="62">
        <f t="shared" si="157"/>
        <v>-5</v>
      </c>
      <c r="AA242" s="61">
        <f t="shared" si="158"/>
        <v>0</v>
      </c>
      <c r="AB242" s="61">
        <f t="shared" si="159"/>
        <v>0</v>
      </c>
      <c r="AC242" s="63">
        <f t="shared" si="160"/>
        <v>0</v>
      </c>
      <c r="AD242" s="63">
        <f t="shared" si="161"/>
        <v>0</v>
      </c>
      <c r="AE242" s="59">
        <f t="shared" si="162"/>
        <v>2</v>
      </c>
      <c r="AF242" s="59">
        <f t="shared" si="163"/>
        <v>2</v>
      </c>
      <c r="AG242" s="64"/>
      <c r="AH242" s="65">
        <v>100</v>
      </c>
      <c r="AI242" s="66"/>
      <c r="AJ242" s="67">
        <f t="shared" si="164"/>
        <v>100</v>
      </c>
      <c r="AK242" s="67">
        <f t="shared" si="165"/>
        <v>0</v>
      </c>
      <c r="AL242" s="67">
        <f t="shared" si="166"/>
        <v>8</v>
      </c>
      <c r="AM242" s="67">
        <f t="shared" si="167"/>
        <v>0</v>
      </c>
      <c r="AN242" s="67">
        <f t="shared" si="168"/>
        <v>8</v>
      </c>
      <c r="AO242" s="67">
        <f t="shared" si="169"/>
        <v>0</v>
      </c>
      <c r="AP242" s="67">
        <f t="shared" si="170"/>
        <v>0</v>
      </c>
      <c r="AQ242" s="67">
        <f t="shared" si="171"/>
        <v>2</v>
      </c>
      <c r="AR242" s="67">
        <f t="shared" si="172"/>
        <v>2</v>
      </c>
      <c r="AS242" s="67">
        <f t="shared" si="173"/>
        <v>0</v>
      </c>
      <c r="AT242" s="67">
        <f t="shared" si="174"/>
        <v>0</v>
      </c>
      <c r="AU242" s="67">
        <f t="shared" si="175"/>
        <v>6</v>
      </c>
      <c r="AV242" s="67">
        <f t="shared" si="176"/>
        <v>2</v>
      </c>
      <c r="AW242" s="67">
        <f t="shared" si="187"/>
        <v>0</v>
      </c>
      <c r="AX242" s="68">
        <f t="shared" si="177"/>
        <v>0</v>
      </c>
      <c r="AY242" s="68">
        <f t="shared" si="178"/>
        <v>0</v>
      </c>
      <c r="AZ242" s="69">
        <f t="shared" si="179"/>
        <v>2</v>
      </c>
      <c r="BA242" s="69">
        <f t="shared" si="180"/>
        <v>2</v>
      </c>
      <c r="BB242" s="70">
        <f t="shared" si="181"/>
        <v>0</v>
      </c>
      <c r="BC242" s="70">
        <f t="shared" si="182"/>
        <v>0</v>
      </c>
      <c r="BD242" s="67">
        <f t="shared" si="183"/>
        <v>2</v>
      </c>
      <c r="BE242" s="67">
        <f t="shared" si="184"/>
        <v>2</v>
      </c>
      <c r="BF242" s="59">
        <f t="shared" si="185"/>
        <v>0</v>
      </c>
      <c r="BG242" s="71">
        <f t="shared" si="186"/>
        <v>0</v>
      </c>
      <c r="BH242" s="68">
        <f t="shared" si="188"/>
        <v>0</v>
      </c>
      <c r="BI242" s="69">
        <f t="shared" si="189"/>
        <v>8</v>
      </c>
      <c r="BJ242" s="70">
        <f t="shared" si="190"/>
        <v>0</v>
      </c>
      <c r="BK242" s="72">
        <f t="shared" si="191"/>
        <v>0</v>
      </c>
    </row>
    <row r="243" spans="1:63" ht="13.5" customHeight="1" x14ac:dyDescent="0.3">
      <c r="A243" s="209"/>
      <c r="B243" s="212" t="s">
        <v>51</v>
      </c>
      <c r="C243" s="212" t="s">
        <v>80</v>
      </c>
      <c r="D243" s="212" t="s">
        <v>199</v>
      </c>
      <c r="E243" s="216">
        <v>3</v>
      </c>
      <c r="F243" s="58">
        <v>1</v>
      </c>
      <c r="G243" s="58">
        <v>10</v>
      </c>
      <c r="H243" s="58">
        <v>20</v>
      </c>
      <c r="I243" s="58">
        <v>20</v>
      </c>
      <c r="J243" s="58">
        <v>40</v>
      </c>
      <c r="K243" s="58">
        <v>80</v>
      </c>
      <c r="L243" s="58">
        <v>30</v>
      </c>
      <c r="M243" s="59">
        <f t="shared" si="144"/>
        <v>1</v>
      </c>
      <c r="N243" s="59">
        <f t="shared" si="145"/>
        <v>1</v>
      </c>
      <c r="O243" s="59">
        <f t="shared" si="146"/>
        <v>1</v>
      </c>
      <c r="P243" s="59">
        <f t="shared" si="147"/>
        <v>1</v>
      </c>
      <c r="Q243" s="60">
        <f t="shared" si="148"/>
        <v>2</v>
      </c>
      <c r="R243" s="60">
        <f t="shared" si="149"/>
        <v>2</v>
      </c>
      <c r="S243" s="58">
        <f t="shared" si="150"/>
        <v>160</v>
      </c>
      <c r="T243" s="58">
        <f t="shared" si="151"/>
        <v>60</v>
      </c>
      <c r="U243" s="59">
        <f t="shared" si="152"/>
        <v>120</v>
      </c>
      <c r="V243" s="59">
        <f t="shared" si="153"/>
        <v>20</v>
      </c>
      <c r="W243" s="61">
        <f t="shared" si="154"/>
        <v>4</v>
      </c>
      <c r="X243" s="61">
        <f t="shared" si="155"/>
        <v>4</v>
      </c>
      <c r="Y243" s="62">
        <f t="shared" si="156"/>
        <v>-116</v>
      </c>
      <c r="Z243" s="62">
        <f t="shared" si="157"/>
        <v>-16</v>
      </c>
      <c r="AA243" s="61">
        <f t="shared" si="158"/>
        <v>0</v>
      </c>
      <c r="AB243" s="61">
        <f t="shared" si="159"/>
        <v>0</v>
      </c>
      <c r="AC243" s="63">
        <f t="shared" si="160"/>
        <v>0</v>
      </c>
      <c r="AD243" s="63">
        <f t="shared" si="161"/>
        <v>0</v>
      </c>
      <c r="AE243" s="59">
        <f t="shared" si="162"/>
        <v>2</v>
      </c>
      <c r="AF243" s="59">
        <f t="shared" si="163"/>
        <v>2</v>
      </c>
      <c r="AG243" s="64"/>
      <c r="AH243" s="65">
        <v>100</v>
      </c>
      <c r="AI243" s="66"/>
      <c r="AJ243" s="67">
        <f t="shared" si="164"/>
        <v>100</v>
      </c>
      <c r="AK243" s="67">
        <f t="shared" si="165"/>
        <v>0</v>
      </c>
      <c r="AL243" s="67">
        <f t="shared" si="166"/>
        <v>8</v>
      </c>
      <c r="AM243" s="67">
        <f t="shared" si="167"/>
        <v>0</v>
      </c>
      <c r="AN243" s="67">
        <f t="shared" si="168"/>
        <v>8</v>
      </c>
      <c r="AO243" s="67">
        <f t="shared" si="169"/>
        <v>0</v>
      </c>
      <c r="AP243" s="67">
        <f t="shared" si="170"/>
        <v>0</v>
      </c>
      <c r="AQ243" s="67">
        <f t="shared" si="171"/>
        <v>2</v>
      </c>
      <c r="AR243" s="67">
        <f t="shared" si="172"/>
        <v>2</v>
      </c>
      <c r="AS243" s="67">
        <f t="shared" si="173"/>
        <v>0</v>
      </c>
      <c r="AT243" s="67">
        <f t="shared" si="174"/>
        <v>0</v>
      </c>
      <c r="AU243" s="67">
        <f t="shared" si="175"/>
        <v>6</v>
      </c>
      <c r="AV243" s="67">
        <f t="shared" si="176"/>
        <v>2</v>
      </c>
      <c r="AW243" s="67">
        <f t="shared" si="187"/>
        <v>0</v>
      </c>
      <c r="AX243" s="68">
        <f t="shared" si="177"/>
        <v>0</v>
      </c>
      <c r="AY243" s="68">
        <f t="shared" si="178"/>
        <v>0</v>
      </c>
      <c r="AZ243" s="69">
        <f t="shared" si="179"/>
        <v>2</v>
      </c>
      <c r="BA243" s="69">
        <f t="shared" si="180"/>
        <v>2</v>
      </c>
      <c r="BB243" s="70">
        <f t="shared" si="181"/>
        <v>0</v>
      </c>
      <c r="BC243" s="70">
        <f t="shared" si="182"/>
        <v>0</v>
      </c>
      <c r="BD243" s="67">
        <f t="shared" si="183"/>
        <v>2</v>
      </c>
      <c r="BE243" s="67">
        <f t="shared" si="184"/>
        <v>2</v>
      </c>
      <c r="BF243" s="59">
        <f t="shared" si="185"/>
        <v>0</v>
      </c>
      <c r="BG243" s="71">
        <f t="shared" si="186"/>
        <v>0</v>
      </c>
      <c r="BH243" s="68">
        <f t="shared" si="188"/>
        <v>0</v>
      </c>
      <c r="BI243" s="69">
        <f t="shared" si="189"/>
        <v>8</v>
      </c>
      <c r="BJ243" s="70">
        <f t="shared" si="190"/>
        <v>0</v>
      </c>
      <c r="BK243" s="72">
        <f t="shared" si="191"/>
        <v>0</v>
      </c>
    </row>
    <row r="244" spans="1:63" ht="13.5" customHeight="1" x14ac:dyDescent="0.3">
      <c r="A244" s="209"/>
      <c r="B244" s="212" t="s">
        <v>100</v>
      </c>
      <c r="C244" s="212" t="s">
        <v>61</v>
      </c>
      <c r="D244" s="212" t="s">
        <v>200</v>
      </c>
      <c r="E244" s="216">
        <v>3</v>
      </c>
      <c r="F244" s="58">
        <v>0</v>
      </c>
      <c r="G244" s="58">
        <v>20</v>
      </c>
      <c r="H244" s="78">
        <v>67</v>
      </c>
      <c r="I244" s="78">
        <v>66</v>
      </c>
      <c r="J244" s="78">
        <v>133</v>
      </c>
      <c r="K244" s="58">
        <v>80</v>
      </c>
      <c r="L244" s="58">
        <v>30</v>
      </c>
      <c r="M244" s="59">
        <f t="shared" si="144"/>
        <v>1</v>
      </c>
      <c r="N244" s="59">
        <f t="shared" si="145"/>
        <v>0</v>
      </c>
      <c r="O244" s="59">
        <f t="shared" si="146"/>
        <v>1</v>
      </c>
      <c r="P244" s="59">
        <f t="shared" si="147"/>
        <v>0</v>
      </c>
      <c r="Q244" s="60">
        <f t="shared" si="148"/>
        <v>2</v>
      </c>
      <c r="R244" s="60">
        <f t="shared" si="149"/>
        <v>0</v>
      </c>
      <c r="S244" s="58">
        <f t="shared" si="150"/>
        <v>160</v>
      </c>
      <c r="T244" s="58">
        <f t="shared" si="151"/>
        <v>0</v>
      </c>
      <c r="U244" s="59">
        <f t="shared" si="152"/>
        <v>27</v>
      </c>
      <c r="V244" s="59">
        <f t="shared" si="153"/>
        <v>0</v>
      </c>
      <c r="W244" s="61">
        <f t="shared" si="154"/>
        <v>26.6</v>
      </c>
      <c r="X244" s="61">
        <f t="shared" si="155"/>
        <v>0</v>
      </c>
      <c r="Y244" s="62">
        <f t="shared" si="156"/>
        <v>-0.39999999999999858</v>
      </c>
      <c r="Z244" s="62">
        <f t="shared" si="157"/>
        <v>0</v>
      </c>
      <c r="AA244" s="61">
        <f t="shared" si="158"/>
        <v>0</v>
      </c>
      <c r="AB244" s="61">
        <f t="shared" si="159"/>
        <v>0</v>
      </c>
      <c r="AC244" s="63">
        <f t="shared" si="160"/>
        <v>6.25E-2</v>
      </c>
      <c r="AD244" s="63">
        <f t="shared" si="161"/>
        <v>0</v>
      </c>
      <c r="AE244" s="59">
        <f t="shared" si="162"/>
        <v>3</v>
      </c>
      <c r="AF244" s="59">
        <f t="shared" si="163"/>
        <v>0</v>
      </c>
      <c r="AG244" s="64">
        <v>0</v>
      </c>
      <c r="AH244" s="65">
        <v>100</v>
      </c>
      <c r="AI244" s="66">
        <v>0</v>
      </c>
      <c r="AJ244" s="67">
        <f t="shared" si="164"/>
        <v>100</v>
      </c>
      <c r="AK244" s="67">
        <f t="shared" si="165"/>
        <v>0</v>
      </c>
      <c r="AL244" s="67">
        <f t="shared" si="166"/>
        <v>9</v>
      </c>
      <c r="AM244" s="67">
        <f t="shared" si="167"/>
        <v>0</v>
      </c>
      <c r="AN244" s="67">
        <f t="shared" si="168"/>
        <v>9</v>
      </c>
      <c r="AO244" s="67">
        <f t="shared" si="169"/>
        <v>0</v>
      </c>
      <c r="AP244" s="67">
        <f t="shared" si="170"/>
        <v>0</v>
      </c>
      <c r="AQ244" s="67">
        <f t="shared" si="171"/>
        <v>3</v>
      </c>
      <c r="AR244" s="67">
        <f t="shared" si="172"/>
        <v>0</v>
      </c>
      <c r="AS244" s="67">
        <f t="shared" si="173"/>
        <v>0</v>
      </c>
      <c r="AT244" s="67">
        <f t="shared" si="174"/>
        <v>0</v>
      </c>
      <c r="AU244" s="67">
        <f t="shared" si="175"/>
        <v>9</v>
      </c>
      <c r="AV244" s="67">
        <f t="shared" si="176"/>
        <v>0</v>
      </c>
      <c r="AW244" s="67">
        <f t="shared" si="187"/>
        <v>0</v>
      </c>
      <c r="AX244" s="68">
        <f t="shared" si="177"/>
        <v>0</v>
      </c>
      <c r="AY244" s="68">
        <f t="shared" si="178"/>
        <v>0</v>
      </c>
      <c r="AZ244" s="69">
        <f t="shared" si="179"/>
        <v>3</v>
      </c>
      <c r="BA244" s="69">
        <f t="shared" si="180"/>
        <v>0</v>
      </c>
      <c r="BB244" s="70">
        <f t="shared" si="181"/>
        <v>0</v>
      </c>
      <c r="BC244" s="70">
        <f t="shared" si="182"/>
        <v>0</v>
      </c>
      <c r="BD244" s="67">
        <f t="shared" si="183"/>
        <v>3</v>
      </c>
      <c r="BE244" s="67">
        <f t="shared" si="184"/>
        <v>0</v>
      </c>
      <c r="BF244" s="59">
        <f t="shared" si="185"/>
        <v>0</v>
      </c>
      <c r="BG244" s="71">
        <f t="shared" si="186"/>
        <v>0</v>
      </c>
      <c r="BH244" s="68">
        <f t="shared" si="188"/>
        <v>0</v>
      </c>
      <c r="BI244" s="69">
        <f t="shared" si="189"/>
        <v>9</v>
      </c>
      <c r="BJ244" s="70">
        <f t="shared" si="190"/>
        <v>0</v>
      </c>
      <c r="BK244" s="72">
        <f t="shared" si="191"/>
        <v>0</v>
      </c>
    </row>
    <row r="245" spans="1:63" ht="13.5" customHeight="1" x14ac:dyDescent="0.3">
      <c r="A245" s="209"/>
      <c r="B245" s="212" t="s">
        <v>51</v>
      </c>
      <c r="C245" s="212" t="s">
        <v>58</v>
      </c>
      <c r="D245" s="212" t="s">
        <v>200</v>
      </c>
      <c r="E245" s="216">
        <v>3</v>
      </c>
      <c r="F245" s="58">
        <v>0</v>
      </c>
      <c r="G245" s="58">
        <v>20</v>
      </c>
      <c r="H245" s="58">
        <v>562</v>
      </c>
      <c r="I245" s="58">
        <v>563</v>
      </c>
      <c r="J245" s="58">
        <v>1125</v>
      </c>
      <c r="K245" s="58">
        <v>81</v>
      </c>
      <c r="L245" s="58">
        <v>30</v>
      </c>
      <c r="M245" s="59">
        <f t="shared" si="144"/>
        <v>7</v>
      </c>
      <c r="N245" s="59">
        <f t="shared" si="145"/>
        <v>0</v>
      </c>
      <c r="O245" s="59">
        <f t="shared" si="146"/>
        <v>7</v>
      </c>
      <c r="P245" s="59">
        <f t="shared" si="147"/>
        <v>0</v>
      </c>
      <c r="Q245" s="60">
        <f t="shared" si="148"/>
        <v>14</v>
      </c>
      <c r="R245" s="60">
        <f t="shared" si="149"/>
        <v>0</v>
      </c>
      <c r="S245" s="58">
        <f t="shared" si="150"/>
        <v>1134</v>
      </c>
      <c r="T245" s="58">
        <f t="shared" si="151"/>
        <v>0</v>
      </c>
      <c r="U245" s="59">
        <f t="shared" si="152"/>
        <v>9</v>
      </c>
      <c r="V245" s="59">
        <f t="shared" si="153"/>
        <v>0</v>
      </c>
      <c r="W245" s="61">
        <f t="shared" si="154"/>
        <v>225</v>
      </c>
      <c r="X245" s="61">
        <f t="shared" si="155"/>
        <v>0</v>
      </c>
      <c r="Y245" s="62">
        <f t="shared" si="156"/>
        <v>216</v>
      </c>
      <c r="Z245" s="62">
        <f t="shared" si="157"/>
        <v>0</v>
      </c>
      <c r="AA245" s="61">
        <f t="shared" si="158"/>
        <v>3</v>
      </c>
      <c r="AB245" s="61">
        <f t="shared" si="159"/>
        <v>0</v>
      </c>
      <c r="AC245" s="63">
        <f t="shared" si="160"/>
        <v>2.6888888888888891</v>
      </c>
      <c r="AD245" s="63">
        <f t="shared" si="161"/>
        <v>0</v>
      </c>
      <c r="AE245" s="59">
        <f t="shared" si="162"/>
        <v>17</v>
      </c>
      <c r="AF245" s="59">
        <f t="shared" si="163"/>
        <v>0</v>
      </c>
      <c r="AG245" s="64">
        <v>0</v>
      </c>
      <c r="AH245" s="65">
        <v>100</v>
      </c>
      <c r="AI245" s="66">
        <v>0</v>
      </c>
      <c r="AJ245" s="67">
        <f t="shared" si="164"/>
        <v>100</v>
      </c>
      <c r="AK245" s="67">
        <f t="shared" si="165"/>
        <v>0</v>
      </c>
      <c r="AL245" s="67">
        <f t="shared" si="166"/>
        <v>51</v>
      </c>
      <c r="AM245" s="67">
        <f t="shared" si="167"/>
        <v>0</v>
      </c>
      <c r="AN245" s="67">
        <f t="shared" si="168"/>
        <v>51</v>
      </c>
      <c r="AO245" s="67">
        <f t="shared" si="169"/>
        <v>0</v>
      </c>
      <c r="AP245" s="67">
        <f t="shared" si="170"/>
        <v>0</v>
      </c>
      <c r="AQ245" s="67">
        <f t="shared" si="171"/>
        <v>17</v>
      </c>
      <c r="AR245" s="67">
        <f t="shared" si="172"/>
        <v>0</v>
      </c>
      <c r="AS245" s="67">
        <f t="shared" si="173"/>
        <v>0</v>
      </c>
      <c r="AT245" s="67">
        <f t="shared" si="174"/>
        <v>0</v>
      </c>
      <c r="AU245" s="67">
        <f t="shared" si="175"/>
        <v>51</v>
      </c>
      <c r="AV245" s="67">
        <f t="shared" si="176"/>
        <v>0</v>
      </c>
      <c r="AW245" s="67">
        <f t="shared" si="187"/>
        <v>0</v>
      </c>
      <c r="AX245" s="68">
        <f t="shared" si="177"/>
        <v>0</v>
      </c>
      <c r="AY245" s="68">
        <f t="shared" si="178"/>
        <v>0</v>
      </c>
      <c r="AZ245" s="69">
        <f t="shared" si="179"/>
        <v>17</v>
      </c>
      <c r="BA245" s="69">
        <f t="shared" si="180"/>
        <v>0</v>
      </c>
      <c r="BB245" s="70">
        <f t="shared" si="181"/>
        <v>0</v>
      </c>
      <c r="BC245" s="70">
        <f t="shared" si="182"/>
        <v>0</v>
      </c>
      <c r="BD245" s="67">
        <f t="shared" si="183"/>
        <v>17</v>
      </c>
      <c r="BE245" s="67">
        <f t="shared" si="184"/>
        <v>0</v>
      </c>
      <c r="BF245" s="59">
        <f t="shared" si="185"/>
        <v>0</v>
      </c>
      <c r="BG245" s="71">
        <f t="shared" si="186"/>
        <v>0</v>
      </c>
      <c r="BH245" s="68">
        <f t="shared" si="188"/>
        <v>0</v>
      </c>
      <c r="BI245" s="69">
        <f t="shared" si="189"/>
        <v>51</v>
      </c>
      <c r="BJ245" s="70">
        <f t="shared" si="190"/>
        <v>0</v>
      </c>
      <c r="BK245" s="72">
        <f t="shared" si="191"/>
        <v>0</v>
      </c>
    </row>
    <row r="246" spans="1:63" ht="13.5" customHeight="1" x14ac:dyDescent="0.3">
      <c r="A246" s="209"/>
      <c r="B246" s="212" t="s">
        <v>51</v>
      </c>
      <c r="C246" s="212" t="s">
        <v>60</v>
      </c>
      <c r="D246" s="212" t="s">
        <v>200</v>
      </c>
      <c r="E246" s="216">
        <v>3</v>
      </c>
      <c r="F246" s="58">
        <v>0</v>
      </c>
      <c r="G246" s="58">
        <v>20</v>
      </c>
      <c r="H246" s="58">
        <v>217</v>
      </c>
      <c r="I246" s="58">
        <v>218</v>
      </c>
      <c r="J246" s="58">
        <v>435</v>
      </c>
      <c r="K246" s="58">
        <v>80</v>
      </c>
      <c r="L246" s="58">
        <v>30</v>
      </c>
      <c r="M246" s="59">
        <f t="shared" si="144"/>
        <v>3</v>
      </c>
      <c r="N246" s="59">
        <f t="shared" si="145"/>
        <v>0</v>
      </c>
      <c r="O246" s="59">
        <f t="shared" si="146"/>
        <v>3</v>
      </c>
      <c r="P246" s="59">
        <f t="shared" si="147"/>
        <v>0</v>
      </c>
      <c r="Q246" s="60">
        <f t="shared" si="148"/>
        <v>6</v>
      </c>
      <c r="R246" s="60">
        <f t="shared" si="149"/>
        <v>0</v>
      </c>
      <c r="S246" s="58">
        <f t="shared" si="150"/>
        <v>480</v>
      </c>
      <c r="T246" s="58">
        <f t="shared" si="151"/>
        <v>0</v>
      </c>
      <c r="U246" s="59">
        <f t="shared" si="152"/>
        <v>45</v>
      </c>
      <c r="V246" s="59">
        <f t="shared" si="153"/>
        <v>0</v>
      </c>
      <c r="W246" s="61">
        <f t="shared" si="154"/>
        <v>87</v>
      </c>
      <c r="X246" s="61">
        <f t="shared" si="155"/>
        <v>0</v>
      </c>
      <c r="Y246" s="62">
        <f t="shared" si="156"/>
        <v>42</v>
      </c>
      <c r="Z246" s="62">
        <f t="shared" si="157"/>
        <v>0</v>
      </c>
      <c r="AA246" s="61">
        <f t="shared" si="158"/>
        <v>1</v>
      </c>
      <c r="AB246" s="61">
        <f t="shared" si="159"/>
        <v>0</v>
      </c>
      <c r="AC246" s="63">
        <f t="shared" si="160"/>
        <v>0.63749999999999996</v>
      </c>
      <c r="AD246" s="63">
        <f t="shared" si="161"/>
        <v>0</v>
      </c>
      <c r="AE246" s="59">
        <f t="shared" si="162"/>
        <v>7</v>
      </c>
      <c r="AF246" s="59">
        <f t="shared" si="163"/>
        <v>0</v>
      </c>
      <c r="AG246" s="64">
        <v>0</v>
      </c>
      <c r="AH246" s="65">
        <v>100</v>
      </c>
      <c r="AI246" s="66">
        <v>0</v>
      </c>
      <c r="AJ246" s="67">
        <f t="shared" si="164"/>
        <v>100</v>
      </c>
      <c r="AK246" s="67">
        <f t="shared" si="165"/>
        <v>0</v>
      </c>
      <c r="AL246" s="67">
        <f t="shared" si="166"/>
        <v>21</v>
      </c>
      <c r="AM246" s="67">
        <f t="shared" si="167"/>
        <v>0</v>
      </c>
      <c r="AN246" s="67">
        <f t="shared" si="168"/>
        <v>21</v>
      </c>
      <c r="AO246" s="67">
        <f t="shared" si="169"/>
        <v>0</v>
      </c>
      <c r="AP246" s="67">
        <f t="shared" si="170"/>
        <v>0</v>
      </c>
      <c r="AQ246" s="67">
        <f t="shared" si="171"/>
        <v>7</v>
      </c>
      <c r="AR246" s="67">
        <f t="shared" si="172"/>
        <v>0</v>
      </c>
      <c r="AS246" s="67">
        <f t="shared" si="173"/>
        <v>0</v>
      </c>
      <c r="AT246" s="67">
        <f t="shared" si="174"/>
        <v>0</v>
      </c>
      <c r="AU246" s="67">
        <f t="shared" si="175"/>
        <v>21</v>
      </c>
      <c r="AV246" s="67">
        <f t="shared" si="176"/>
        <v>0</v>
      </c>
      <c r="AW246" s="67">
        <f t="shared" si="187"/>
        <v>0</v>
      </c>
      <c r="AX246" s="68">
        <f t="shared" si="177"/>
        <v>0</v>
      </c>
      <c r="AY246" s="68">
        <f t="shared" si="178"/>
        <v>0</v>
      </c>
      <c r="AZ246" s="69">
        <f t="shared" si="179"/>
        <v>7</v>
      </c>
      <c r="BA246" s="69">
        <f t="shared" si="180"/>
        <v>0</v>
      </c>
      <c r="BB246" s="70">
        <f t="shared" si="181"/>
        <v>0</v>
      </c>
      <c r="BC246" s="70">
        <f t="shared" si="182"/>
        <v>0</v>
      </c>
      <c r="BD246" s="67">
        <f t="shared" si="183"/>
        <v>7</v>
      </c>
      <c r="BE246" s="67">
        <f t="shared" si="184"/>
        <v>0</v>
      </c>
      <c r="BF246" s="59">
        <f t="shared" si="185"/>
        <v>0</v>
      </c>
      <c r="BG246" s="71">
        <f t="shared" si="186"/>
        <v>0</v>
      </c>
      <c r="BH246" s="68">
        <f t="shared" si="188"/>
        <v>0</v>
      </c>
      <c r="BI246" s="69">
        <f t="shared" si="189"/>
        <v>21</v>
      </c>
      <c r="BJ246" s="70">
        <f t="shared" si="190"/>
        <v>0</v>
      </c>
      <c r="BK246" s="72">
        <f t="shared" si="191"/>
        <v>0</v>
      </c>
    </row>
    <row r="247" spans="1:63" ht="13.5" customHeight="1" x14ac:dyDescent="0.3">
      <c r="A247" s="209"/>
      <c r="B247" s="212" t="s">
        <v>51</v>
      </c>
      <c r="C247" s="212" t="s">
        <v>61</v>
      </c>
      <c r="D247" s="212" t="s">
        <v>201</v>
      </c>
      <c r="E247" s="216">
        <v>4</v>
      </c>
      <c r="F247" s="58">
        <v>0</v>
      </c>
      <c r="G247" s="58">
        <v>30</v>
      </c>
      <c r="H247" s="58">
        <v>200</v>
      </c>
      <c r="I247" s="58">
        <v>200</v>
      </c>
      <c r="J247" s="58">
        <v>400</v>
      </c>
      <c r="K247" s="58">
        <v>80</v>
      </c>
      <c r="L247" s="58">
        <v>30</v>
      </c>
      <c r="M247" s="59">
        <f t="shared" si="144"/>
        <v>3</v>
      </c>
      <c r="N247" s="59">
        <f t="shared" si="145"/>
        <v>0</v>
      </c>
      <c r="O247" s="59">
        <f t="shared" si="146"/>
        <v>3</v>
      </c>
      <c r="P247" s="59">
        <f t="shared" si="147"/>
        <v>0</v>
      </c>
      <c r="Q247" s="60">
        <f t="shared" si="148"/>
        <v>6</v>
      </c>
      <c r="R247" s="60">
        <f t="shared" si="149"/>
        <v>0</v>
      </c>
      <c r="S247" s="58">
        <f t="shared" si="150"/>
        <v>480</v>
      </c>
      <c r="T247" s="58">
        <f t="shared" si="151"/>
        <v>0</v>
      </c>
      <c r="U247" s="59">
        <f t="shared" si="152"/>
        <v>80</v>
      </c>
      <c r="V247" s="59">
        <f t="shared" si="153"/>
        <v>0</v>
      </c>
      <c r="W247" s="61">
        <f t="shared" si="154"/>
        <v>120</v>
      </c>
      <c r="X247" s="61">
        <f t="shared" si="155"/>
        <v>0</v>
      </c>
      <c r="Y247" s="62">
        <f t="shared" si="156"/>
        <v>40</v>
      </c>
      <c r="Z247" s="62">
        <f t="shared" si="157"/>
        <v>0</v>
      </c>
      <c r="AA247" s="61">
        <f t="shared" si="158"/>
        <v>1</v>
      </c>
      <c r="AB247" s="61">
        <f t="shared" si="159"/>
        <v>0</v>
      </c>
      <c r="AC247" s="63">
        <f t="shared" si="160"/>
        <v>0.8</v>
      </c>
      <c r="AD247" s="63">
        <f t="shared" si="161"/>
        <v>0</v>
      </c>
      <c r="AE247" s="59">
        <f t="shared" si="162"/>
        <v>7</v>
      </c>
      <c r="AF247" s="59">
        <f t="shared" si="163"/>
        <v>0</v>
      </c>
      <c r="AG247" s="64">
        <v>0</v>
      </c>
      <c r="AH247" s="65">
        <v>100</v>
      </c>
      <c r="AI247" s="66">
        <v>0</v>
      </c>
      <c r="AJ247" s="67">
        <f t="shared" si="164"/>
        <v>100</v>
      </c>
      <c r="AK247" s="67">
        <f t="shared" si="165"/>
        <v>0</v>
      </c>
      <c r="AL247" s="67">
        <f t="shared" si="166"/>
        <v>28</v>
      </c>
      <c r="AM247" s="67">
        <f t="shared" si="167"/>
        <v>0</v>
      </c>
      <c r="AN247" s="67">
        <f t="shared" si="168"/>
        <v>28</v>
      </c>
      <c r="AO247" s="67">
        <f t="shared" si="169"/>
        <v>0</v>
      </c>
      <c r="AP247" s="67">
        <f t="shared" si="170"/>
        <v>0</v>
      </c>
      <c r="AQ247" s="67">
        <f t="shared" si="171"/>
        <v>7</v>
      </c>
      <c r="AR247" s="67">
        <f t="shared" si="172"/>
        <v>0</v>
      </c>
      <c r="AS247" s="67">
        <f t="shared" si="173"/>
        <v>0</v>
      </c>
      <c r="AT247" s="67">
        <f t="shared" si="174"/>
        <v>0</v>
      </c>
      <c r="AU247" s="67">
        <f t="shared" si="175"/>
        <v>28</v>
      </c>
      <c r="AV247" s="67">
        <f t="shared" si="176"/>
        <v>0</v>
      </c>
      <c r="AW247" s="67">
        <f t="shared" si="187"/>
        <v>0</v>
      </c>
      <c r="AX247" s="68">
        <f t="shared" si="177"/>
        <v>0</v>
      </c>
      <c r="AY247" s="68">
        <f t="shared" si="178"/>
        <v>0</v>
      </c>
      <c r="AZ247" s="69">
        <f t="shared" si="179"/>
        <v>7</v>
      </c>
      <c r="BA247" s="69">
        <f t="shared" si="180"/>
        <v>0</v>
      </c>
      <c r="BB247" s="70">
        <f t="shared" si="181"/>
        <v>0</v>
      </c>
      <c r="BC247" s="70">
        <f t="shared" si="182"/>
        <v>0</v>
      </c>
      <c r="BD247" s="67">
        <f t="shared" si="183"/>
        <v>7</v>
      </c>
      <c r="BE247" s="67">
        <f t="shared" si="184"/>
        <v>0</v>
      </c>
      <c r="BF247" s="59">
        <f t="shared" si="185"/>
        <v>0</v>
      </c>
      <c r="BG247" s="71">
        <f t="shared" si="186"/>
        <v>0</v>
      </c>
      <c r="BH247" s="68">
        <f t="shared" si="188"/>
        <v>0</v>
      </c>
      <c r="BI247" s="69">
        <f t="shared" si="189"/>
        <v>28</v>
      </c>
      <c r="BJ247" s="70">
        <f t="shared" si="190"/>
        <v>0</v>
      </c>
      <c r="BK247" s="72">
        <f t="shared" si="191"/>
        <v>0</v>
      </c>
    </row>
    <row r="248" spans="1:63" ht="13.5" customHeight="1" x14ac:dyDescent="0.3">
      <c r="A248" s="209"/>
      <c r="B248" s="212" t="s">
        <v>51</v>
      </c>
      <c r="C248" s="212" t="s">
        <v>68</v>
      </c>
      <c r="D248" s="212" t="s">
        <v>202</v>
      </c>
      <c r="E248" s="216">
        <v>3</v>
      </c>
      <c r="F248" s="58">
        <v>0</v>
      </c>
      <c r="G248" s="58">
        <v>10</v>
      </c>
      <c r="H248" s="58">
        <v>20</v>
      </c>
      <c r="I248" s="58">
        <v>20</v>
      </c>
      <c r="J248" s="58">
        <v>40</v>
      </c>
      <c r="K248" s="58">
        <v>80</v>
      </c>
      <c r="L248" s="58">
        <v>30</v>
      </c>
      <c r="M248" s="59">
        <f t="shared" si="144"/>
        <v>1</v>
      </c>
      <c r="N248" s="59">
        <f t="shared" si="145"/>
        <v>0</v>
      </c>
      <c r="O248" s="59">
        <f t="shared" si="146"/>
        <v>1</v>
      </c>
      <c r="P248" s="59">
        <f t="shared" si="147"/>
        <v>0</v>
      </c>
      <c r="Q248" s="60">
        <f t="shared" si="148"/>
        <v>2</v>
      </c>
      <c r="R248" s="60">
        <f t="shared" si="149"/>
        <v>0</v>
      </c>
      <c r="S248" s="58">
        <f t="shared" si="150"/>
        <v>160</v>
      </c>
      <c r="T248" s="58">
        <f t="shared" si="151"/>
        <v>0</v>
      </c>
      <c r="U248" s="59">
        <f t="shared" si="152"/>
        <v>120</v>
      </c>
      <c r="V248" s="59">
        <f t="shared" si="153"/>
        <v>0</v>
      </c>
      <c r="W248" s="61">
        <f t="shared" si="154"/>
        <v>4</v>
      </c>
      <c r="X248" s="61">
        <f t="shared" si="155"/>
        <v>0</v>
      </c>
      <c r="Y248" s="62">
        <f t="shared" si="156"/>
        <v>-116</v>
      </c>
      <c r="Z248" s="62">
        <f t="shared" si="157"/>
        <v>0</v>
      </c>
      <c r="AA248" s="61">
        <f t="shared" si="158"/>
        <v>0</v>
      </c>
      <c r="AB248" s="61">
        <f t="shared" si="159"/>
        <v>0</v>
      </c>
      <c r="AC248" s="63">
        <f t="shared" si="160"/>
        <v>0</v>
      </c>
      <c r="AD248" s="63">
        <f t="shared" si="161"/>
        <v>0</v>
      </c>
      <c r="AE248" s="59">
        <f t="shared" si="162"/>
        <v>2</v>
      </c>
      <c r="AF248" s="59">
        <f t="shared" si="163"/>
        <v>0</v>
      </c>
      <c r="AG248" s="64">
        <v>20</v>
      </c>
      <c r="AH248" s="65">
        <v>80</v>
      </c>
      <c r="AI248" s="66"/>
      <c r="AJ248" s="67">
        <f t="shared" si="164"/>
        <v>100</v>
      </c>
      <c r="AK248" s="67">
        <f t="shared" si="165"/>
        <v>1.2</v>
      </c>
      <c r="AL248" s="67">
        <f t="shared" si="166"/>
        <v>4.8</v>
      </c>
      <c r="AM248" s="67">
        <f t="shared" si="167"/>
        <v>0</v>
      </c>
      <c r="AN248" s="67">
        <f t="shared" si="168"/>
        <v>6</v>
      </c>
      <c r="AO248" s="67">
        <f t="shared" si="169"/>
        <v>0.4</v>
      </c>
      <c r="AP248" s="67">
        <f t="shared" si="170"/>
        <v>0</v>
      </c>
      <c r="AQ248" s="67">
        <f t="shared" si="171"/>
        <v>1.6</v>
      </c>
      <c r="AR248" s="67">
        <f t="shared" si="172"/>
        <v>0</v>
      </c>
      <c r="AS248" s="67">
        <f t="shared" si="173"/>
        <v>0</v>
      </c>
      <c r="AT248" s="67">
        <f t="shared" si="174"/>
        <v>0</v>
      </c>
      <c r="AU248" s="67">
        <f t="shared" si="175"/>
        <v>6</v>
      </c>
      <c r="AV248" s="67">
        <f t="shared" si="176"/>
        <v>0</v>
      </c>
      <c r="AW248" s="67">
        <f t="shared" si="187"/>
        <v>0</v>
      </c>
      <c r="AX248" s="68">
        <f t="shared" si="177"/>
        <v>0</v>
      </c>
      <c r="AY248" s="68">
        <f t="shared" si="178"/>
        <v>0</v>
      </c>
      <c r="AZ248" s="69">
        <f t="shared" si="179"/>
        <v>2</v>
      </c>
      <c r="BA248" s="69">
        <f t="shared" si="180"/>
        <v>0</v>
      </c>
      <c r="BB248" s="70">
        <f t="shared" si="181"/>
        <v>0</v>
      </c>
      <c r="BC248" s="70">
        <f t="shared" si="182"/>
        <v>0</v>
      </c>
      <c r="BD248" s="67">
        <f t="shared" si="183"/>
        <v>2</v>
      </c>
      <c r="BE248" s="67">
        <f t="shared" si="184"/>
        <v>0</v>
      </c>
      <c r="BF248" s="59">
        <f t="shared" si="185"/>
        <v>0</v>
      </c>
      <c r="BG248" s="71">
        <f t="shared" si="186"/>
        <v>0</v>
      </c>
      <c r="BH248" s="68">
        <f t="shared" si="188"/>
        <v>0</v>
      </c>
      <c r="BI248" s="69">
        <f t="shared" si="189"/>
        <v>6</v>
      </c>
      <c r="BJ248" s="70">
        <f t="shared" si="190"/>
        <v>0</v>
      </c>
      <c r="BK248" s="72">
        <f t="shared" si="191"/>
        <v>0</v>
      </c>
    </row>
    <row r="249" spans="1:63" ht="13.5" customHeight="1" x14ac:dyDescent="0.3">
      <c r="A249" s="209"/>
      <c r="B249" s="212" t="s">
        <v>51</v>
      </c>
      <c r="C249" s="212" t="s">
        <v>78</v>
      </c>
      <c r="D249" s="212" t="s">
        <v>202</v>
      </c>
      <c r="E249" s="216">
        <v>3</v>
      </c>
      <c r="F249" s="58">
        <v>0</v>
      </c>
      <c r="G249" s="58">
        <v>10</v>
      </c>
      <c r="H249" s="58">
        <v>25</v>
      </c>
      <c r="I249" s="58">
        <v>25</v>
      </c>
      <c r="J249" s="58">
        <v>50</v>
      </c>
      <c r="K249" s="58">
        <v>80</v>
      </c>
      <c r="L249" s="58">
        <v>30</v>
      </c>
      <c r="M249" s="59">
        <f t="shared" si="144"/>
        <v>1</v>
      </c>
      <c r="N249" s="59">
        <f t="shared" si="145"/>
        <v>0</v>
      </c>
      <c r="O249" s="59">
        <f t="shared" si="146"/>
        <v>1</v>
      </c>
      <c r="P249" s="59">
        <f t="shared" si="147"/>
        <v>0</v>
      </c>
      <c r="Q249" s="60">
        <f t="shared" si="148"/>
        <v>2</v>
      </c>
      <c r="R249" s="60">
        <f t="shared" si="149"/>
        <v>0</v>
      </c>
      <c r="S249" s="58">
        <f t="shared" si="150"/>
        <v>160</v>
      </c>
      <c r="T249" s="58">
        <f t="shared" si="151"/>
        <v>0</v>
      </c>
      <c r="U249" s="59">
        <f t="shared" si="152"/>
        <v>110</v>
      </c>
      <c r="V249" s="59">
        <f t="shared" si="153"/>
        <v>0</v>
      </c>
      <c r="W249" s="61">
        <f t="shared" si="154"/>
        <v>5</v>
      </c>
      <c r="X249" s="61">
        <f t="shared" si="155"/>
        <v>0</v>
      </c>
      <c r="Y249" s="62">
        <f t="shared" si="156"/>
        <v>-105</v>
      </c>
      <c r="Z249" s="62">
        <f t="shared" si="157"/>
        <v>0</v>
      </c>
      <c r="AA249" s="61">
        <f t="shared" si="158"/>
        <v>0</v>
      </c>
      <c r="AB249" s="61">
        <f t="shared" si="159"/>
        <v>0</v>
      </c>
      <c r="AC249" s="63">
        <f t="shared" si="160"/>
        <v>0</v>
      </c>
      <c r="AD249" s="63">
        <f t="shared" si="161"/>
        <v>0</v>
      </c>
      <c r="AE249" s="59">
        <f t="shared" si="162"/>
        <v>2</v>
      </c>
      <c r="AF249" s="59">
        <f t="shared" si="163"/>
        <v>0</v>
      </c>
      <c r="AG249" s="64">
        <v>20</v>
      </c>
      <c r="AH249" s="65">
        <v>80</v>
      </c>
      <c r="AI249" s="66"/>
      <c r="AJ249" s="67">
        <f t="shared" si="164"/>
        <v>100</v>
      </c>
      <c r="AK249" s="67">
        <f t="shared" si="165"/>
        <v>1.2</v>
      </c>
      <c r="AL249" s="67">
        <f t="shared" si="166"/>
        <v>4.8</v>
      </c>
      <c r="AM249" s="67">
        <f t="shared" si="167"/>
        <v>0</v>
      </c>
      <c r="AN249" s="67">
        <f t="shared" si="168"/>
        <v>6</v>
      </c>
      <c r="AO249" s="67">
        <f t="shared" si="169"/>
        <v>0.4</v>
      </c>
      <c r="AP249" s="67">
        <f t="shared" si="170"/>
        <v>0</v>
      </c>
      <c r="AQ249" s="67">
        <f t="shared" si="171"/>
        <v>1.6</v>
      </c>
      <c r="AR249" s="67">
        <f t="shared" si="172"/>
        <v>0</v>
      </c>
      <c r="AS249" s="67">
        <f t="shared" si="173"/>
        <v>0</v>
      </c>
      <c r="AT249" s="67">
        <f t="shared" si="174"/>
        <v>0</v>
      </c>
      <c r="AU249" s="67">
        <f t="shared" si="175"/>
        <v>6</v>
      </c>
      <c r="AV249" s="67">
        <f t="shared" si="176"/>
        <v>0</v>
      </c>
      <c r="AW249" s="67">
        <f t="shared" si="187"/>
        <v>0</v>
      </c>
      <c r="AX249" s="68">
        <f t="shared" si="177"/>
        <v>0</v>
      </c>
      <c r="AY249" s="68">
        <f t="shared" si="178"/>
        <v>0</v>
      </c>
      <c r="AZ249" s="69">
        <f t="shared" si="179"/>
        <v>2</v>
      </c>
      <c r="BA249" s="69">
        <f t="shared" si="180"/>
        <v>0</v>
      </c>
      <c r="BB249" s="70">
        <f t="shared" si="181"/>
        <v>0</v>
      </c>
      <c r="BC249" s="70">
        <f t="shared" si="182"/>
        <v>0</v>
      </c>
      <c r="BD249" s="67">
        <f t="shared" si="183"/>
        <v>2</v>
      </c>
      <c r="BE249" s="67">
        <f t="shared" si="184"/>
        <v>0</v>
      </c>
      <c r="BF249" s="59">
        <f t="shared" si="185"/>
        <v>0</v>
      </c>
      <c r="BG249" s="71">
        <f t="shared" si="186"/>
        <v>0</v>
      </c>
      <c r="BH249" s="68">
        <f t="shared" si="188"/>
        <v>0</v>
      </c>
      <c r="BI249" s="69">
        <f t="shared" si="189"/>
        <v>6</v>
      </c>
      <c r="BJ249" s="70">
        <f t="shared" si="190"/>
        <v>0</v>
      </c>
      <c r="BK249" s="72">
        <f t="shared" si="191"/>
        <v>0</v>
      </c>
    </row>
    <row r="250" spans="1:63" ht="13.5" customHeight="1" x14ac:dyDescent="0.3">
      <c r="A250" s="209"/>
      <c r="B250" s="212" t="s">
        <v>51</v>
      </c>
      <c r="C250" s="212" t="s">
        <v>80</v>
      </c>
      <c r="D250" s="212" t="s">
        <v>202</v>
      </c>
      <c r="E250" s="216">
        <v>3</v>
      </c>
      <c r="F250" s="58">
        <v>0</v>
      </c>
      <c r="G250" s="58">
        <v>10</v>
      </c>
      <c r="H250" s="58">
        <v>20</v>
      </c>
      <c r="I250" s="58">
        <v>20</v>
      </c>
      <c r="J250" s="58">
        <v>40</v>
      </c>
      <c r="K250" s="58">
        <v>80</v>
      </c>
      <c r="L250" s="58">
        <v>30</v>
      </c>
      <c r="M250" s="59">
        <f t="shared" si="144"/>
        <v>1</v>
      </c>
      <c r="N250" s="59">
        <f t="shared" si="145"/>
        <v>0</v>
      </c>
      <c r="O250" s="59">
        <f t="shared" si="146"/>
        <v>1</v>
      </c>
      <c r="P250" s="59">
        <f t="shared" si="147"/>
        <v>0</v>
      </c>
      <c r="Q250" s="60">
        <f t="shared" si="148"/>
        <v>2</v>
      </c>
      <c r="R250" s="60">
        <f t="shared" si="149"/>
        <v>0</v>
      </c>
      <c r="S250" s="58">
        <f t="shared" si="150"/>
        <v>160</v>
      </c>
      <c r="T250" s="58">
        <f t="shared" si="151"/>
        <v>0</v>
      </c>
      <c r="U250" s="59">
        <f t="shared" si="152"/>
        <v>120</v>
      </c>
      <c r="V250" s="59">
        <f t="shared" si="153"/>
        <v>0</v>
      </c>
      <c r="W250" s="61">
        <f t="shared" si="154"/>
        <v>4</v>
      </c>
      <c r="X250" s="61">
        <f t="shared" si="155"/>
        <v>0</v>
      </c>
      <c r="Y250" s="62">
        <f t="shared" si="156"/>
        <v>-116</v>
      </c>
      <c r="Z250" s="62">
        <f t="shared" si="157"/>
        <v>0</v>
      </c>
      <c r="AA250" s="61">
        <f t="shared" si="158"/>
        <v>0</v>
      </c>
      <c r="AB250" s="61">
        <f t="shared" si="159"/>
        <v>0</v>
      </c>
      <c r="AC250" s="63">
        <f t="shared" si="160"/>
        <v>0</v>
      </c>
      <c r="AD250" s="63">
        <f t="shared" si="161"/>
        <v>0</v>
      </c>
      <c r="AE250" s="59">
        <f t="shared" si="162"/>
        <v>2</v>
      </c>
      <c r="AF250" s="59">
        <f t="shared" si="163"/>
        <v>0</v>
      </c>
      <c r="AG250" s="64">
        <v>20</v>
      </c>
      <c r="AH250" s="65">
        <v>80</v>
      </c>
      <c r="AI250" s="66"/>
      <c r="AJ250" s="67">
        <f t="shared" si="164"/>
        <v>100</v>
      </c>
      <c r="AK250" s="67">
        <f t="shared" si="165"/>
        <v>1.2</v>
      </c>
      <c r="AL250" s="67">
        <f t="shared" si="166"/>
        <v>4.8</v>
      </c>
      <c r="AM250" s="67">
        <f t="shared" si="167"/>
        <v>0</v>
      </c>
      <c r="AN250" s="67">
        <f t="shared" si="168"/>
        <v>6</v>
      </c>
      <c r="AO250" s="67">
        <f t="shared" si="169"/>
        <v>0.4</v>
      </c>
      <c r="AP250" s="67">
        <f t="shared" si="170"/>
        <v>0</v>
      </c>
      <c r="AQ250" s="67">
        <f t="shared" si="171"/>
        <v>1.6</v>
      </c>
      <c r="AR250" s="67">
        <f t="shared" si="172"/>
        <v>0</v>
      </c>
      <c r="AS250" s="67">
        <f t="shared" si="173"/>
        <v>0</v>
      </c>
      <c r="AT250" s="67">
        <f t="shared" si="174"/>
        <v>0</v>
      </c>
      <c r="AU250" s="67">
        <f t="shared" si="175"/>
        <v>6</v>
      </c>
      <c r="AV250" s="67">
        <f t="shared" si="176"/>
        <v>0</v>
      </c>
      <c r="AW250" s="67">
        <f t="shared" si="187"/>
        <v>0</v>
      </c>
      <c r="AX250" s="68">
        <f t="shared" si="177"/>
        <v>0</v>
      </c>
      <c r="AY250" s="68">
        <f t="shared" si="178"/>
        <v>0</v>
      </c>
      <c r="AZ250" s="69">
        <f t="shared" si="179"/>
        <v>2</v>
      </c>
      <c r="BA250" s="69">
        <f t="shared" si="180"/>
        <v>0</v>
      </c>
      <c r="BB250" s="70">
        <f t="shared" si="181"/>
        <v>0</v>
      </c>
      <c r="BC250" s="70">
        <f t="shared" si="182"/>
        <v>0</v>
      </c>
      <c r="BD250" s="67">
        <f t="shared" si="183"/>
        <v>2</v>
      </c>
      <c r="BE250" s="67">
        <f t="shared" si="184"/>
        <v>0</v>
      </c>
      <c r="BF250" s="59">
        <f t="shared" si="185"/>
        <v>0</v>
      </c>
      <c r="BG250" s="71">
        <f t="shared" si="186"/>
        <v>0</v>
      </c>
      <c r="BH250" s="68">
        <f t="shared" si="188"/>
        <v>0</v>
      </c>
      <c r="BI250" s="69">
        <f t="shared" si="189"/>
        <v>6</v>
      </c>
      <c r="BJ250" s="70">
        <f t="shared" si="190"/>
        <v>0</v>
      </c>
      <c r="BK250" s="72">
        <f t="shared" si="191"/>
        <v>0</v>
      </c>
    </row>
    <row r="251" spans="1:63" ht="13.5" customHeight="1" x14ac:dyDescent="0.3">
      <c r="A251" s="209"/>
      <c r="B251" s="213" t="s">
        <v>51</v>
      </c>
      <c r="C251" s="213" t="s">
        <v>79</v>
      </c>
      <c r="D251" s="213" t="s">
        <v>202</v>
      </c>
      <c r="E251" s="217">
        <v>3</v>
      </c>
      <c r="F251" s="67">
        <v>0</v>
      </c>
      <c r="G251" s="67">
        <v>10</v>
      </c>
      <c r="H251" s="67">
        <v>20</v>
      </c>
      <c r="I251" s="67">
        <v>20</v>
      </c>
      <c r="J251" s="67">
        <v>40</v>
      </c>
      <c r="K251" s="67">
        <v>80</v>
      </c>
      <c r="L251" s="67">
        <v>30</v>
      </c>
      <c r="M251" s="59">
        <f t="shared" si="144"/>
        <v>1</v>
      </c>
      <c r="N251" s="59">
        <f t="shared" si="145"/>
        <v>0</v>
      </c>
      <c r="O251" s="59">
        <f t="shared" si="146"/>
        <v>1</v>
      </c>
      <c r="P251" s="59">
        <f t="shared" si="147"/>
        <v>0</v>
      </c>
      <c r="Q251" s="60">
        <f t="shared" si="148"/>
        <v>2</v>
      </c>
      <c r="R251" s="60">
        <f t="shared" si="149"/>
        <v>0</v>
      </c>
      <c r="S251" s="58">
        <f t="shared" si="150"/>
        <v>160</v>
      </c>
      <c r="T251" s="58">
        <f t="shared" si="151"/>
        <v>0</v>
      </c>
      <c r="U251" s="59">
        <f t="shared" si="152"/>
        <v>120</v>
      </c>
      <c r="V251" s="59">
        <f t="shared" si="153"/>
        <v>0</v>
      </c>
      <c r="W251" s="61">
        <f t="shared" si="154"/>
        <v>4</v>
      </c>
      <c r="X251" s="61">
        <f t="shared" si="155"/>
        <v>0</v>
      </c>
      <c r="Y251" s="62">
        <f t="shared" si="156"/>
        <v>-116</v>
      </c>
      <c r="Z251" s="62">
        <f t="shared" si="157"/>
        <v>0</v>
      </c>
      <c r="AA251" s="61">
        <f t="shared" si="158"/>
        <v>0</v>
      </c>
      <c r="AB251" s="61">
        <f t="shared" si="159"/>
        <v>0</v>
      </c>
      <c r="AC251" s="63">
        <f t="shared" si="160"/>
        <v>0</v>
      </c>
      <c r="AD251" s="63">
        <f t="shared" si="161"/>
        <v>0</v>
      </c>
      <c r="AE251" s="59">
        <f t="shared" si="162"/>
        <v>2</v>
      </c>
      <c r="AF251" s="59">
        <f t="shared" si="163"/>
        <v>0</v>
      </c>
      <c r="AG251" s="64">
        <v>20</v>
      </c>
      <c r="AH251" s="65">
        <v>80</v>
      </c>
      <c r="AI251" s="66"/>
      <c r="AJ251" s="67">
        <f t="shared" si="164"/>
        <v>100</v>
      </c>
      <c r="AK251" s="67">
        <f t="shared" si="165"/>
        <v>1.2</v>
      </c>
      <c r="AL251" s="67">
        <f t="shared" si="166"/>
        <v>4.8</v>
      </c>
      <c r="AM251" s="67">
        <f t="shared" si="167"/>
        <v>0</v>
      </c>
      <c r="AN251" s="67">
        <f t="shared" si="168"/>
        <v>6</v>
      </c>
      <c r="AO251" s="67">
        <f t="shared" si="169"/>
        <v>0.4</v>
      </c>
      <c r="AP251" s="67">
        <f t="shared" si="170"/>
        <v>0</v>
      </c>
      <c r="AQ251" s="67">
        <f t="shared" si="171"/>
        <v>1.6</v>
      </c>
      <c r="AR251" s="67">
        <f t="shared" si="172"/>
        <v>0</v>
      </c>
      <c r="AS251" s="67">
        <f t="shared" si="173"/>
        <v>0</v>
      </c>
      <c r="AT251" s="67">
        <f t="shared" si="174"/>
        <v>0</v>
      </c>
      <c r="AU251" s="67">
        <f t="shared" si="175"/>
        <v>6</v>
      </c>
      <c r="AV251" s="67">
        <f t="shared" si="176"/>
        <v>0</v>
      </c>
      <c r="AW251" s="67">
        <f t="shared" si="187"/>
        <v>0</v>
      </c>
      <c r="AX251" s="68">
        <f t="shared" si="177"/>
        <v>0</v>
      </c>
      <c r="AY251" s="68">
        <f t="shared" si="178"/>
        <v>0</v>
      </c>
      <c r="AZ251" s="69">
        <f t="shared" si="179"/>
        <v>2</v>
      </c>
      <c r="BA251" s="69">
        <f t="shared" si="180"/>
        <v>0</v>
      </c>
      <c r="BB251" s="70">
        <f t="shared" si="181"/>
        <v>0</v>
      </c>
      <c r="BC251" s="70">
        <f t="shared" si="182"/>
        <v>0</v>
      </c>
      <c r="BD251" s="67">
        <f t="shared" si="183"/>
        <v>2</v>
      </c>
      <c r="BE251" s="67">
        <f t="shared" si="184"/>
        <v>0</v>
      </c>
      <c r="BF251" s="59">
        <f t="shared" si="185"/>
        <v>0</v>
      </c>
      <c r="BG251" s="71">
        <f t="shared" si="186"/>
        <v>0</v>
      </c>
      <c r="BH251" s="68">
        <f t="shared" si="188"/>
        <v>0</v>
      </c>
      <c r="BI251" s="69">
        <f t="shared" si="189"/>
        <v>6</v>
      </c>
      <c r="BJ251" s="70">
        <f t="shared" si="190"/>
        <v>0</v>
      </c>
      <c r="BK251" s="72">
        <f t="shared" si="191"/>
        <v>0</v>
      </c>
    </row>
    <row r="252" spans="1:63" ht="13.5" customHeight="1" x14ac:dyDescent="0.3">
      <c r="A252" s="209"/>
      <c r="B252" s="212" t="s">
        <v>51</v>
      </c>
      <c r="C252" s="212" t="s">
        <v>56</v>
      </c>
      <c r="D252" s="212" t="s">
        <v>202</v>
      </c>
      <c r="E252" s="216">
        <v>3</v>
      </c>
      <c r="F252" s="58">
        <v>0</v>
      </c>
      <c r="G252" s="58">
        <v>10</v>
      </c>
      <c r="H252" s="58">
        <v>20</v>
      </c>
      <c r="I252" s="58">
        <v>20</v>
      </c>
      <c r="J252" s="58">
        <v>40</v>
      </c>
      <c r="K252" s="58">
        <v>80</v>
      </c>
      <c r="L252" s="58">
        <v>30</v>
      </c>
      <c r="M252" s="59">
        <f t="shared" si="144"/>
        <v>1</v>
      </c>
      <c r="N252" s="59">
        <f t="shared" si="145"/>
        <v>0</v>
      </c>
      <c r="O252" s="59">
        <f t="shared" si="146"/>
        <v>1</v>
      </c>
      <c r="P252" s="59">
        <f t="shared" si="147"/>
        <v>0</v>
      </c>
      <c r="Q252" s="60">
        <f t="shared" si="148"/>
        <v>2</v>
      </c>
      <c r="R252" s="60">
        <f t="shared" si="149"/>
        <v>0</v>
      </c>
      <c r="S252" s="58">
        <f t="shared" si="150"/>
        <v>160</v>
      </c>
      <c r="T252" s="58">
        <f t="shared" si="151"/>
        <v>0</v>
      </c>
      <c r="U252" s="59">
        <f t="shared" si="152"/>
        <v>120</v>
      </c>
      <c r="V252" s="59">
        <f t="shared" si="153"/>
        <v>0</v>
      </c>
      <c r="W252" s="61">
        <f t="shared" si="154"/>
        <v>4</v>
      </c>
      <c r="X252" s="61">
        <f t="shared" si="155"/>
        <v>0</v>
      </c>
      <c r="Y252" s="62">
        <f t="shared" si="156"/>
        <v>-116</v>
      </c>
      <c r="Z252" s="62">
        <f t="shared" si="157"/>
        <v>0</v>
      </c>
      <c r="AA252" s="61">
        <f t="shared" si="158"/>
        <v>0</v>
      </c>
      <c r="AB252" s="61">
        <f t="shared" si="159"/>
        <v>0</v>
      </c>
      <c r="AC252" s="63">
        <f t="shared" si="160"/>
        <v>0</v>
      </c>
      <c r="AD252" s="63">
        <f t="shared" si="161"/>
        <v>0</v>
      </c>
      <c r="AE252" s="59">
        <f t="shared" si="162"/>
        <v>2</v>
      </c>
      <c r="AF252" s="59">
        <f t="shared" si="163"/>
        <v>0</v>
      </c>
      <c r="AG252" s="73">
        <v>20</v>
      </c>
      <c r="AH252" s="65">
        <v>80</v>
      </c>
      <c r="AI252" s="74"/>
      <c r="AJ252" s="67">
        <f t="shared" si="164"/>
        <v>100</v>
      </c>
      <c r="AK252" s="67">
        <f t="shared" si="165"/>
        <v>1.2</v>
      </c>
      <c r="AL252" s="67">
        <f t="shared" si="166"/>
        <v>4.8</v>
      </c>
      <c r="AM252" s="67">
        <f t="shared" si="167"/>
        <v>0</v>
      </c>
      <c r="AN252" s="67">
        <f t="shared" si="168"/>
        <v>6</v>
      </c>
      <c r="AO252" s="67">
        <f t="shared" si="169"/>
        <v>0.4</v>
      </c>
      <c r="AP252" s="67">
        <f t="shared" si="170"/>
        <v>0</v>
      </c>
      <c r="AQ252" s="67">
        <f t="shared" si="171"/>
        <v>1.6</v>
      </c>
      <c r="AR252" s="67">
        <f t="shared" si="172"/>
        <v>0</v>
      </c>
      <c r="AS252" s="67">
        <f t="shared" si="173"/>
        <v>0</v>
      </c>
      <c r="AT252" s="67">
        <f t="shared" si="174"/>
        <v>0</v>
      </c>
      <c r="AU252" s="67">
        <f t="shared" si="175"/>
        <v>6</v>
      </c>
      <c r="AV252" s="67">
        <f t="shared" si="176"/>
        <v>0</v>
      </c>
      <c r="AW252" s="67">
        <f t="shared" si="187"/>
        <v>0</v>
      </c>
      <c r="AX252" s="68">
        <f t="shared" si="177"/>
        <v>0</v>
      </c>
      <c r="AY252" s="68">
        <f t="shared" si="178"/>
        <v>0</v>
      </c>
      <c r="AZ252" s="69">
        <f t="shared" si="179"/>
        <v>2</v>
      </c>
      <c r="BA252" s="69">
        <f t="shared" si="180"/>
        <v>0</v>
      </c>
      <c r="BB252" s="70">
        <f t="shared" si="181"/>
        <v>0</v>
      </c>
      <c r="BC252" s="70">
        <f t="shared" si="182"/>
        <v>0</v>
      </c>
      <c r="BD252" s="67">
        <f t="shared" si="183"/>
        <v>2</v>
      </c>
      <c r="BE252" s="67">
        <f t="shared" si="184"/>
        <v>0</v>
      </c>
      <c r="BF252" s="59">
        <f t="shared" si="185"/>
        <v>0</v>
      </c>
      <c r="BG252" s="71">
        <f t="shared" si="186"/>
        <v>0</v>
      </c>
      <c r="BH252" s="68">
        <f t="shared" si="188"/>
        <v>0</v>
      </c>
      <c r="BI252" s="69">
        <f t="shared" si="189"/>
        <v>6</v>
      </c>
      <c r="BJ252" s="70">
        <f t="shared" si="190"/>
        <v>0</v>
      </c>
      <c r="BK252" s="72">
        <f t="shared" si="191"/>
        <v>0</v>
      </c>
    </row>
    <row r="253" spans="1:63" ht="13.5" customHeight="1" x14ac:dyDescent="0.3">
      <c r="A253" s="209"/>
      <c r="B253" s="212" t="s">
        <v>51</v>
      </c>
      <c r="C253" s="212" t="s">
        <v>78</v>
      </c>
      <c r="D253" s="212" t="s">
        <v>203</v>
      </c>
      <c r="E253" s="216">
        <v>4</v>
      </c>
      <c r="F253" s="58">
        <v>0</v>
      </c>
      <c r="G253" s="58">
        <v>10</v>
      </c>
      <c r="H253" s="58">
        <v>25</v>
      </c>
      <c r="I253" s="58">
        <v>25</v>
      </c>
      <c r="J253" s="58">
        <v>50</v>
      </c>
      <c r="K253" s="58">
        <v>80</v>
      </c>
      <c r="L253" s="58">
        <v>30</v>
      </c>
      <c r="M253" s="59">
        <f t="shared" si="144"/>
        <v>1</v>
      </c>
      <c r="N253" s="59">
        <f t="shared" si="145"/>
        <v>0</v>
      </c>
      <c r="O253" s="59">
        <f t="shared" si="146"/>
        <v>1</v>
      </c>
      <c r="P253" s="59">
        <f t="shared" si="147"/>
        <v>0</v>
      </c>
      <c r="Q253" s="60">
        <f t="shared" si="148"/>
        <v>2</v>
      </c>
      <c r="R253" s="60">
        <f t="shared" si="149"/>
        <v>0</v>
      </c>
      <c r="S253" s="58">
        <f t="shared" si="150"/>
        <v>160</v>
      </c>
      <c r="T253" s="58">
        <f t="shared" si="151"/>
        <v>0</v>
      </c>
      <c r="U253" s="59">
        <f t="shared" si="152"/>
        <v>110</v>
      </c>
      <c r="V253" s="59">
        <f t="shared" si="153"/>
        <v>0</v>
      </c>
      <c r="W253" s="61">
        <f t="shared" si="154"/>
        <v>5</v>
      </c>
      <c r="X253" s="61">
        <f t="shared" si="155"/>
        <v>0</v>
      </c>
      <c r="Y253" s="62">
        <f t="shared" si="156"/>
        <v>-105</v>
      </c>
      <c r="Z253" s="62">
        <f t="shared" si="157"/>
        <v>0</v>
      </c>
      <c r="AA253" s="61">
        <f t="shared" si="158"/>
        <v>0</v>
      </c>
      <c r="AB253" s="61">
        <f t="shared" si="159"/>
        <v>0</v>
      </c>
      <c r="AC253" s="63">
        <f t="shared" si="160"/>
        <v>0</v>
      </c>
      <c r="AD253" s="63">
        <f t="shared" si="161"/>
        <v>0</v>
      </c>
      <c r="AE253" s="59">
        <f t="shared" si="162"/>
        <v>2</v>
      </c>
      <c r="AF253" s="59">
        <f t="shared" si="163"/>
        <v>0</v>
      </c>
      <c r="AG253" s="64"/>
      <c r="AH253" s="65">
        <v>100</v>
      </c>
      <c r="AI253" s="66"/>
      <c r="AJ253" s="67">
        <f t="shared" si="164"/>
        <v>100</v>
      </c>
      <c r="AK253" s="67">
        <f t="shared" si="165"/>
        <v>0</v>
      </c>
      <c r="AL253" s="67">
        <f t="shared" si="166"/>
        <v>8</v>
      </c>
      <c r="AM253" s="67">
        <f t="shared" si="167"/>
        <v>0</v>
      </c>
      <c r="AN253" s="67">
        <f t="shared" si="168"/>
        <v>8</v>
      </c>
      <c r="AO253" s="67">
        <f t="shared" si="169"/>
        <v>0</v>
      </c>
      <c r="AP253" s="67">
        <f t="shared" si="170"/>
        <v>0</v>
      </c>
      <c r="AQ253" s="67">
        <f t="shared" si="171"/>
        <v>2</v>
      </c>
      <c r="AR253" s="67">
        <f t="shared" si="172"/>
        <v>0</v>
      </c>
      <c r="AS253" s="67">
        <f t="shared" si="173"/>
        <v>0</v>
      </c>
      <c r="AT253" s="67">
        <f t="shared" si="174"/>
        <v>0</v>
      </c>
      <c r="AU253" s="67">
        <f t="shared" si="175"/>
        <v>8</v>
      </c>
      <c r="AV253" s="67">
        <f t="shared" si="176"/>
        <v>0</v>
      </c>
      <c r="AW253" s="67">
        <f t="shared" si="187"/>
        <v>0</v>
      </c>
      <c r="AX253" s="68">
        <f t="shared" si="177"/>
        <v>0</v>
      </c>
      <c r="AY253" s="68">
        <f t="shared" si="178"/>
        <v>0</v>
      </c>
      <c r="AZ253" s="69">
        <f t="shared" si="179"/>
        <v>2</v>
      </c>
      <c r="BA253" s="69">
        <f t="shared" si="180"/>
        <v>0</v>
      </c>
      <c r="BB253" s="70">
        <f t="shared" si="181"/>
        <v>0</v>
      </c>
      <c r="BC253" s="70">
        <f t="shared" si="182"/>
        <v>0</v>
      </c>
      <c r="BD253" s="67">
        <f t="shared" si="183"/>
        <v>2</v>
      </c>
      <c r="BE253" s="67">
        <f t="shared" si="184"/>
        <v>0</v>
      </c>
      <c r="BF253" s="59">
        <f t="shared" si="185"/>
        <v>0</v>
      </c>
      <c r="BG253" s="71">
        <f t="shared" si="186"/>
        <v>0</v>
      </c>
      <c r="BH253" s="68">
        <f t="shared" si="188"/>
        <v>0</v>
      </c>
      <c r="BI253" s="69">
        <f t="shared" si="189"/>
        <v>8</v>
      </c>
      <c r="BJ253" s="70">
        <f t="shared" si="190"/>
        <v>0</v>
      </c>
      <c r="BK253" s="72">
        <f t="shared" si="191"/>
        <v>0</v>
      </c>
    </row>
    <row r="254" spans="1:63" ht="13.5" customHeight="1" x14ac:dyDescent="0.3">
      <c r="A254" s="209"/>
      <c r="B254" s="212" t="s">
        <v>51</v>
      </c>
      <c r="C254" s="212" t="s">
        <v>78</v>
      </c>
      <c r="D254" s="212" t="s">
        <v>204</v>
      </c>
      <c r="E254" s="216">
        <v>4</v>
      </c>
      <c r="F254" s="58">
        <v>0</v>
      </c>
      <c r="G254" s="58">
        <v>10</v>
      </c>
      <c r="H254" s="58">
        <v>25</v>
      </c>
      <c r="I254" s="58">
        <v>25</v>
      </c>
      <c r="J254" s="58">
        <v>50</v>
      </c>
      <c r="K254" s="58">
        <v>80</v>
      </c>
      <c r="L254" s="58">
        <v>30</v>
      </c>
      <c r="M254" s="59">
        <f t="shared" si="144"/>
        <v>1</v>
      </c>
      <c r="N254" s="59">
        <f t="shared" si="145"/>
        <v>0</v>
      </c>
      <c r="O254" s="59">
        <f t="shared" si="146"/>
        <v>1</v>
      </c>
      <c r="P254" s="59">
        <f t="shared" si="147"/>
        <v>0</v>
      </c>
      <c r="Q254" s="60">
        <f t="shared" si="148"/>
        <v>2</v>
      </c>
      <c r="R254" s="60">
        <f t="shared" si="149"/>
        <v>0</v>
      </c>
      <c r="S254" s="58">
        <f t="shared" si="150"/>
        <v>160</v>
      </c>
      <c r="T254" s="58">
        <f t="shared" si="151"/>
        <v>0</v>
      </c>
      <c r="U254" s="59">
        <f t="shared" si="152"/>
        <v>110</v>
      </c>
      <c r="V254" s="59">
        <f t="shared" si="153"/>
        <v>0</v>
      </c>
      <c r="W254" s="61">
        <f t="shared" si="154"/>
        <v>5</v>
      </c>
      <c r="X254" s="61">
        <f t="shared" si="155"/>
        <v>0</v>
      </c>
      <c r="Y254" s="62">
        <f t="shared" si="156"/>
        <v>-105</v>
      </c>
      <c r="Z254" s="62">
        <f t="shared" si="157"/>
        <v>0</v>
      </c>
      <c r="AA254" s="61">
        <f t="shared" si="158"/>
        <v>0</v>
      </c>
      <c r="AB254" s="61">
        <f t="shared" si="159"/>
        <v>0</v>
      </c>
      <c r="AC254" s="63">
        <f t="shared" si="160"/>
        <v>0</v>
      </c>
      <c r="AD254" s="63">
        <f t="shared" si="161"/>
        <v>0</v>
      </c>
      <c r="AE254" s="59">
        <f t="shared" si="162"/>
        <v>2</v>
      </c>
      <c r="AF254" s="59">
        <f t="shared" si="163"/>
        <v>0</v>
      </c>
      <c r="AG254" s="64"/>
      <c r="AH254" s="65">
        <v>100</v>
      </c>
      <c r="AI254" s="66"/>
      <c r="AJ254" s="67">
        <f t="shared" si="164"/>
        <v>100</v>
      </c>
      <c r="AK254" s="67">
        <f t="shared" si="165"/>
        <v>0</v>
      </c>
      <c r="AL254" s="67">
        <f t="shared" si="166"/>
        <v>8</v>
      </c>
      <c r="AM254" s="67">
        <f t="shared" si="167"/>
        <v>0</v>
      </c>
      <c r="AN254" s="67">
        <f t="shared" si="168"/>
        <v>8</v>
      </c>
      <c r="AO254" s="67">
        <f t="shared" si="169"/>
        <v>0</v>
      </c>
      <c r="AP254" s="67">
        <f t="shared" si="170"/>
        <v>0</v>
      </c>
      <c r="AQ254" s="67">
        <f t="shared" si="171"/>
        <v>2</v>
      </c>
      <c r="AR254" s="67">
        <f t="shared" si="172"/>
        <v>0</v>
      </c>
      <c r="AS254" s="67">
        <f t="shared" si="173"/>
        <v>0</v>
      </c>
      <c r="AT254" s="67">
        <f t="shared" si="174"/>
        <v>0</v>
      </c>
      <c r="AU254" s="67">
        <f t="shared" si="175"/>
        <v>8</v>
      </c>
      <c r="AV254" s="67">
        <f t="shared" si="176"/>
        <v>0</v>
      </c>
      <c r="AW254" s="67">
        <f t="shared" si="187"/>
        <v>0</v>
      </c>
      <c r="AX254" s="68">
        <f t="shared" si="177"/>
        <v>0</v>
      </c>
      <c r="AY254" s="68">
        <f t="shared" si="178"/>
        <v>0</v>
      </c>
      <c r="AZ254" s="69">
        <f t="shared" si="179"/>
        <v>2</v>
      </c>
      <c r="BA254" s="69">
        <f t="shared" si="180"/>
        <v>0</v>
      </c>
      <c r="BB254" s="70">
        <f t="shared" si="181"/>
        <v>0</v>
      </c>
      <c r="BC254" s="70">
        <f t="shared" si="182"/>
        <v>0</v>
      </c>
      <c r="BD254" s="67">
        <f t="shared" si="183"/>
        <v>2</v>
      </c>
      <c r="BE254" s="67">
        <f t="shared" si="184"/>
        <v>0</v>
      </c>
      <c r="BF254" s="59">
        <f t="shared" si="185"/>
        <v>0</v>
      </c>
      <c r="BG254" s="71">
        <f t="shared" si="186"/>
        <v>0</v>
      </c>
      <c r="BH254" s="68">
        <f t="shared" si="188"/>
        <v>0</v>
      </c>
      <c r="BI254" s="69">
        <f t="shared" si="189"/>
        <v>8</v>
      </c>
      <c r="BJ254" s="70">
        <f t="shared" si="190"/>
        <v>0</v>
      </c>
      <c r="BK254" s="72">
        <f t="shared" si="191"/>
        <v>0</v>
      </c>
    </row>
    <row r="255" spans="1:63" ht="13.5" customHeight="1" x14ac:dyDescent="0.3">
      <c r="A255" s="209"/>
      <c r="B255" s="212" t="s">
        <v>51</v>
      </c>
      <c r="C255" s="212" t="s">
        <v>78</v>
      </c>
      <c r="D255" s="212" t="s">
        <v>205</v>
      </c>
      <c r="E255" s="216">
        <v>4</v>
      </c>
      <c r="F255" s="58">
        <v>0</v>
      </c>
      <c r="G255" s="58">
        <v>10</v>
      </c>
      <c r="H255" s="58">
        <v>25</v>
      </c>
      <c r="I255" s="58">
        <v>25</v>
      </c>
      <c r="J255" s="58">
        <v>50</v>
      </c>
      <c r="K255" s="58">
        <v>80</v>
      </c>
      <c r="L255" s="58">
        <v>30</v>
      </c>
      <c r="M255" s="59">
        <f t="shared" si="144"/>
        <v>1</v>
      </c>
      <c r="N255" s="59">
        <f t="shared" si="145"/>
        <v>0</v>
      </c>
      <c r="O255" s="59">
        <f t="shared" si="146"/>
        <v>1</v>
      </c>
      <c r="P255" s="59">
        <f t="shared" si="147"/>
        <v>0</v>
      </c>
      <c r="Q255" s="60">
        <f t="shared" si="148"/>
        <v>2</v>
      </c>
      <c r="R255" s="60">
        <f t="shared" si="149"/>
        <v>0</v>
      </c>
      <c r="S255" s="58">
        <f t="shared" si="150"/>
        <v>160</v>
      </c>
      <c r="T255" s="58">
        <f t="shared" si="151"/>
        <v>0</v>
      </c>
      <c r="U255" s="59">
        <f t="shared" si="152"/>
        <v>110</v>
      </c>
      <c r="V255" s="59">
        <f t="shared" si="153"/>
        <v>0</v>
      </c>
      <c r="W255" s="61">
        <f t="shared" si="154"/>
        <v>5</v>
      </c>
      <c r="X255" s="61">
        <f t="shared" si="155"/>
        <v>0</v>
      </c>
      <c r="Y255" s="62">
        <f t="shared" si="156"/>
        <v>-105</v>
      </c>
      <c r="Z255" s="62">
        <f t="shared" si="157"/>
        <v>0</v>
      </c>
      <c r="AA255" s="61">
        <f t="shared" si="158"/>
        <v>0</v>
      </c>
      <c r="AB255" s="61">
        <f t="shared" si="159"/>
        <v>0</v>
      </c>
      <c r="AC255" s="63">
        <f t="shared" si="160"/>
        <v>0</v>
      </c>
      <c r="AD255" s="63">
        <f t="shared" si="161"/>
        <v>0</v>
      </c>
      <c r="AE255" s="59">
        <f t="shared" si="162"/>
        <v>2</v>
      </c>
      <c r="AF255" s="59">
        <f t="shared" si="163"/>
        <v>0</v>
      </c>
      <c r="AG255" s="64"/>
      <c r="AH255" s="65">
        <v>100</v>
      </c>
      <c r="AI255" s="66"/>
      <c r="AJ255" s="67">
        <f t="shared" si="164"/>
        <v>100</v>
      </c>
      <c r="AK255" s="67">
        <f t="shared" si="165"/>
        <v>0</v>
      </c>
      <c r="AL255" s="67">
        <f t="shared" si="166"/>
        <v>8</v>
      </c>
      <c r="AM255" s="67">
        <f t="shared" si="167"/>
        <v>0</v>
      </c>
      <c r="AN255" s="67">
        <f t="shared" si="168"/>
        <v>8</v>
      </c>
      <c r="AO255" s="67">
        <f t="shared" si="169"/>
        <v>0</v>
      </c>
      <c r="AP255" s="67">
        <f t="shared" si="170"/>
        <v>0</v>
      </c>
      <c r="AQ255" s="67">
        <f t="shared" si="171"/>
        <v>2</v>
      </c>
      <c r="AR255" s="67">
        <f t="shared" si="172"/>
        <v>0</v>
      </c>
      <c r="AS255" s="67">
        <f t="shared" si="173"/>
        <v>0</v>
      </c>
      <c r="AT255" s="67">
        <f t="shared" si="174"/>
        <v>0</v>
      </c>
      <c r="AU255" s="67">
        <f t="shared" si="175"/>
        <v>8</v>
      </c>
      <c r="AV255" s="67">
        <f t="shared" si="176"/>
        <v>0</v>
      </c>
      <c r="AW255" s="67">
        <f t="shared" si="187"/>
        <v>0</v>
      </c>
      <c r="AX255" s="68">
        <f t="shared" si="177"/>
        <v>0</v>
      </c>
      <c r="AY255" s="68">
        <f t="shared" si="178"/>
        <v>0</v>
      </c>
      <c r="AZ255" s="69">
        <f t="shared" si="179"/>
        <v>2</v>
      </c>
      <c r="BA255" s="69">
        <f t="shared" si="180"/>
        <v>0</v>
      </c>
      <c r="BB255" s="70">
        <f t="shared" si="181"/>
        <v>0</v>
      </c>
      <c r="BC255" s="70">
        <f t="shared" si="182"/>
        <v>0</v>
      </c>
      <c r="BD255" s="67">
        <f t="shared" si="183"/>
        <v>2</v>
      </c>
      <c r="BE255" s="67">
        <f t="shared" si="184"/>
        <v>0</v>
      </c>
      <c r="BF255" s="59">
        <f t="shared" si="185"/>
        <v>0</v>
      </c>
      <c r="BG255" s="71">
        <f t="shared" si="186"/>
        <v>0</v>
      </c>
      <c r="BH255" s="68">
        <f t="shared" si="188"/>
        <v>0</v>
      </c>
      <c r="BI255" s="69">
        <f t="shared" si="189"/>
        <v>8</v>
      </c>
      <c r="BJ255" s="70">
        <f t="shared" si="190"/>
        <v>0</v>
      </c>
      <c r="BK255" s="72">
        <f t="shared" si="191"/>
        <v>0</v>
      </c>
    </row>
    <row r="256" spans="1:63" ht="13.5" customHeight="1" x14ac:dyDescent="0.3">
      <c r="A256" s="209"/>
      <c r="B256" s="212" t="s">
        <v>51</v>
      </c>
      <c r="C256" s="212" t="s">
        <v>68</v>
      </c>
      <c r="D256" s="212" t="s">
        <v>206</v>
      </c>
      <c r="E256" s="216">
        <v>4</v>
      </c>
      <c r="F256" s="58">
        <v>0</v>
      </c>
      <c r="G256" s="58">
        <v>10</v>
      </c>
      <c r="H256" s="58">
        <v>20</v>
      </c>
      <c r="I256" s="58">
        <v>20</v>
      </c>
      <c r="J256" s="58">
        <v>40</v>
      </c>
      <c r="K256" s="58">
        <v>80</v>
      </c>
      <c r="L256" s="58">
        <v>30</v>
      </c>
      <c r="M256" s="59">
        <f t="shared" si="144"/>
        <v>1</v>
      </c>
      <c r="N256" s="59">
        <f t="shared" si="145"/>
        <v>0</v>
      </c>
      <c r="O256" s="59">
        <f t="shared" si="146"/>
        <v>1</v>
      </c>
      <c r="P256" s="59">
        <f t="shared" si="147"/>
        <v>0</v>
      </c>
      <c r="Q256" s="60">
        <f t="shared" si="148"/>
        <v>2</v>
      </c>
      <c r="R256" s="60">
        <f t="shared" si="149"/>
        <v>0</v>
      </c>
      <c r="S256" s="58">
        <f t="shared" si="150"/>
        <v>160</v>
      </c>
      <c r="T256" s="58">
        <f t="shared" si="151"/>
        <v>0</v>
      </c>
      <c r="U256" s="59">
        <f t="shared" si="152"/>
        <v>120</v>
      </c>
      <c r="V256" s="59">
        <f t="shared" si="153"/>
        <v>0</v>
      </c>
      <c r="W256" s="61">
        <f t="shared" si="154"/>
        <v>4</v>
      </c>
      <c r="X256" s="61">
        <f t="shared" si="155"/>
        <v>0</v>
      </c>
      <c r="Y256" s="62">
        <f t="shared" si="156"/>
        <v>-116</v>
      </c>
      <c r="Z256" s="62">
        <f t="shared" si="157"/>
        <v>0</v>
      </c>
      <c r="AA256" s="61">
        <f t="shared" si="158"/>
        <v>0</v>
      </c>
      <c r="AB256" s="61">
        <f t="shared" si="159"/>
        <v>0</v>
      </c>
      <c r="AC256" s="63">
        <f t="shared" si="160"/>
        <v>0</v>
      </c>
      <c r="AD256" s="63">
        <f t="shared" si="161"/>
        <v>0</v>
      </c>
      <c r="AE256" s="59">
        <f t="shared" si="162"/>
        <v>2</v>
      </c>
      <c r="AF256" s="59">
        <f t="shared" si="163"/>
        <v>0</v>
      </c>
      <c r="AG256" s="64">
        <v>25</v>
      </c>
      <c r="AH256" s="65">
        <v>75</v>
      </c>
      <c r="AI256" s="66"/>
      <c r="AJ256" s="67">
        <f t="shared" si="164"/>
        <v>100</v>
      </c>
      <c r="AK256" s="67">
        <f t="shared" si="165"/>
        <v>2</v>
      </c>
      <c r="AL256" s="67">
        <f t="shared" si="166"/>
        <v>6</v>
      </c>
      <c r="AM256" s="67">
        <f t="shared" si="167"/>
        <v>0</v>
      </c>
      <c r="AN256" s="67">
        <f t="shared" si="168"/>
        <v>8</v>
      </c>
      <c r="AO256" s="67">
        <f t="shared" si="169"/>
        <v>0.5</v>
      </c>
      <c r="AP256" s="67">
        <f t="shared" si="170"/>
        <v>0</v>
      </c>
      <c r="AQ256" s="67">
        <f t="shared" si="171"/>
        <v>1.5</v>
      </c>
      <c r="AR256" s="67">
        <f t="shared" si="172"/>
        <v>0</v>
      </c>
      <c r="AS256" s="67">
        <f t="shared" si="173"/>
        <v>0</v>
      </c>
      <c r="AT256" s="67">
        <f t="shared" si="174"/>
        <v>0</v>
      </c>
      <c r="AU256" s="67">
        <f t="shared" si="175"/>
        <v>8</v>
      </c>
      <c r="AV256" s="67">
        <f t="shared" si="176"/>
        <v>0</v>
      </c>
      <c r="AW256" s="67">
        <f t="shared" si="187"/>
        <v>0</v>
      </c>
      <c r="AX256" s="68">
        <f t="shared" si="177"/>
        <v>1</v>
      </c>
      <c r="AY256" s="68">
        <f t="shared" si="178"/>
        <v>0</v>
      </c>
      <c r="AZ256" s="69">
        <f t="shared" si="179"/>
        <v>2</v>
      </c>
      <c r="BA256" s="69">
        <f t="shared" si="180"/>
        <v>0</v>
      </c>
      <c r="BB256" s="70">
        <f t="shared" si="181"/>
        <v>0</v>
      </c>
      <c r="BC256" s="70">
        <f t="shared" si="182"/>
        <v>0</v>
      </c>
      <c r="BD256" s="67">
        <f t="shared" si="183"/>
        <v>3</v>
      </c>
      <c r="BE256" s="67">
        <f t="shared" si="184"/>
        <v>0</v>
      </c>
      <c r="BF256" s="59">
        <f t="shared" si="185"/>
        <v>1</v>
      </c>
      <c r="BG256" s="71">
        <f t="shared" si="186"/>
        <v>0</v>
      </c>
      <c r="BH256" s="68">
        <f t="shared" si="188"/>
        <v>4</v>
      </c>
      <c r="BI256" s="69">
        <f t="shared" si="189"/>
        <v>8</v>
      </c>
      <c r="BJ256" s="70">
        <f t="shared" si="190"/>
        <v>0</v>
      </c>
      <c r="BK256" s="72">
        <f t="shared" si="191"/>
        <v>4</v>
      </c>
    </row>
    <row r="257" spans="1:63" ht="13.5" customHeight="1" x14ac:dyDescent="0.3">
      <c r="A257" s="209"/>
      <c r="B257" s="212" t="s">
        <v>51</v>
      </c>
      <c r="C257" s="212" t="s">
        <v>80</v>
      </c>
      <c r="D257" s="212" t="s">
        <v>207</v>
      </c>
      <c r="E257" s="216">
        <v>4</v>
      </c>
      <c r="F257" s="58">
        <v>0</v>
      </c>
      <c r="G257" s="58">
        <v>10</v>
      </c>
      <c r="H257" s="58">
        <v>20</v>
      </c>
      <c r="I257" s="58">
        <v>20</v>
      </c>
      <c r="J257" s="58">
        <v>40</v>
      </c>
      <c r="K257" s="58">
        <v>80</v>
      </c>
      <c r="L257" s="58">
        <v>30</v>
      </c>
      <c r="M257" s="59">
        <f t="shared" si="144"/>
        <v>1</v>
      </c>
      <c r="N257" s="59">
        <f t="shared" si="145"/>
        <v>0</v>
      </c>
      <c r="O257" s="59">
        <f t="shared" si="146"/>
        <v>1</v>
      </c>
      <c r="P257" s="59">
        <f t="shared" si="147"/>
        <v>0</v>
      </c>
      <c r="Q257" s="60">
        <f t="shared" si="148"/>
        <v>2</v>
      </c>
      <c r="R257" s="60">
        <f t="shared" si="149"/>
        <v>0</v>
      </c>
      <c r="S257" s="58">
        <f t="shared" si="150"/>
        <v>160</v>
      </c>
      <c r="T257" s="58">
        <f t="shared" si="151"/>
        <v>0</v>
      </c>
      <c r="U257" s="59">
        <f t="shared" si="152"/>
        <v>120</v>
      </c>
      <c r="V257" s="59">
        <f t="shared" si="153"/>
        <v>0</v>
      </c>
      <c r="W257" s="61">
        <f t="shared" si="154"/>
        <v>4</v>
      </c>
      <c r="X257" s="61">
        <f t="shared" si="155"/>
        <v>0</v>
      </c>
      <c r="Y257" s="62">
        <f t="shared" si="156"/>
        <v>-116</v>
      </c>
      <c r="Z257" s="62">
        <f t="shared" si="157"/>
        <v>0</v>
      </c>
      <c r="AA257" s="61">
        <f t="shared" si="158"/>
        <v>0</v>
      </c>
      <c r="AB257" s="61">
        <f t="shared" si="159"/>
        <v>0</v>
      </c>
      <c r="AC257" s="63">
        <f t="shared" si="160"/>
        <v>0</v>
      </c>
      <c r="AD257" s="63">
        <f t="shared" si="161"/>
        <v>0</v>
      </c>
      <c r="AE257" s="59">
        <f t="shared" si="162"/>
        <v>2</v>
      </c>
      <c r="AF257" s="59">
        <f t="shared" si="163"/>
        <v>0</v>
      </c>
      <c r="AG257" s="64">
        <v>25</v>
      </c>
      <c r="AH257" s="65">
        <v>75</v>
      </c>
      <c r="AI257" s="66"/>
      <c r="AJ257" s="67">
        <f t="shared" si="164"/>
        <v>100</v>
      </c>
      <c r="AK257" s="67">
        <f t="shared" si="165"/>
        <v>2</v>
      </c>
      <c r="AL257" s="67">
        <f t="shared" si="166"/>
        <v>6</v>
      </c>
      <c r="AM257" s="67">
        <f t="shared" si="167"/>
        <v>0</v>
      </c>
      <c r="AN257" s="67">
        <f t="shared" si="168"/>
        <v>8</v>
      </c>
      <c r="AO257" s="67">
        <f t="shared" si="169"/>
        <v>0.5</v>
      </c>
      <c r="AP257" s="67">
        <f t="shared" si="170"/>
        <v>0</v>
      </c>
      <c r="AQ257" s="67">
        <f t="shared" si="171"/>
        <v>1.5</v>
      </c>
      <c r="AR257" s="67">
        <f t="shared" si="172"/>
        <v>0</v>
      </c>
      <c r="AS257" s="67">
        <f t="shared" si="173"/>
        <v>0</v>
      </c>
      <c r="AT257" s="67">
        <f t="shared" si="174"/>
        <v>0</v>
      </c>
      <c r="AU257" s="67">
        <f t="shared" si="175"/>
        <v>8</v>
      </c>
      <c r="AV257" s="67">
        <f t="shared" si="176"/>
        <v>0</v>
      </c>
      <c r="AW257" s="67">
        <f t="shared" si="187"/>
        <v>0</v>
      </c>
      <c r="AX257" s="68">
        <f t="shared" si="177"/>
        <v>1</v>
      </c>
      <c r="AY257" s="68">
        <f t="shared" si="178"/>
        <v>0</v>
      </c>
      <c r="AZ257" s="69">
        <f t="shared" si="179"/>
        <v>2</v>
      </c>
      <c r="BA257" s="69">
        <f t="shared" si="180"/>
        <v>0</v>
      </c>
      <c r="BB257" s="70">
        <f t="shared" si="181"/>
        <v>0</v>
      </c>
      <c r="BC257" s="70">
        <f t="shared" si="182"/>
        <v>0</v>
      </c>
      <c r="BD257" s="67">
        <f t="shared" si="183"/>
        <v>3</v>
      </c>
      <c r="BE257" s="67">
        <f t="shared" si="184"/>
        <v>0</v>
      </c>
      <c r="BF257" s="59">
        <f t="shared" si="185"/>
        <v>1</v>
      </c>
      <c r="BG257" s="71">
        <f t="shared" si="186"/>
        <v>0</v>
      </c>
      <c r="BH257" s="68">
        <f t="shared" si="188"/>
        <v>4</v>
      </c>
      <c r="BI257" s="69">
        <f t="shared" si="189"/>
        <v>8</v>
      </c>
      <c r="BJ257" s="70">
        <f t="shared" si="190"/>
        <v>0</v>
      </c>
      <c r="BK257" s="72">
        <f t="shared" si="191"/>
        <v>4</v>
      </c>
    </row>
    <row r="258" spans="1:63" ht="13.5" customHeight="1" x14ac:dyDescent="0.3">
      <c r="A258" s="209"/>
      <c r="B258" s="213" t="s">
        <v>51</v>
      </c>
      <c r="C258" s="213" t="s">
        <v>79</v>
      </c>
      <c r="D258" s="213" t="s">
        <v>207</v>
      </c>
      <c r="E258" s="217">
        <v>4</v>
      </c>
      <c r="F258" s="67">
        <v>0</v>
      </c>
      <c r="G258" s="67">
        <v>10</v>
      </c>
      <c r="H258" s="67">
        <v>20</v>
      </c>
      <c r="I258" s="67">
        <v>20</v>
      </c>
      <c r="J258" s="67">
        <v>40</v>
      </c>
      <c r="K258" s="67">
        <v>80</v>
      </c>
      <c r="L258" s="67">
        <v>30</v>
      </c>
      <c r="M258" s="59">
        <f t="shared" si="144"/>
        <v>1</v>
      </c>
      <c r="N258" s="59">
        <f t="shared" si="145"/>
        <v>0</v>
      </c>
      <c r="O258" s="59">
        <f t="shared" si="146"/>
        <v>1</v>
      </c>
      <c r="P258" s="59">
        <f t="shared" si="147"/>
        <v>0</v>
      </c>
      <c r="Q258" s="60">
        <f t="shared" si="148"/>
        <v>2</v>
      </c>
      <c r="R258" s="60">
        <f t="shared" si="149"/>
        <v>0</v>
      </c>
      <c r="S258" s="58">
        <f t="shared" si="150"/>
        <v>160</v>
      </c>
      <c r="T258" s="58">
        <f t="shared" si="151"/>
        <v>0</v>
      </c>
      <c r="U258" s="59">
        <f t="shared" si="152"/>
        <v>120</v>
      </c>
      <c r="V258" s="59">
        <f t="shared" si="153"/>
        <v>0</v>
      </c>
      <c r="W258" s="61">
        <f t="shared" si="154"/>
        <v>4</v>
      </c>
      <c r="X258" s="61">
        <f t="shared" si="155"/>
        <v>0</v>
      </c>
      <c r="Y258" s="62">
        <f t="shared" si="156"/>
        <v>-116</v>
      </c>
      <c r="Z258" s="62">
        <f t="shared" si="157"/>
        <v>0</v>
      </c>
      <c r="AA258" s="61">
        <f t="shared" si="158"/>
        <v>0</v>
      </c>
      <c r="AB258" s="61">
        <f t="shared" si="159"/>
        <v>0</v>
      </c>
      <c r="AC258" s="63">
        <f t="shared" si="160"/>
        <v>0</v>
      </c>
      <c r="AD258" s="63">
        <f t="shared" si="161"/>
        <v>0</v>
      </c>
      <c r="AE258" s="59">
        <f t="shared" si="162"/>
        <v>2</v>
      </c>
      <c r="AF258" s="59">
        <f t="shared" si="163"/>
        <v>0</v>
      </c>
      <c r="AG258" s="64">
        <v>25</v>
      </c>
      <c r="AH258" s="65">
        <v>75</v>
      </c>
      <c r="AI258" s="66"/>
      <c r="AJ258" s="67">
        <f t="shared" si="164"/>
        <v>100</v>
      </c>
      <c r="AK258" s="67">
        <f t="shared" si="165"/>
        <v>2</v>
      </c>
      <c r="AL258" s="67">
        <f t="shared" si="166"/>
        <v>6</v>
      </c>
      <c r="AM258" s="67">
        <f t="shared" si="167"/>
        <v>0</v>
      </c>
      <c r="AN258" s="67">
        <f t="shared" si="168"/>
        <v>8</v>
      </c>
      <c r="AO258" s="67">
        <f t="shared" si="169"/>
        <v>0.5</v>
      </c>
      <c r="AP258" s="67">
        <f t="shared" si="170"/>
        <v>0</v>
      </c>
      <c r="AQ258" s="67">
        <f t="shared" si="171"/>
        <v>1.5</v>
      </c>
      <c r="AR258" s="67">
        <f t="shared" si="172"/>
        <v>0</v>
      </c>
      <c r="AS258" s="67">
        <f t="shared" si="173"/>
        <v>0</v>
      </c>
      <c r="AT258" s="67">
        <f t="shared" si="174"/>
        <v>0</v>
      </c>
      <c r="AU258" s="67">
        <f t="shared" si="175"/>
        <v>8</v>
      </c>
      <c r="AV258" s="67">
        <f t="shared" si="176"/>
        <v>0</v>
      </c>
      <c r="AW258" s="67">
        <f t="shared" si="187"/>
        <v>0</v>
      </c>
      <c r="AX258" s="68">
        <f t="shared" si="177"/>
        <v>1</v>
      </c>
      <c r="AY258" s="68">
        <f t="shared" si="178"/>
        <v>0</v>
      </c>
      <c r="AZ258" s="69">
        <f t="shared" si="179"/>
        <v>2</v>
      </c>
      <c r="BA258" s="69">
        <f t="shared" si="180"/>
        <v>0</v>
      </c>
      <c r="BB258" s="70">
        <f t="shared" si="181"/>
        <v>0</v>
      </c>
      <c r="BC258" s="70">
        <f t="shared" si="182"/>
        <v>0</v>
      </c>
      <c r="BD258" s="67">
        <f t="shared" si="183"/>
        <v>3</v>
      </c>
      <c r="BE258" s="67">
        <f t="shared" si="184"/>
        <v>0</v>
      </c>
      <c r="BF258" s="59">
        <f t="shared" si="185"/>
        <v>1</v>
      </c>
      <c r="BG258" s="71">
        <f t="shared" si="186"/>
        <v>0</v>
      </c>
      <c r="BH258" s="68">
        <f t="shared" si="188"/>
        <v>4</v>
      </c>
      <c r="BI258" s="69">
        <f t="shared" si="189"/>
        <v>8</v>
      </c>
      <c r="BJ258" s="70">
        <f t="shared" si="190"/>
        <v>0</v>
      </c>
      <c r="BK258" s="72">
        <f t="shared" si="191"/>
        <v>4</v>
      </c>
    </row>
    <row r="259" spans="1:63" ht="13.5" customHeight="1" x14ac:dyDescent="0.3">
      <c r="A259" s="209"/>
      <c r="B259" s="212" t="s">
        <v>51</v>
      </c>
      <c r="C259" s="212" t="s">
        <v>68</v>
      </c>
      <c r="D259" s="212" t="s">
        <v>208</v>
      </c>
      <c r="E259" s="216">
        <v>4</v>
      </c>
      <c r="F259" s="58">
        <v>0</v>
      </c>
      <c r="G259" s="58">
        <v>10</v>
      </c>
      <c r="H259" s="58">
        <v>20</v>
      </c>
      <c r="I259" s="58">
        <v>20</v>
      </c>
      <c r="J259" s="58">
        <v>40</v>
      </c>
      <c r="K259" s="58">
        <v>80</v>
      </c>
      <c r="L259" s="58">
        <v>30</v>
      </c>
      <c r="M259" s="59">
        <f t="shared" si="144"/>
        <v>1</v>
      </c>
      <c r="N259" s="59">
        <f t="shared" si="145"/>
        <v>0</v>
      </c>
      <c r="O259" s="59">
        <f t="shared" si="146"/>
        <v>1</v>
      </c>
      <c r="P259" s="59">
        <f t="shared" si="147"/>
        <v>0</v>
      </c>
      <c r="Q259" s="60">
        <f t="shared" si="148"/>
        <v>2</v>
      </c>
      <c r="R259" s="60">
        <f t="shared" si="149"/>
        <v>0</v>
      </c>
      <c r="S259" s="58">
        <f t="shared" si="150"/>
        <v>160</v>
      </c>
      <c r="T259" s="58">
        <f t="shared" si="151"/>
        <v>0</v>
      </c>
      <c r="U259" s="59">
        <f t="shared" si="152"/>
        <v>120</v>
      </c>
      <c r="V259" s="59">
        <f t="shared" si="153"/>
        <v>0</v>
      </c>
      <c r="W259" s="61">
        <f t="shared" si="154"/>
        <v>4</v>
      </c>
      <c r="X259" s="61">
        <f t="shared" si="155"/>
        <v>0</v>
      </c>
      <c r="Y259" s="62">
        <f t="shared" si="156"/>
        <v>-116</v>
      </c>
      <c r="Z259" s="62">
        <f t="shared" si="157"/>
        <v>0</v>
      </c>
      <c r="AA259" s="61">
        <f t="shared" si="158"/>
        <v>0</v>
      </c>
      <c r="AB259" s="61">
        <f t="shared" si="159"/>
        <v>0</v>
      </c>
      <c r="AC259" s="63">
        <f t="shared" si="160"/>
        <v>0</v>
      </c>
      <c r="AD259" s="63">
        <f t="shared" si="161"/>
        <v>0</v>
      </c>
      <c r="AE259" s="59">
        <f t="shared" si="162"/>
        <v>2</v>
      </c>
      <c r="AF259" s="59">
        <f t="shared" si="163"/>
        <v>0</v>
      </c>
      <c r="AG259" s="64"/>
      <c r="AH259" s="65">
        <v>100</v>
      </c>
      <c r="AI259" s="66"/>
      <c r="AJ259" s="67">
        <f t="shared" si="164"/>
        <v>100</v>
      </c>
      <c r="AK259" s="67">
        <f t="shared" si="165"/>
        <v>0</v>
      </c>
      <c r="AL259" s="67">
        <f t="shared" si="166"/>
        <v>8</v>
      </c>
      <c r="AM259" s="67">
        <f t="shared" si="167"/>
        <v>0</v>
      </c>
      <c r="AN259" s="67">
        <f t="shared" si="168"/>
        <v>8</v>
      </c>
      <c r="AO259" s="67">
        <f t="shared" si="169"/>
        <v>0</v>
      </c>
      <c r="AP259" s="67">
        <f t="shared" si="170"/>
        <v>0</v>
      </c>
      <c r="AQ259" s="67">
        <f t="shared" si="171"/>
        <v>2</v>
      </c>
      <c r="AR259" s="67">
        <f t="shared" si="172"/>
        <v>0</v>
      </c>
      <c r="AS259" s="67">
        <f t="shared" si="173"/>
        <v>0</v>
      </c>
      <c r="AT259" s="67">
        <f t="shared" si="174"/>
        <v>0</v>
      </c>
      <c r="AU259" s="67">
        <f t="shared" si="175"/>
        <v>8</v>
      </c>
      <c r="AV259" s="67">
        <f t="shared" si="176"/>
        <v>0</v>
      </c>
      <c r="AW259" s="67">
        <f t="shared" si="187"/>
        <v>0</v>
      </c>
      <c r="AX259" s="68">
        <f t="shared" si="177"/>
        <v>0</v>
      </c>
      <c r="AY259" s="68">
        <f t="shared" si="178"/>
        <v>0</v>
      </c>
      <c r="AZ259" s="69">
        <f t="shared" si="179"/>
        <v>2</v>
      </c>
      <c r="BA259" s="69">
        <f t="shared" si="180"/>
        <v>0</v>
      </c>
      <c r="BB259" s="70">
        <f t="shared" si="181"/>
        <v>0</v>
      </c>
      <c r="BC259" s="70">
        <f t="shared" si="182"/>
        <v>0</v>
      </c>
      <c r="BD259" s="67">
        <f t="shared" si="183"/>
        <v>2</v>
      </c>
      <c r="BE259" s="67">
        <f t="shared" si="184"/>
        <v>0</v>
      </c>
      <c r="BF259" s="59">
        <f t="shared" si="185"/>
        <v>0</v>
      </c>
      <c r="BG259" s="71">
        <f t="shared" si="186"/>
        <v>0</v>
      </c>
      <c r="BH259" s="68">
        <f t="shared" si="188"/>
        <v>0</v>
      </c>
      <c r="BI259" s="69">
        <f t="shared" si="189"/>
        <v>8</v>
      </c>
      <c r="BJ259" s="70">
        <f t="shared" si="190"/>
        <v>0</v>
      </c>
      <c r="BK259" s="72">
        <f t="shared" si="191"/>
        <v>0</v>
      </c>
    </row>
    <row r="260" spans="1:63" ht="13.5" customHeight="1" x14ac:dyDescent="0.3">
      <c r="A260" s="209"/>
      <c r="B260" s="212" t="s">
        <v>51</v>
      </c>
      <c r="C260" s="212" t="s">
        <v>80</v>
      </c>
      <c r="D260" s="212" t="s">
        <v>208</v>
      </c>
      <c r="E260" s="216">
        <v>4</v>
      </c>
      <c r="F260" s="58">
        <v>0</v>
      </c>
      <c r="G260" s="58">
        <v>10</v>
      </c>
      <c r="H260" s="58">
        <v>20</v>
      </c>
      <c r="I260" s="58">
        <v>20</v>
      </c>
      <c r="J260" s="58">
        <v>40</v>
      </c>
      <c r="K260" s="58">
        <v>80</v>
      </c>
      <c r="L260" s="58">
        <v>30</v>
      </c>
      <c r="M260" s="59">
        <f t="shared" si="144"/>
        <v>1</v>
      </c>
      <c r="N260" s="59">
        <f t="shared" si="145"/>
        <v>0</v>
      </c>
      <c r="O260" s="59">
        <f t="shared" si="146"/>
        <v>1</v>
      </c>
      <c r="P260" s="59">
        <f t="shared" si="147"/>
        <v>0</v>
      </c>
      <c r="Q260" s="60">
        <f t="shared" si="148"/>
        <v>2</v>
      </c>
      <c r="R260" s="60">
        <f t="shared" si="149"/>
        <v>0</v>
      </c>
      <c r="S260" s="58">
        <f t="shared" si="150"/>
        <v>160</v>
      </c>
      <c r="T260" s="58">
        <f t="shared" si="151"/>
        <v>0</v>
      </c>
      <c r="U260" s="59">
        <f t="shared" si="152"/>
        <v>120</v>
      </c>
      <c r="V260" s="59">
        <f t="shared" si="153"/>
        <v>0</v>
      </c>
      <c r="W260" s="61">
        <f t="shared" si="154"/>
        <v>4</v>
      </c>
      <c r="X260" s="61">
        <f t="shared" si="155"/>
        <v>0</v>
      </c>
      <c r="Y260" s="62">
        <f t="shared" si="156"/>
        <v>-116</v>
      </c>
      <c r="Z260" s="62">
        <f t="shared" si="157"/>
        <v>0</v>
      </c>
      <c r="AA260" s="61">
        <f t="shared" si="158"/>
        <v>0</v>
      </c>
      <c r="AB260" s="61">
        <f t="shared" si="159"/>
        <v>0</v>
      </c>
      <c r="AC260" s="63">
        <f t="shared" si="160"/>
        <v>0</v>
      </c>
      <c r="AD260" s="63">
        <f t="shared" si="161"/>
        <v>0</v>
      </c>
      <c r="AE260" s="59">
        <f t="shared" si="162"/>
        <v>2</v>
      </c>
      <c r="AF260" s="59">
        <f t="shared" si="163"/>
        <v>0</v>
      </c>
      <c r="AG260" s="64"/>
      <c r="AH260" s="65">
        <v>100</v>
      </c>
      <c r="AI260" s="66"/>
      <c r="AJ260" s="67">
        <f t="shared" si="164"/>
        <v>100</v>
      </c>
      <c r="AK260" s="67">
        <f t="shared" si="165"/>
        <v>0</v>
      </c>
      <c r="AL260" s="67">
        <f t="shared" si="166"/>
        <v>8</v>
      </c>
      <c r="AM260" s="67">
        <f t="shared" si="167"/>
        <v>0</v>
      </c>
      <c r="AN260" s="67">
        <f t="shared" si="168"/>
        <v>8</v>
      </c>
      <c r="AO260" s="67">
        <f t="shared" si="169"/>
        <v>0</v>
      </c>
      <c r="AP260" s="67">
        <f t="shared" si="170"/>
        <v>0</v>
      </c>
      <c r="AQ260" s="67">
        <f t="shared" si="171"/>
        <v>2</v>
      </c>
      <c r="AR260" s="67">
        <f t="shared" si="172"/>
        <v>0</v>
      </c>
      <c r="AS260" s="67">
        <f t="shared" si="173"/>
        <v>0</v>
      </c>
      <c r="AT260" s="67">
        <f t="shared" si="174"/>
        <v>0</v>
      </c>
      <c r="AU260" s="67">
        <f t="shared" si="175"/>
        <v>8</v>
      </c>
      <c r="AV260" s="67">
        <f t="shared" si="176"/>
        <v>0</v>
      </c>
      <c r="AW260" s="67">
        <f t="shared" si="187"/>
        <v>0</v>
      </c>
      <c r="AX260" s="68">
        <f t="shared" si="177"/>
        <v>0</v>
      </c>
      <c r="AY260" s="68">
        <f t="shared" si="178"/>
        <v>0</v>
      </c>
      <c r="AZ260" s="69">
        <f t="shared" si="179"/>
        <v>2</v>
      </c>
      <c r="BA260" s="69">
        <f t="shared" si="180"/>
        <v>0</v>
      </c>
      <c r="BB260" s="70">
        <f t="shared" si="181"/>
        <v>0</v>
      </c>
      <c r="BC260" s="70">
        <f t="shared" si="182"/>
        <v>0</v>
      </c>
      <c r="BD260" s="67">
        <f t="shared" si="183"/>
        <v>2</v>
      </c>
      <c r="BE260" s="67">
        <f t="shared" si="184"/>
        <v>0</v>
      </c>
      <c r="BF260" s="59">
        <f t="shared" si="185"/>
        <v>0</v>
      </c>
      <c r="BG260" s="71">
        <f t="shared" si="186"/>
        <v>0</v>
      </c>
      <c r="BH260" s="68">
        <f t="shared" si="188"/>
        <v>0</v>
      </c>
      <c r="BI260" s="69">
        <f t="shared" si="189"/>
        <v>8</v>
      </c>
      <c r="BJ260" s="70">
        <f t="shared" si="190"/>
        <v>0</v>
      </c>
      <c r="BK260" s="72">
        <f t="shared" si="191"/>
        <v>0</v>
      </c>
    </row>
    <row r="261" spans="1:63" ht="13.5" customHeight="1" x14ac:dyDescent="0.3">
      <c r="A261" s="209"/>
      <c r="B261" s="212" t="s">
        <v>51</v>
      </c>
      <c r="C261" s="212" t="s">
        <v>56</v>
      </c>
      <c r="D261" s="212" t="s">
        <v>208</v>
      </c>
      <c r="E261" s="216">
        <v>4</v>
      </c>
      <c r="F261" s="58">
        <v>0</v>
      </c>
      <c r="G261" s="58">
        <v>10</v>
      </c>
      <c r="H261" s="58">
        <v>20</v>
      </c>
      <c r="I261" s="58">
        <v>20</v>
      </c>
      <c r="J261" s="58">
        <v>40</v>
      </c>
      <c r="K261" s="58">
        <v>80</v>
      </c>
      <c r="L261" s="58">
        <v>30</v>
      </c>
      <c r="M261" s="59">
        <f t="shared" si="144"/>
        <v>1</v>
      </c>
      <c r="N261" s="59">
        <f t="shared" si="145"/>
        <v>0</v>
      </c>
      <c r="O261" s="59">
        <f t="shared" si="146"/>
        <v>1</v>
      </c>
      <c r="P261" s="59">
        <f t="shared" si="147"/>
        <v>0</v>
      </c>
      <c r="Q261" s="60">
        <f t="shared" si="148"/>
        <v>2</v>
      </c>
      <c r="R261" s="60">
        <f t="shared" si="149"/>
        <v>0</v>
      </c>
      <c r="S261" s="58">
        <f t="shared" si="150"/>
        <v>160</v>
      </c>
      <c r="T261" s="58">
        <f t="shared" si="151"/>
        <v>0</v>
      </c>
      <c r="U261" s="59">
        <f t="shared" si="152"/>
        <v>120</v>
      </c>
      <c r="V261" s="59">
        <f t="shared" si="153"/>
        <v>0</v>
      </c>
      <c r="W261" s="61">
        <f t="shared" si="154"/>
        <v>4</v>
      </c>
      <c r="X261" s="61">
        <f t="shared" si="155"/>
        <v>0</v>
      </c>
      <c r="Y261" s="62">
        <f t="shared" si="156"/>
        <v>-116</v>
      </c>
      <c r="Z261" s="62">
        <f t="shared" si="157"/>
        <v>0</v>
      </c>
      <c r="AA261" s="61">
        <f t="shared" si="158"/>
        <v>0</v>
      </c>
      <c r="AB261" s="61">
        <f t="shared" si="159"/>
        <v>0</v>
      </c>
      <c r="AC261" s="63">
        <f t="shared" si="160"/>
        <v>0</v>
      </c>
      <c r="AD261" s="63">
        <f t="shared" si="161"/>
        <v>0</v>
      </c>
      <c r="AE261" s="59">
        <f t="shared" si="162"/>
        <v>2</v>
      </c>
      <c r="AF261" s="59">
        <f t="shared" si="163"/>
        <v>0</v>
      </c>
      <c r="AG261" s="73"/>
      <c r="AH261" s="65">
        <v>100</v>
      </c>
      <c r="AI261" s="74"/>
      <c r="AJ261" s="67">
        <f t="shared" si="164"/>
        <v>100</v>
      </c>
      <c r="AK261" s="67">
        <f t="shared" si="165"/>
        <v>0</v>
      </c>
      <c r="AL261" s="67">
        <f t="shared" si="166"/>
        <v>8</v>
      </c>
      <c r="AM261" s="67">
        <f t="shared" si="167"/>
        <v>0</v>
      </c>
      <c r="AN261" s="67">
        <f t="shared" si="168"/>
        <v>8</v>
      </c>
      <c r="AO261" s="67">
        <f t="shared" si="169"/>
        <v>0</v>
      </c>
      <c r="AP261" s="67">
        <f t="shared" si="170"/>
        <v>0</v>
      </c>
      <c r="AQ261" s="67">
        <f t="shared" si="171"/>
        <v>2</v>
      </c>
      <c r="AR261" s="67">
        <f t="shared" si="172"/>
        <v>0</v>
      </c>
      <c r="AS261" s="67">
        <f t="shared" si="173"/>
        <v>0</v>
      </c>
      <c r="AT261" s="67">
        <f t="shared" si="174"/>
        <v>0</v>
      </c>
      <c r="AU261" s="67">
        <f t="shared" si="175"/>
        <v>8</v>
      </c>
      <c r="AV261" s="67">
        <f t="shared" si="176"/>
        <v>0</v>
      </c>
      <c r="AW261" s="67">
        <f t="shared" si="187"/>
        <v>0</v>
      </c>
      <c r="AX261" s="68">
        <f t="shared" si="177"/>
        <v>0</v>
      </c>
      <c r="AY261" s="68">
        <f t="shared" si="178"/>
        <v>0</v>
      </c>
      <c r="AZ261" s="69">
        <f t="shared" si="179"/>
        <v>2</v>
      </c>
      <c r="BA261" s="69">
        <f t="shared" si="180"/>
        <v>0</v>
      </c>
      <c r="BB261" s="70">
        <f t="shared" si="181"/>
        <v>0</v>
      </c>
      <c r="BC261" s="70">
        <f t="shared" si="182"/>
        <v>0</v>
      </c>
      <c r="BD261" s="67">
        <f t="shared" si="183"/>
        <v>2</v>
      </c>
      <c r="BE261" s="67">
        <f t="shared" si="184"/>
        <v>0</v>
      </c>
      <c r="BF261" s="59">
        <f t="shared" si="185"/>
        <v>0</v>
      </c>
      <c r="BG261" s="71">
        <f t="shared" si="186"/>
        <v>0</v>
      </c>
      <c r="BH261" s="68">
        <f t="shared" si="188"/>
        <v>0</v>
      </c>
      <c r="BI261" s="69">
        <f t="shared" si="189"/>
        <v>8</v>
      </c>
      <c r="BJ261" s="70">
        <f t="shared" si="190"/>
        <v>0</v>
      </c>
      <c r="BK261" s="72">
        <f t="shared" si="191"/>
        <v>0</v>
      </c>
    </row>
    <row r="262" spans="1:63" ht="13.5" customHeight="1" x14ac:dyDescent="0.3">
      <c r="A262" s="209"/>
      <c r="B262" s="212" t="s">
        <v>51</v>
      </c>
      <c r="C262" s="212" t="s">
        <v>63</v>
      </c>
      <c r="D262" s="212" t="s">
        <v>209</v>
      </c>
      <c r="E262" s="216">
        <v>1</v>
      </c>
      <c r="F262" s="58">
        <v>3</v>
      </c>
      <c r="G262" s="58">
        <v>10</v>
      </c>
      <c r="H262" s="58">
        <v>25</v>
      </c>
      <c r="I262" s="58">
        <v>25</v>
      </c>
      <c r="J262" s="58">
        <v>50</v>
      </c>
      <c r="K262" s="58">
        <v>80</v>
      </c>
      <c r="L262" s="58">
        <v>30</v>
      </c>
      <c r="M262" s="59">
        <f t="shared" ref="M262:M319" si="192">ROUNDUP(IF(E262=0,0,$H262/K262),0)</f>
        <v>1</v>
      </c>
      <c r="N262" s="59">
        <f t="shared" ref="N262:N319" si="193">ROUNDUP(IF(F262=0,0,$H262/L262),0)</f>
        <v>1</v>
      </c>
      <c r="O262" s="59">
        <f t="shared" ref="O262:O319" si="194">ROUNDUP(IF(E262=0,0,$I262/K262),0)</f>
        <v>1</v>
      </c>
      <c r="P262" s="59">
        <f t="shared" ref="P262:P319" si="195">ROUNDUP(IF(F262=0,0,$I262/L262),0)</f>
        <v>1</v>
      </c>
      <c r="Q262" s="60">
        <f t="shared" ref="Q262:Q319" si="196">M262+O262</f>
        <v>2</v>
      </c>
      <c r="R262" s="60">
        <f t="shared" ref="R262:R319" si="197">N262+P262</f>
        <v>2</v>
      </c>
      <c r="S262" s="58">
        <f t="shared" ref="S262:S319" si="198">Q262*K262</f>
        <v>160</v>
      </c>
      <c r="T262" s="58">
        <f t="shared" ref="T262:T319" si="199">R262*L262</f>
        <v>60</v>
      </c>
      <c r="U262" s="59">
        <f t="shared" ref="U262:U319" si="200">IF(E262=0,0,S262-J262)</f>
        <v>110</v>
      </c>
      <c r="V262" s="59">
        <f t="shared" ref="V262:V319" si="201">IF(F262=0,0,T262-J262)</f>
        <v>10</v>
      </c>
      <c r="W262" s="61">
        <f t="shared" ref="W262:W319" si="202">IF(E262=0,0,$J262*$G262/100)</f>
        <v>5</v>
      </c>
      <c r="X262" s="61">
        <f t="shared" ref="X262:X319" si="203">IF(F262=0,0,$J262*$G262/100)</f>
        <v>5</v>
      </c>
      <c r="Y262" s="62">
        <f t="shared" ref="Y262:Y319" si="204">IF(E262=0,0,W262-U262)</f>
        <v>-105</v>
      </c>
      <c r="Z262" s="62">
        <f t="shared" ref="Z262:Z319" si="205">IF(F262=0,0,X262-V262)</f>
        <v>-5</v>
      </c>
      <c r="AA262" s="61">
        <f t="shared" ref="AA262:AA319" si="206">ROUNDUP(IF(Y262&lt;=0,0,Y262/K262),0)</f>
        <v>0</v>
      </c>
      <c r="AB262" s="61">
        <f t="shared" ref="AB262:AB319" si="207">ROUNDUP(IF(Z262&lt;=0,0,Z262/L262),0)</f>
        <v>0</v>
      </c>
      <c r="AC262" s="63">
        <f t="shared" ref="AC262:AC319" si="208">IF(((S262*$G262/100)-U262)/K262&lt;0,0,((S262*$G262/100)-U262)/K262)</f>
        <v>0</v>
      </c>
      <c r="AD262" s="63">
        <f t="shared" ref="AD262:AD319" si="209">IF(((T262*$G262/100)-V262)/L262&lt;0,0,((T262*$G262/100)-V262)/L262)</f>
        <v>0</v>
      </c>
      <c r="AE262" s="59">
        <f t="shared" ref="AE262:AE319" si="210">ROUNDUP(Q262+AC262,0)</f>
        <v>2</v>
      </c>
      <c r="AF262" s="59">
        <f t="shared" ref="AF262:AF319" si="211">ROUNDUP(R262+AD262,0)</f>
        <v>2</v>
      </c>
      <c r="AG262" s="64"/>
      <c r="AH262" s="65">
        <v>100</v>
      </c>
      <c r="AI262" s="66"/>
      <c r="AJ262" s="67">
        <f t="shared" ref="AJ262:AJ319" si="212">SUM(AG262:AI262)</f>
        <v>100</v>
      </c>
      <c r="AK262" s="67">
        <f t="shared" ref="AK262:AK319" si="213">(($AE262*$E262)+($AF262*$F262))*AG262/100</f>
        <v>0</v>
      </c>
      <c r="AL262" s="67">
        <f t="shared" ref="AL262:AL319" si="214">(($AE262*$E262)+($AF262*$F262))*AH262/100</f>
        <v>8</v>
      </c>
      <c r="AM262" s="67">
        <f t="shared" ref="AM262:AM319" si="215">(($AE262*$E262)+($AF262*$F262))*AI262/100</f>
        <v>0</v>
      </c>
      <c r="AN262" s="67">
        <f t="shared" ref="AN262:AN319" si="216">SUM(AK262:AM262)</f>
        <v>8</v>
      </c>
      <c r="AO262" s="67">
        <f t="shared" ref="AO262:AO319" si="217">$AE262*AG262/100</f>
        <v>0</v>
      </c>
      <c r="AP262" s="67">
        <f t="shared" ref="AP262:AP319" si="218">$AF262*AG262/100</f>
        <v>0</v>
      </c>
      <c r="AQ262" s="67">
        <f t="shared" ref="AQ262:AQ319" si="219">$AE262*AH262/100</f>
        <v>2</v>
      </c>
      <c r="AR262" s="67">
        <f t="shared" ref="AR262:AR319" si="220">$AF262*AH262/100</f>
        <v>2</v>
      </c>
      <c r="AS262" s="67">
        <f t="shared" ref="AS262:AS319" si="221">$AE262*AI262/100</f>
        <v>0</v>
      </c>
      <c r="AT262" s="67">
        <f t="shared" ref="AT262:AT319" si="222">$AF262*AI262/100</f>
        <v>0</v>
      </c>
      <c r="AU262" s="67">
        <f t="shared" ref="AU262:AU319" si="223">(AO262+AQ262+AS262)*E262</f>
        <v>2</v>
      </c>
      <c r="AV262" s="67">
        <f t="shared" ref="AV262:AV319" si="224">(AP262+AR262+AT262)*F262</f>
        <v>6</v>
      </c>
      <c r="AW262" s="67">
        <f t="shared" si="187"/>
        <v>0</v>
      </c>
      <c r="AX262" s="68">
        <f t="shared" ref="AX262:AX319" si="225">ROUND(AO262,0)</f>
        <v>0</v>
      </c>
      <c r="AY262" s="68">
        <f t="shared" ref="AY262:AY319" si="226">ROUND(AP262,0)</f>
        <v>0</v>
      </c>
      <c r="AZ262" s="69">
        <f t="shared" ref="AZ262:AZ319" si="227">ROUND(AQ262,0)</f>
        <v>2</v>
      </c>
      <c r="BA262" s="69">
        <f t="shared" ref="BA262:BA319" si="228">ROUND(AR262,0)</f>
        <v>2</v>
      </c>
      <c r="BB262" s="70">
        <f t="shared" ref="BB262:BB319" si="229">ROUND(AS262,0)</f>
        <v>0</v>
      </c>
      <c r="BC262" s="70">
        <f t="shared" ref="BC262:BC319" si="230">ROUND(AT262,0)</f>
        <v>0</v>
      </c>
      <c r="BD262" s="67">
        <f t="shared" ref="BD262:BD319" si="231">AX262+AZ262+BB262</f>
        <v>2</v>
      </c>
      <c r="BE262" s="67">
        <f t="shared" ref="BE262:BE319" si="232">AY262+BA262+BC262</f>
        <v>2</v>
      </c>
      <c r="BF262" s="59">
        <f t="shared" ref="BF262:BF319" si="233">BD262-AE262</f>
        <v>0</v>
      </c>
      <c r="BG262" s="71">
        <f t="shared" ref="BG262:BG319" si="234">BE262-AF262</f>
        <v>0</v>
      </c>
      <c r="BH262" s="68">
        <f t="shared" si="188"/>
        <v>0</v>
      </c>
      <c r="BI262" s="69">
        <f t="shared" si="189"/>
        <v>8</v>
      </c>
      <c r="BJ262" s="70">
        <f t="shared" si="190"/>
        <v>0</v>
      </c>
      <c r="BK262" s="72">
        <f t="shared" si="191"/>
        <v>0</v>
      </c>
    </row>
    <row r="263" spans="1:63" ht="13.5" customHeight="1" x14ac:dyDescent="0.3">
      <c r="A263" s="209"/>
      <c r="B263" s="212" t="s">
        <v>51</v>
      </c>
      <c r="C263" s="212" t="s">
        <v>68</v>
      </c>
      <c r="D263" s="212" t="s">
        <v>209</v>
      </c>
      <c r="E263" s="216">
        <v>1</v>
      </c>
      <c r="F263" s="58">
        <v>3</v>
      </c>
      <c r="G263" s="58">
        <v>10</v>
      </c>
      <c r="H263" s="58">
        <v>20</v>
      </c>
      <c r="I263" s="58">
        <v>20</v>
      </c>
      <c r="J263" s="58">
        <v>40</v>
      </c>
      <c r="K263" s="58">
        <v>80</v>
      </c>
      <c r="L263" s="58">
        <v>30</v>
      </c>
      <c r="M263" s="59">
        <f t="shared" si="192"/>
        <v>1</v>
      </c>
      <c r="N263" s="59">
        <f t="shared" si="193"/>
        <v>1</v>
      </c>
      <c r="O263" s="59">
        <f t="shared" si="194"/>
        <v>1</v>
      </c>
      <c r="P263" s="59">
        <f t="shared" si="195"/>
        <v>1</v>
      </c>
      <c r="Q263" s="60">
        <f t="shared" si="196"/>
        <v>2</v>
      </c>
      <c r="R263" s="60">
        <f t="shared" si="197"/>
        <v>2</v>
      </c>
      <c r="S263" s="58">
        <f t="shared" si="198"/>
        <v>160</v>
      </c>
      <c r="T263" s="58">
        <f t="shared" si="199"/>
        <v>60</v>
      </c>
      <c r="U263" s="59">
        <f t="shared" si="200"/>
        <v>120</v>
      </c>
      <c r="V263" s="59">
        <f t="shared" si="201"/>
        <v>20</v>
      </c>
      <c r="W263" s="61">
        <f t="shared" si="202"/>
        <v>4</v>
      </c>
      <c r="X263" s="61">
        <f t="shared" si="203"/>
        <v>4</v>
      </c>
      <c r="Y263" s="62">
        <f t="shared" si="204"/>
        <v>-116</v>
      </c>
      <c r="Z263" s="62">
        <f t="shared" si="205"/>
        <v>-16</v>
      </c>
      <c r="AA263" s="61">
        <f t="shared" si="206"/>
        <v>0</v>
      </c>
      <c r="AB263" s="61">
        <f t="shared" si="207"/>
        <v>0</v>
      </c>
      <c r="AC263" s="63">
        <f t="shared" si="208"/>
        <v>0</v>
      </c>
      <c r="AD263" s="63">
        <f t="shared" si="209"/>
        <v>0</v>
      </c>
      <c r="AE263" s="59">
        <f t="shared" si="210"/>
        <v>2</v>
      </c>
      <c r="AF263" s="59">
        <f t="shared" si="211"/>
        <v>2</v>
      </c>
      <c r="AG263" s="64"/>
      <c r="AH263" s="65">
        <v>100</v>
      </c>
      <c r="AI263" s="66"/>
      <c r="AJ263" s="67">
        <f t="shared" si="212"/>
        <v>100</v>
      </c>
      <c r="AK263" s="67">
        <f t="shared" si="213"/>
        <v>0</v>
      </c>
      <c r="AL263" s="67">
        <f t="shared" si="214"/>
        <v>8</v>
      </c>
      <c r="AM263" s="67">
        <f t="shared" si="215"/>
        <v>0</v>
      </c>
      <c r="AN263" s="67">
        <f t="shared" si="216"/>
        <v>8</v>
      </c>
      <c r="AO263" s="67">
        <f t="shared" si="217"/>
        <v>0</v>
      </c>
      <c r="AP263" s="67">
        <f t="shared" si="218"/>
        <v>0</v>
      </c>
      <c r="AQ263" s="67">
        <f t="shared" si="219"/>
        <v>2</v>
      </c>
      <c r="AR263" s="67">
        <f t="shared" si="220"/>
        <v>2</v>
      </c>
      <c r="AS263" s="67">
        <f t="shared" si="221"/>
        <v>0</v>
      </c>
      <c r="AT263" s="67">
        <f t="shared" si="222"/>
        <v>0</v>
      </c>
      <c r="AU263" s="67">
        <f t="shared" si="223"/>
        <v>2</v>
      </c>
      <c r="AV263" s="67">
        <f t="shared" si="224"/>
        <v>6</v>
      </c>
      <c r="AW263" s="67">
        <f t="shared" si="187"/>
        <v>0</v>
      </c>
      <c r="AX263" s="68">
        <f t="shared" si="225"/>
        <v>0</v>
      </c>
      <c r="AY263" s="68">
        <f t="shared" si="226"/>
        <v>0</v>
      </c>
      <c r="AZ263" s="69">
        <f t="shared" si="227"/>
        <v>2</v>
      </c>
      <c r="BA263" s="69">
        <f t="shared" si="228"/>
        <v>2</v>
      </c>
      <c r="BB263" s="70">
        <f t="shared" si="229"/>
        <v>0</v>
      </c>
      <c r="BC263" s="70">
        <f t="shared" si="230"/>
        <v>0</v>
      </c>
      <c r="BD263" s="67">
        <f t="shared" si="231"/>
        <v>2</v>
      </c>
      <c r="BE263" s="67">
        <f t="shared" si="232"/>
        <v>2</v>
      </c>
      <c r="BF263" s="59">
        <f t="shared" si="233"/>
        <v>0</v>
      </c>
      <c r="BG263" s="71">
        <f t="shared" si="234"/>
        <v>0</v>
      </c>
      <c r="BH263" s="68">
        <f t="shared" si="188"/>
        <v>0</v>
      </c>
      <c r="BI263" s="69">
        <f t="shared" si="189"/>
        <v>8</v>
      </c>
      <c r="BJ263" s="70">
        <f t="shared" si="190"/>
        <v>0</v>
      </c>
      <c r="BK263" s="72">
        <f t="shared" si="191"/>
        <v>0</v>
      </c>
    </row>
    <row r="264" spans="1:63" ht="13.5" customHeight="1" x14ac:dyDescent="0.3">
      <c r="A264" s="209"/>
      <c r="B264" s="212" t="s">
        <v>51</v>
      </c>
      <c r="C264" s="212" t="s">
        <v>68</v>
      </c>
      <c r="D264" s="212" t="s">
        <v>210</v>
      </c>
      <c r="E264" s="216">
        <v>2</v>
      </c>
      <c r="F264" s="58">
        <v>1</v>
      </c>
      <c r="G264" s="58">
        <v>10</v>
      </c>
      <c r="H264" s="58">
        <v>20</v>
      </c>
      <c r="I264" s="58">
        <v>20</v>
      </c>
      <c r="J264" s="58">
        <v>40</v>
      </c>
      <c r="K264" s="58">
        <v>80</v>
      </c>
      <c r="L264" s="58">
        <v>30</v>
      </c>
      <c r="M264" s="59">
        <f t="shared" si="192"/>
        <v>1</v>
      </c>
      <c r="N264" s="59">
        <f t="shared" si="193"/>
        <v>1</v>
      </c>
      <c r="O264" s="59">
        <f t="shared" si="194"/>
        <v>1</v>
      </c>
      <c r="P264" s="59">
        <f t="shared" si="195"/>
        <v>1</v>
      </c>
      <c r="Q264" s="60">
        <f t="shared" si="196"/>
        <v>2</v>
      </c>
      <c r="R264" s="60">
        <f t="shared" si="197"/>
        <v>2</v>
      </c>
      <c r="S264" s="58">
        <f t="shared" si="198"/>
        <v>160</v>
      </c>
      <c r="T264" s="58">
        <f t="shared" si="199"/>
        <v>60</v>
      </c>
      <c r="U264" s="59">
        <f t="shared" si="200"/>
        <v>120</v>
      </c>
      <c r="V264" s="59">
        <f t="shared" si="201"/>
        <v>20</v>
      </c>
      <c r="W264" s="61">
        <f t="shared" si="202"/>
        <v>4</v>
      </c>
      <c r="X264" s="61">
        <f t="shared" si="203"/>
        <v>4</v>
      </c>
      <c r="Y264" s="62">
        <f t="shared" si="204"/>
        <v>-116</v>
      </c>
      <c r="Z264" s="62">
        <f t="shared" si="205"/>
        <v>-16</v>
      </c>
      <c r="AA264" s="61">
        <f t="shared" si="206"/>
        <v>0</v>
      </c>
      <c r="AB264" s="61">
        <f t="shared" si="207"/>
        <v>0</v>
      </c>
      <c r="AC264" s="63">
        <f t="shared" si="208"/>
        <v>0</v>
      </c>
      <c r="AD264" s="63">
        <f t="shared" si="209"/>
        <v>0</v>
      </c>
      <c r="AE264" s="59">
        <f t="shared" si="210"/>
        <v>2</v>
      </c>
      <c r="AF264" s="59">
        <f t="shared" si="211"/>
        <v>2</v>
      </c>
      <c r="AG264" s="64"/>
      <c r="AH264" s="65">
        <v>100</v>
      </c>
      <c r="AI264" s="66"/>
      <c r="AJ264" s="67">
        <f t="shared" si="212"/>
        <v>100</v>
      </c>
      <c r="AK264" s="67">
        <f t="shared" si="213"/>
        <v>0</v>
      </c>
      <c r="AL264" s="67">
        <f t="shared" si="214"/>
        <v>6</v>
      </c>
      <c r="AM264" s="67">
        <f t="shared" si="215"/>
        <v>0</v>
      </c>
      <c r="AN264" s="67">
        <f t="shared" si="216"/>
        <v>6</v>
      </c>
      <c r="AO264" s="67">
        <f t="shared" si="217"/>
        <v>0</v>
      </c>
      <c r="AP264" s="67">
        <f t="shared" si="218"/>
        <v>0</v>
      </c>
      <c r="AQ264" s="67">
        <f t="shared" si="219"/>
        <v>2</v>
      </c>
      <c r="AR264" s="67">
        <f t="shared" si="220"/>
        <v>2</v>
      </c>
      <c r="AS264" s="67">
        <f t="shared" si="221"/>
        <v>0</v>
      </c>
      <c r="AT264" s="67">
        <f t="shared" si="222"/>
        <v>0</v>
      </c>
      <c r="AU264" s="67">
        <f t="shared" si="223"/>
        <v>4</v>
      </c>
      <c r="AV264" s="67">
        <f t="shared" si="224"/>
        <v>2</v>
      </c>
      <c r="AW264" s="67">
        <f t="shared" si="187"/>
        <v>0</v>
      </c>
      <c r="AX264" s="68">
        <f t="shared" si="225"/>
        <v>0</v>
      </c>
      <c r="AY264" s="68">
        <f t="shared" si="226"/>
        <v>0</v>
      </c>
      <c r="AZ264" s="69">
        <f t="shared" si="227"/>
        <v>2</v>
      </c>
      <c r="BA264" s="69">
        <f t="shared" si="228"/>
        <v>2</v>
      </c>
      <c r="BB264" s="70">
        <f t="shared" si="229"/>
        <v>0</v>
      </c>
      <c r="BC264" s="70">
        <f t="shared" si="230"/>
        <v>0</v>
      </c>
      <c r="BD264" s="67">
        <f t="shared" si="231"/>
        <v>2</v>
      </c>
      <c r="BE264" s="67">
        <f t="shared" si="232"/>
        <v>2</v>
      </c>
      <c r="BF264" s="59">
        <f t="shared" si="233"/>
        <v>0</v>
      </c>
      <c r="BG264" s="71">
        <f t="shared" si="234"/>
        <v>0</v>
      </c>
      <c r="BH264" s="68">
        <f t="shared" si="188"/>
        <v>0</v>
      </c>
      <c r="BI264" s="69">
        <f t="shared" si="189"/>
        <v>6</v>
      </c>
      <c r="BJ264" s="70">
        <f t="shared" si="190"/>
        <v>0</v>
      </c>
      <c r="BK264" s="72">
        <f t="shared" si="191"/>
        <v>0</v>
      </c>
    </row>
    <row r="265" spans="1:63" ht="13.5" customHeight="1" x14ac:dyDescent="0.3">
      <c r="A265" s="209"/>
      <c r="B265" s="212" t="s">
        <v>51</v>
      </c>
      <c r="C265" s="212" t="s">
        <v>68</v>
      </c>
      <c r="D265" s="212" t="s">
        <v>211</v>
      </c>
      <c r="E265" s="216">
        <v>2</v>
      </c>
      <c r="F265" s="58">
        <v>1</v>
      </c>
      <c r="G265" s="58">
        <v>10</v>
      </c>
      <c r="H265" s="58">
        <v>20</v>
      </c>
      <c r="I265" s="58">
        <v>20</v>
      </c>
      <c r="J265" s="58">
        <v>40</v>
      </c>
      <c r="K265" s="58">
        <v>80</v>
      </c>
      <c r="L265" s="58">
        <v>30</v>
      </c>
      <c r="M265" s="59">
        <f t="shared" si="192"/>
        <v>1</v>
      </c>
      <c r="N265" s="59">
        <f t="shared" si="193"/>
        <v>1</v>
      </c>
      <c r="O265" s="59">
        <f t="shared" si="194"/>
        <v>1</v>
      </c>
      <c r="P265" s="59">
        <f t="shared" si="195"/>
        <v>1</v>
      </c>
      <c r="Q265" s="60">
        <f t="shared" si="196"/>
        <v>2</v>
      </c>
      <c r="R265" s="60">
        <f t="shared" si="197"/>
        <v>2</v>
      </c>
      <c r="S265" s="58">
        <f t="shared" si="198"/>
        <v>160</v>
      </c>
      <c r="T265" s="58">
        <f t="shared" si="199"/>
        <v>60</v>
      </c>
      <c r="U265" s="59">
        <f t="shared" si="200"/>
        <v>120</v>
      </c>
      <c r="V265" s="59">
        <f t="shared" si="201"/>
        <v>20</v>
      </c>
      <c r="W265" s="61">
        <f t="shared" si="202"/>
        <v>4</v>
      </c>
      <c r="X265" s="61">
        <f t="shared" si="203"/>
        <v>4</v>
      </c>
      <c r="Y265" s="62">
        <f t="shared" si="204"/>
        <v>-116</v>
      </c>
      <c r="Z265" s="62">
        <f t="shared" si="205"/>
        <v>-16</v>
      </c>
      <c r="AA265" s="61">
        <f t="shared" si="206"/>
        <v>0</v>
      </c>
      <c r="AB265" s="61">
        <f t="shared" si="207"/>
        <v>0</v>
      </c>
      <c r="AC265" s="63">
        <f t="shared" si="208"/>
        <v>0</v>
      </c>
      <c r="AD265" s="63">
        <f t="shared" si="209"/>
        <v>0</v>
      </c>
      <c r="AE265" s="59">
        <f t="shared" si="210"/>
        <v>2</v>
      </c>
      <c r="AF265" s="59">
        <f t="shared" si="211"/>
        <v>2</v>
      </c>
      <c r="AG265" s="64"/>
      <c r="AH265" s="65">
        <v>100</v>
      </c>
      <c r="AI265" s="66"/>
      <c r="AJ265" s="67">
        <f t="shared" si="212"/>
        <v>100</v>
      </c>
      <c r="AK265" s="67">
        <f t="shared" si="213"/>
        <v>0</v>
      </c>
      <c r="AL265" s="67">
        <f t="shared" si="214"/>
        <v>6</v>
      </c>
      <c r="AM265" s="67">
        <f t="shared" si="215"/>
        <v>0</v>
      </c>
      <c r="AN265" s="67">
        <f t="shared" si="216"/>
        <v>6</v>
      </c>
      <c r="AO265" s="67">
        <f t="shared" si="217"/>
        <v>0</v>
      </c>
      <c r="AP265" s="67">
        <f t="shared" si="218"/>
        <v>0</v>
      </c>
      <c r="AQ265" s="67">
        <f t="shared" si="219"/>
        <v>2</v>
      </c>
      <c r="AR265" s="67">
        <f t="shared" si="220"/>
        <v>2</v>
      </c>
      <c r="AS265" s="67">
        <f t="shared" si="221"/>
        <v>0</v>
      </c>
      <c r="AT265" s="67">
        <f t="shared" si="222"/>
        <v>0</v>
      </c>
      <c r="AU265" s="67">
        <f t="shared" si="223"/>
        <v>4</v>
      </c>
      <c r="AV265" s="67">
        <f t="shared" si="224"/>
        <v>2</v>
      </c>
      <c r="AW265" s="67">
        <f t="shared" si="187"/>
        <v>0</v>
      </c>
      <c r="AX265" s="68">
        <f t="shared" si="225"/>
        <v>0</v>
      </c>
      <c r="AY265" s="68">
        <f t="shared" si="226"/>
        <v>0</v>
      </c>
      <c r="AZ265" s="69">
        <f t="shared" si="227"/>
        <v>2</v>
      </c>
      <c r="BA265" s="69">
        <f t="shared" si="228"/>
        <v>2</v>
      </c>
      <c r="BB265" s="70">
        <f t="shared" si="229"/>
        <v>0</v>
      </c>
      <c r="BC265" s="70">
        <f t="shared" si="230"/>
        <v>0</v>
      </c>
      <c r="BD265" s="67">
        <f t="shared" si="231"/>
        <v>2</v>
      </c>
      <c r="BE265" s="67">
        <f t="shared" si="232"/>
        <v>2</v>
      </c>
      <c r="BF265" s="59">
        <f t="shared" si="233"/>
        <v>0</v>
      </c>
      <c r="BG265" s="71">
        <f t="shared" si="234"/>
        <v>0</v>
      </c>
      <c r="BH265" s="68">
        <f t="shared" si="188"/>
        <v>0</v>
      </c>
      <c r="BI265" s="69">
        <f t="shared" si="189"/>
        <v>6</v>
      </c>
      <c r="BJ265" s="70">
        <f t="shared" si="190"/>
        <v>0</v>
      </c>
      <c r="BK265" s="72">
        <f t="shared" si="191"/>
        <v>0</v>
      </c>
    </row>
    <row r="266" spans="1:63" ht="13.5" customHeight="1" x14ac:dyDescent="0.3">
      <c r="A266" s="209"/>
      <c r="B266" s="212" t="s">
        <v>51</v>
      </c>
      <c r="C266" s="212" t="s">
        <v>68</v>
      </c>
      <c r="D266" s="212" t="s">
        <v>212</v>
      </c>
      <c r="E266" s="216">
        <v>2</v>
      </c>
      <c r="F266" s="58">
        <v>1</v>
      </c>
      <c r="G266" s="58">
        <v>10</v>
      </c>
      <c r="H266" s="58">
        <v>20</v>
      </c>
      <c r="I266" s="58">
        <v>20</v>
      </c>
      <c r="J266" s="58">
        <v>40</v>
      </c>
      <c r="K266" s="58">
        <v>80</v>
      </c>
      <c r="L266" s="58">
        <v>30</v>
      </c>
      <c r="M266" s="59">
        <f t="shared" si="192"/>
        <v>1</v>
      </c>
      <c r="N266" s="59">
        <f t="shared" si="193"/>
        <v>1</v>
      </c>
      <c r="O266" s="59">
        <f t="shared" si="194"/>
        <v>1</v>
      </c>
      <c r="P266" s="59">
        <f t="shared" si="195"/>
        <v>1</v>
      </c>
      <c r="Q266" s="60">
        <f t="shared" si="196"/>
        <v>2</v>
      </c>
      <c r="R266" s="60">
        <f t="shared" si="197"/>
        <v>2</v>
      </c>
      <c r="S266" s="58">
        <f t="shared" si="198"/>
        <v>160</v>
      </c>
      <c r="T266" s="58">
        <f t="shared" si="199"/>
        <v>60</v>
      </c>
      <c r="U266" s="59">
        <f t="shared" si="200"/>
        <v>120</v>
      </c>
      <c r="V266" s="59">
        <f t="shared" si="201"/>
        <v>20</v>
      </c>
      <c r="W266" s="61">
        <f t="shared" si="202"/>
        <v>4</v>
      </c>
      <c r="X266" s="61">
        <f t="shared" si="203"/>
        <v>4</v>
      </c>
      <c r="Y266" s="62">
        <f t="shared" si="204"/>
        <v>-116</v>
      </c>
      <c r="Z266" s="62">
        <f t="shared" si="205"/>
        <v>-16</v>
      </c>
      <c r="AA266" s="61">
        <f t="shared" si="206"/>
        <v>0</v>
      </c>
      <c r="AB266" s="61">
        <f t="shared" si="207"/>
        <v>0</v>
      </c>
      <c r="AC266" s="63">
        <f t="shared" si="208"/>
        <v>0</v>
      </c>
      <c r="AD266" s="63">
        <f t="shared" si="209"/>
        <v>0</v>
      </c>
      <c r="AE266" s="59">
        <f t="shared" si="210"/>
        <v>2</v>
      </c>
      <c r="AF266" s="59">
        <f t="shared" si="211"/>
        <v>2</v>
      </c>
      <c r="AG266" s="64"/>
      <c r="AH266" s="65">
        <v>100</v>
      </c>
      <c r="AI266" s="66"/>
      <c r="AJ266" s="67">
        <f t="shared" si="212"/>
        <v>100</v>
      </c>
      <c r="AK266" s="67">
        <f t="shared" si="213"/>
        <v>0</v>
      </c>
      <c r="AL266" s="67">
        <f t="shared" si="214"/>
        <v>6</v>
      </c>
      <c r="AM266" s="67">
        <f t="shared" si="215"/>
        <v>0</v>
      </c>
      <c r="AN266" s="67">
        <f t="shared" si="216"/>
        <v>6</v>
      </c>
      <c r="AO266" s="67">
        <f t="shared" si="217"/>
        <v>0</v>
      </c>
      <c r="AP266" s="67">
        <f t="shared" si="218"/>
        <v>0</v>
      </c>
      <c r="AQ266" s="67">
        <f t="shared" si="219"/>
        <v>2</v>
      </c>
      <c r="AR266" s="67">
        <f t="shared" si="220"/>
        <v>2</v>
      </c>
      <c r="AS266" s="67">
        <f t="shared" si="221"/>
        <v>0</v>
      </c>
      <c r="AT266" s="67">
        <f t="shared" si="222"/>
        <v>0</v>
      </c>
      <c r="AU266" s="67">
        <f t="shared" si="223"/>
        <v>4</v>
      </c>
      <c r="AV266" s="67">
        <f t="shared" si="224"/>
        <v>2</v>
      </c>
      <c r="AW266" s="67">
        <f t="shared" si="187"/>
        <v>0</v>
      </c>
      <c r="AX266" s="68">
        <f t="shared" si="225"/>
        <v>0</v>
      </c>
      <c r="AY266" s="68">
        <f t="shared" si="226"/>
        <v>0</v>
      </c>
      <c r="AZ266" s="69">
        <f t="shared" si="227"/>
        <v>2</v>
      </c>
      <c r="BA266" s="69">
        <f t="shared" si="228"/>
        <v>2</v>
      </c>
      <c r="BB266" s="70">
        <f t="shared" si="229"/>
        <v>0</v>
      </c>
      <c r="BC266" s="70">
        <f t="shared" si="230"/>
        <v>0</v>
      </c>
      <c r="BD266" s="67">
        <f t="shared" si="231"/>
        <v>2</v>
      </c>
      <c r="BE266" s="67">
        <f t="shared" si="232"/>
        <v>2</v>
      </c>
      <c r="BF266" s="59">
        <f t="shared" si="233"/>
        <v>0</v>
      </c>
      <c r="BG266" s="71">
        <f t="shared" si="234"/>
        <v>0</v>
      </c>
      <c r="BH266" s="68">
        <f t="shared" si="188"/>
        <v>0</v>
      </c>
      <c r="BI266" s="69">
        <f t="shared" si="189"/>
        <v>6</v>
      </c>
      <c r="BJ266" s="70">
        <f t="shared" si="190"/>
        <v>0</v>
      </c>
      <c r="BK266" s="72">
        <f t="shared" si="191"/>
        <v>0</v>
      </c>
    </row>
    <row r="267" spans="1:63" ht="13.5" customHeight="1" x14ac:dyDescent="0.3">
      <c r="A267" s="209"/>
      <c r="B267" s="212" t="s">
        <v>51</v>
      </c>
      <c r="C267" s="212" t="s">
        <v>56</v>
      </c>
      <c r="D267" s="212" t="s">
        <v>206</v>
      </c>
      <c r="E267" s="216">
        <v>4</v>
      </c>
      <c r="F267" s="58">
        <v>0</v>
      </c>
      <c r="G267" s="58">
        <v>10</v>
      </c>
      <c r="H267" s="58">
        <v>20</v>
      </c>
      <c r="I267" s="58">
        <v>20</v>
      </c>
      <c r="J267" s="58">
        <v>40</v>
      </c>
      <c r="K267" s="58">
        <v>80</v>
      </c>
      <c r="L267" s="58">
        <v>30</v>
      </c>
      <c r="M267" s="59">
        <f t="shared" si="192"/>
        <v>1</v>
      </c>
      <c r="N267" s="59">
        <f t="shared" si="193"/>
        <v>0</v>
      </c>
      <c r="O267" s="59">
        <f t="shared" si="194"/>
        <v>1</v>
      </c>
      <c r="P267" s="59">
        <f t="shared" si="195"/>
        <v>0</v>
      </c>
      <c r="Q267" s="60">
        <f t="shared" si="196"/>
        <v>2</v>
      </c>
      <c r="R267" s="60">
        <f t="shared" si="197"/>
        <v>0</v>
      </c>
      <c r="S267" s="58">
        <f t="shared" si="198"/>
        <v>160</v>
      </c>
      <c r="T267" s="58">
        <f t="shared" si="199"/>
        <v>0</v>
      </c>
      <c r="U267" s="59">
        <f t="shared" si="200"/>
        <v>120</v>
      </c>
      <c r="V267" s="59">
        <f t="shared" si="201"/>
        <v>0</v>
      </c>
      <c r="W267" s="61">
        <f t="shared" si="202"/>
        <v>4</v>
      </c>
      <c r="X267" s="61">
        <f t="shared" si="203"/>
        <v>0</v>
      </c>
      <c r="Y267" s="62">
        <f t="shared" si="204"/>
        <v>-116</v>
      </c>
      <c r="Z267" s="62">
        <f t="shared" si="205"/>
        <v>0</v>
      </c>
      <c r="AA267" s="61">
        <f t="shared" si="206"/>
        <v>0</v>
      </c>
      <c r="AB267" s="61">
        <f t="shared" si="207"/>
        <v>0</v>
      </c>
      <c r="AC267" s="63">
        <f t="shared" si="208"/>
        <v>0</v>
      </c>
      <c r="AD267" s="63">
        <f t="shared" si="209"/>
        <v>0</v>
      </c>
      <c r="AE267" s="59">
        <f t="shared" si="210"/>
        <v>2</v>
      </c>
      <c r="AF267" s="59">
        <f t="shared" si="211"/>
        <v>0</v>
      </c>
      <c r="AG267" s="73">
        <v>25</v>
      </c>
      <c r="AH267" s="65">
        <v>75</v>
      </c>
      <c r="AI267" s="74"/>
      <c r="AJ267" s="67">
        <f t="shared" si="212"/>
        <v>100</v>
      </c>
      <c r="AK267" s="67">
        <f t="shared" si="213"/>
        <v>2</v>
      </c>
      <c r="AL267" s="67">
        <f t="shared" si="214"/>
        <v>6</v>
      </c>
      <c r="AM267" s="67">
        <f t="shared" si="215"/>
        <v>0</v>
      </c>
      <c r="AN267" s="67">
        <f t="shared" si="216"/>
        <v>8</v>
      </c>
      <c r="AO267" s="67">
        <f t="shared" si="217"/>
        <v>0.5</v>
      </c>
      <c r="AP267" s="67">
        <f t="shared" si="218"/>
        <v>0</v>
      </c>
      <c r="AQ267" s="67">
        <f t="shared" si="219"/>
        <v>1.5</v>
      </c>
      <c r="AR267" s="67">
        <f t="shared" si="220"/>
        <v>0</v>
      </c>
      <c r="AS267" s="67">
        <f t="shared" si="221"/>
        <v>0</v>
      </c>
      <c r="AT267" s="67">
        <f t="shared" si="222"/>
        <v>0</v>
      </c>
      <c r="AU267" s="67">
        <f t="shared" si="223"/>
        <v>8</v>
      </c>
      <c r="AV267" s="67">
        <f t="shared" si="224"/>
        <v>0</v>
      </c>
      <c r="AW267" s="67">
        <f t="shared" si="187"/>
        <v>0</v>
      </c>
      <c r="AX267" s="68">
        <f t="shared" si="225"/>
        <v>1</v>
      </c>
      <c r="AY267" s="68">
        <f t="shared" si="226"/>
        <v>0</v>
      </c>
      <c r="AZ267" s="69">
        <f t="shared" si="227"/>
        <v>2</v>
      </c>
      <c r="BA267" s="69">
        <f t="shared" si="228"/>
        <v>0</v>
      </c>
      <c r="BB267" s="70">
        <f t="shared" si="229"/>
        <v>0</v>
      </c>
      <c r="BC267" s="70">
        <f t="shared" si="230"/>
        <v>0</v>
      </c>
      <c r="BD267" s="67">
        <f t="shared" si="231"/>
        <v>3</v>
      </c>
      <c r="BE267" s="67">
        <f t="shared" si="232"/>
        <v>0</v>
      </c>
      <c r="BF267" s="59">
        <f t="shared" si="233"/>
        <v>1</v>
      </c>
      <c r="BG267" s="71">
        <f t="shared" si="234"/>
        <v>0</v>
      </c>
      <c r="BH267" s="68">
        <f t="shared" si="188"/>
        <v>4</v>
      </c>
      <c r="BI267" s="69">
        <f t="shared" si="189"/>
        <v>8</v>
      </c>
      <c r="BJ267" s="70">
        <f t="shared" si="190"/>
        <v>0</v>
      </c>
      <c r="BK267" s="72">
        <f t="shared" si="191"/>
        <v>4</v>
      </c>
    </row>
    <row r="268" spans="1:63" ht="13.5" customHeight="1" x14ac:dyDescent="0.3">
      <c r="A268" s="209"/>
      <c r="B268" s="212" t="s">
        <v>51</v>
      </c>
      <c r="C268" s="212" t="s">
        <v>80</v>
      </c>
      <c r="D268" s="212" t="s">
        <v>213</v>
      </c>
      <c r="E268" s="216">
        <v>2</v>
      </c>
      <c r="F268" s="58">
        <v>2</v>
      </c>
      <c r="G268" s="58">
        <v>10</v>
      </c>
      <c r="H268" s="58">
        <v>20</v>
      </c>
      <c r="I268" s="58">
        <v>20</v>
      </c>
      <c r="J268" s="58">
        <v>40</v>
      </c>
      <c r="K268" s="58">
        <v>80</v>
      </c>
      <c r="L268" s="58">
        <v>30</v>
      </c>
      <c r="M268" s="59">
        <f t="shared" si="192"/>
        <v>1</v>
      </c>
      <c r="N268" s="59">
        <f t="shared" si="193"/>
        <v>1</v>
      </c>
      <c r="O268" s="59">
        <f t="shared" si="194"/>
        <v>1</v>
      </c>
      <c r="P268" s="59">
        <f t="shared" si="195"/>
        <v>1</v>
      </c>
      <c r="Q268" s="60">
        <f t="shared" si="196"/>
        <v>2</v>
      </c>
      <c r="R268" s="60">
        <f t="shared" si="197"/>
        <v>2</v>
      </c>
      <c r="S268" s="58">
        <f t="shared" si="198"/>
        <v>160</v>
      </c>
      <c r="T268" s="58">
        <f t="shared" si="199"/>
        <v>60</v>
      </c>
      <c r="U268" s="59">
        <f t="shared" si="200"/>
        <v>120</v>
      </c>
      <c r="V268" s="59">
        <f t="shared" si="201"/>
        <v>20</v>
      </c>
      <c r="W268" s="61">
        <f t="shared" si="202"/>
        <v>4</v>
      </c>
      <c r="X268" s="61">
        <f t="shared" si="203"/>
        <v>4</v>
      </c>
      <c r="Y268" s="62">
        <f t="shared" si="204"/>
        <v>-116</v>
      </c>
      <c r="Z268" s="62">
        <f t="shared" si="205"/>
        <v>-16</v>
      </c>
      <c r="AA268" s="61">
        <f t="shared" si="206"/>
        <v>0</v>
      </c>
      <c r="AB268" s="61">
        <f t="shared" si="207"/>
        <v>0</v>
      </c>
      <c r="AC268" s="63">
        <f t="shared" si="208"/>
        <v>0</v>
      </c>
      <c r="AD268" s="63">
        <f t="shared" si="209"/>
        <v>0</v>
      </c>
      <c r="AE268" s="59">
        <f t="shared" si="210"/>
        <v>2</v>
      </c>
      <c r="AF268" s="59">
        <f t="shared" si="211"/>
        <v>2</v>
      </c>
      <c r="AG268" s="64"/>
      <c r="AH268" s="65">
        <v>100</v>
      </c>
      <c r="AI268" s="66"/>
      <c r="AJ268" s="67">
        <f t="shared" si="212"/>
        <v>100</v>
      </c>
      <c r="AK268" s="67">
        <f t="shared" si="213"/>
        <v>0</v>
      </c>
      <c r="AL268" s="67">
        <f t="shared" si="214"/>
        <v>8</v>
      </c>
      <c r="AM268" s="67">
        <f t="shared" si="215"/>
        <v>0</v>
      </c>
      <c r="AN268" s="67">
        <f t="shared" si="216"/>
        <v>8</v>
      </c>
      <c r="AO268" s="67">
        <f t="shared" si="217"/>
        <v>0</v>
      </c>
      <c r="AP268" s="67">
        <f t="shared" si="218"/>
        <v>0</v>
      </c>
      <c r="AQ268" s="67">
        <f t="shared" si="219"/>
        <v>2</v>
      </c>
      <c r="AR268" s="67">
        <f t="shared" si="220"/>
        <v>2</v>
      </c>
      <c r="AS268" s="67">
        <f t="shared" si="221"/>
        <v>0</v>
      </c>
      <c r="AT268" s="67">
        <f t="shared" si="222"/>
        <v>0</v>
      </c>
      <c r="AU268" s="67">
        <f t="shared" si="223"/>
        <v>4</v>
      </c>
      <c r="AV268" s="67">
        <f t="shared" si="224"/>
        <v>4</v>
      </c>
      <c r="AW268" s="67">
        <f t="shared" si="187"/>
        <v>0</v>
      </c>
      <c r="AX268" s="68">
        <f t="shared" si="225"/>
        <v>0</v>
      </c>
      <c r="AY268" s="68">
        <f t="shared" si="226"/>
        <v>0</v>
      </c>
      <c r="AZ268" s="69">
        <f t="shared" si="227"/>
        <v>2</v>
      </c>
      <c r="BA268" s="69">
        <f t="shared" si="228"/>
        <v>2</v>
      </c>
      <c r="BB268" s="70">
        <f t="shared" si="229"/>
        <v>0</v>
      </c>
      <c r="BC268" s="70">
        <f t="shared" si="230"/>
        <v>0</v>
      </c>
      <c r="BD268" s="67">
        <f t="shared" si="231"/>
        <v>2</v>
      </c>
      <c r="BE268" s="67">
        <f t="shared" si="232"/>
        <v>2</v>
      </c>
      <c r="BF268" s="59">
        <f t="shared" si="233"/>
        <v>0</v>
      </c>
      <c r="BG268" s="71">
        <f t="shared" si="234"/>
        <v>0</v>
      </c>
      <c r="BH268" s="68">
        <f t="shared" si="188"/>
        <v>0</v>
      </c>
      <c r="BI268" s="69">
        <f t="shared" si="189"/>
        <v>8</v>
      </c>
      <c r="BJ268" s="70">
        <f t="shared" si="190"/>
        <v>0</v>
      </c>
      <c r="BK268" s="72">
        <f t="shared" si="191"/>
        <v>0</v>
      </c>
    </row>
    <row r="269" spans="1:63" ht="13.5" customHeight="1" x14ac:dyDescent="0.3">
      <c r="A269" s="209"/>
      <c r="B269" s="212" t="s">
        <v>51</v>
      </c>
      <c r="C269" s="212" t="s">
        <v>80</v>
      </c>
      <c r="D269" s="212" t="s">
        <v>214</v>
      </c>
      <c r="E269" s="216">
        <v>2</v>
      </c>
      <c r="F269" s="58">
        <v>2</v>
      </c>
      <c r="G269" s="58">
        <v>10</v>
      </c>
      <c r="H269" s="58">
        <v>20</v>
      </c>
      <c r="I269" s="58">
        <v>20</v>
      </c>
      <c r="J269" s="58">
        <v>40</v>
      </c>
      <c r="K269" s="58">
        <v>80</v>
      </c>
      <c r="L269" s="58">
        <v>30</v>
      </c>
      <c r="M269" s="59">
        <f t="shared" si="192"/>
        <v>1</v>
      </c>
      <c r="N269" s="59">
        <f t="shared" si="193"/>
        <v>1</v>
      </c>
      <c r="O269" s="59">
        <f t="shared" si="194"/>
        <v>1</v>
      </c>
      <c r="P269" s="59">
        <f t="shared" si="195"/>
        <v>1</v>
      </c>
      <c r="Q269" s="60">
        <f t="shared" si="196"/>
        <v>2</v>
      </c>
      <c r="R269" s="60">
        <f t="shared" si="197"/>
        <v>2</v>
      </c>
      <c r="S269" s="58">
        <f t="shared" si="198"/>
        <v>160</v>
      </c>
      <c r="T269" s="58">
        <f t="shared" si="199"/>
        <v>60</v>
      </c>
      <c r="U269" s="59">
        <f t="shared" si="200"/>
        <v>120</v>
      </c>
      <c r="V269" s="59">
        <f t="shared" si="201"/>
        <v>20</v>
      </c>
      <c r="W269" s="61">
        <f t="shared" si="202"/>
        <v>4</v>
      </c>
      <c r="X269" s="61">
        <f t="shared" si="203"/>
        <v>4</v>
      </c>
      <c r="Y269" s="62">
        <f t="shared" si="204"/>
        <v>-116</v>
      </c>
      <c r="Z269" s="62">
        <f t="shared" si="205"/>
        <v>-16</v>
      </c>
      <c r="AA269" s="61">
        <f t="shared" si="206"/>
        <v>0</v>
      </c>
      <c r="AB269" s="61">
        <f t="shared" si="207"/>
        <v>0</v>
      </c>
      <c r="AC269" s="63">
        <f t="shared" si="208"/>
        <v>0</v>
      </c>
      <c r="AD269" s="63">
        <f t="shared" si="209"/>
        <v>0</v>
      </c>
      <c r="AE269" s="59">
        <f t="shared" si="210"/>
        <v>2</v>
      </c>
      <c r="AF269" s="59">
        <f t="shared" si="211"/>
        <v>2</v>
      </c>
      <c r="AG269" s="64"/>
      <c r="AH269" s="65">
        <v>100</v>
      </c>
      <c r="AI269" s="66"/>
      <c r="AJ269" s="67">
        <f t="shared" si="212"/>
        <v>100</v>
      </c>
      <c r="AK269" s="67">
        <f t="shared" si="213"/>
        <v>0</v>
      </c>
      <c r="AL269" s="67">
        <f t="shared" si="214"/>
        <v>8</v>
      </c>
      <c r="AM269" s="67">
        <f t="shared" si="215"/>
        <v>0</v>
      </c>
      <c r="AN269" s="67">
        <f t="shared" si="216"/>
        <v>8</v>
      </c>
      <c r="AO269" s="67">
        <f t="shared" si="217"/>
        <v>0</v>
      </c>
      <c r="AP269" s="67">
        <f t="shared" si="218"/>
        <v>0</v>
      </c>
      <c r="AQ269" s="67">
        <f t="shared" si="219"/>
        <v>2</v>
      </c>
      <c r="AR269" s="67">
        <f t="shared" si="220"/>
        <v>2</v>
      </c>
      <c r="AS269" s="67">
        <f t="shared" si="221"/>
        <v>0</v>
      </c>
      <c r="AT269" s="67">
        <f t="shared" si="222"/>
        <v>0</v>
      </c>
      <c r="AU269" s="67">
        <f t="shared" si="223"/>
        <v>4</v>
      </c>
      <c r="AV269" s="67">
        <f t="shared" si="224"/>
        <v>4</v>
      </c>
      <c r="AW269" s="67">
        <f t="shared" si="187"/>
        <v>0</v>
      </c>
      <c r="AX269" s="68">
        <f t="shared" si="225"/>
        <v>0</v>
      </c>
      <c r="AY269" s="68">
        <f t="shared" si="226"/>
        <v>0</v>
      </c>
      <c r="AZ269" s="69">
        <f t="shared" si="227"/>
        <v>2</v>
      </c>
      <c r="BA269" s="69">
        <f t="shared" si="228"/>
        <v>2</v>
      </c>
      <c r="BB269" s="70">
        <f t="shared" si="229"/>
        <v>0</v>
      </c>
      <c r="BC269" s="70">
        <f t="shared" si="230"/>
        <v>0</v>
      </c>
      <c r="BD269" s="67">
        <f t="shared" si="231"/>
        <v>2</v>
      </c>
      <c r="BE269" s="67">
        <f t="shared" si="232"/>
        <v>2</v>
      </c>
      <c r="BF269" s="59">
        <f t="shared" si="233"/>
        <v>0</v>
      </c>
      <c r="BG269" s="71">
        <f t="shared" si="234"/>
        <v>0</v>
      </c>
      <c r="BH269" s="68">
        <f t="shared" si="188"/>
        <v>0</v>
      </c>
      <c r="BI269" s="69">
        <f t="shared" si="189"/>
        <v>8</v>
      </c>
      <c r="BJ269" s="70">
        <f t="shared" si="190"/>
        <v>0</v>
      </c>
      <c r="BK269" s="72">
        <f t="shared" si="191"/>
        <v>0</v>
      </c>
    </row>
    <row r="270" spans="1:63" ht="13.5" customHeight="1" x14ac:dyDescent="0.3">
      <c r="A270" s="209"/>
      <c r="B270" s="212" t="s">
        <v>51</v>
      </c>
      <c r="C270" s="212" t="s">
        <v>80</v>
      </c>
      <c r="D270" s="212" t="s">
        <v>215</v>
      </c>
      <c r="E270" s="216">
        <v>2</v>
      </c>
      <c r="F270" s="58">
        <v>2</v>
      </c>
      <c r="G270" s="58">
        <v>10</v>
      </c>
      <c r="H270" s="58">
        <v>20</v>
      </c>
      <c r="I270" s="58">
        <v>20</v>
      </c>
      <c r="J270" s="58">
        <v>40</v>
      </c>
      <c r="K270" s="58">
        <v>80</v>
      </c>
      <c r="L270" s="58">
        <v>30</v>
      </c>
      <c r="M270" s="59">
        <f t="shared" si="192"/>
        <v>1</v>
      </c>
      <c r="N270" s="59">
        <f t="shared" si="193"/>
        <v>1</v>
      </c>
      <c r="O270" s="59">
        <f t="shared" si="194"/>
        <v>1</v>
      </c>
      <c r="P270" s="59">
        <f t="shared" si="195"/>
        <v>1</v>
      </c>
      <c r="Q270" s="60">
        <f t="shared" si="196"/>
        <v>2</v>
      </c>
      <c r="R270" s="60">
        <f t="shared" si="197"/>
        <v>2</v>
      </c>
      <c r="S270" s="58">
        <f t="shared" si="198"/>
        <v>160</v>
      </c>
      <c r="T270" s="58">
        <f t="shared" si="199"/>
        <v>60</v>
      </c>
      <c r="U270" s="59">
        <f t="shared" si="200"/>
        <v>120</v>
      </c>
      <c r="V270" s="59">
        <f t="shared" si="201"/>
        <v>20</v>
      </c>
      <c r="W270" s="61">
        <f t="shared" si="202"/>
        <v>4</v>
      </c>
      <c r="X270" s="61">
        <f t="shared" si="203"/>
        <v>4</v>
      </c>
      <c r="Y270" s="62">
        <f t="shared" si="204"/>
        <v>-116</v>
      </c>
      <c r="Z270" s="62">
        <f t="shared" si="205"/>
        <v>-16</v>
      </c>
      <c r="AA270" s="61">
        <f t="shared" si="206"/>
        <v>0</v>
      </c>
      <c r="AB270" s="61">
        <f t="shared" si="207"/>
        <v>0</v>
      </c>
      <c r="AC270" s="63">
        <f t="shared" si="208"/>
        <v>0</v>
      </c>
      <c r="AD270" s="63">
        <f t="shared" si="209"/>
        <v>0</v>
      </c>
      <c r="AE270" s="59">
        <f t="shared" si="210"/>
        <v>2</v>
      </c>
      <c r="AF270" s="59">
        <f t="shared" si="211"/>
        <v>2</v>
      </c>
      <c r="AG270" s="64"/>
      <c r="AH270" s="65">
        <v>100</v>
      </c>
      <c r="AI270" s="66"/>
      <c r="AJ270" s="67">
        <f t="shared" si="212"/>
        <v>100</v>
      </c>
      <c r="AK270" s="67">
        <f t="shared" si="213"/>
        <v>0</v>
      </c>
      <c r="AL270" s="67">
        <f t="shared" si="214"/>
        <v>8</v>
      </c>
      <c r="AM270" s="67">
        <f t="shared" si="215"/>
        <v>0</v>
      </c>
      <c r="AN270" s="67">
        <f t="shared" si="216"/>
        <v>8</v>
      </c>
      <c r="AO270" s="67">
        <f t="shared" si="217"/>
        <v>0</v>
      </c>
      <c r="AP270" s="67">
        <f t="shared" si="218"/>
        <v>0</v>
      </c>
      <c r="AQ270" s="67">
        <f t="shared" si="219"/>
        <v>2</v>
      </c>
      <c r="AR270" s="67">
        <f t="shared" si="220"/>
        <v>2</v>
      </c>
      <c r="AS270" s="67">
        <f t="shared" si="221"/>
        <v>0</v>
      </c>
      <c r="AT270" s="67">
        <f t="shared" si="222"/>
        <v>0</v>
      </c>
      <c r="AU270" s="67">
        <f t="shared" si="223"/>
        <v>4</v>
      </c>
      <c r="AV270" s="67">
        <f t="shared" si="224"/>
        <v>4</v>
      </c>
      <c r="AW270" s="67">
        <f t="shared" si="187"/>
        <v>0</v>
      </c>
      <c r="AX270" s="68">
        <f t="shared" si="225"/>
        <v>0</v>
      </c>
      <c r="AY270" s="68">
        <f t="shared" si="226"/>
        <v>0</v>
      </c>
      <c r="AZ270" s="69">
        <f t="shared" si="227"/>
        <v>2</v>
      </c>
      <c r="BA270" s="69">
        <f t="shared" si="228"/>
        <v>2</v>
      </c>
      <c r="BB270" s="70">
        <f t="shared" si="229"/>
        <v>0</v>
      </c>
      <c r="BC270" s="70">
        <f t="shared" si="230"/>
        <v>0</v>
      </c>
      <c r="BD270" s="67">
        <f t="shared" si="231"/>
        <v>2</v>
      </c>
      <c r="BE270" s="67">
        <f t="shared" si="232"/>
        <v>2</v>
      </c>
      <c r="BF270" s="59">
        <f t="shared" si="233"/>
        <v>0</v>
      </c>
      <c r="BG270" s="71">
        <f t="shared" si="234"/>
        <v>0</v>
      </c>
      <c r="BH270" s="68">
        <f t="shared" si="188"/>
        <v>0</v>
      </c>
      <c r="BI270" s="69">
        <f t="shared" si="189"/>
        <v>8</v>
      </c>
      <c r="BJ270" s="70">
        <f t="shared" si="190"/>
        <v>0</v>
      </c>
      <c r="BK270" s="72">
        <f t="shared" si="191"/>
        <v>0</v>
      </c>
    </row>
    <row r="271" spans="1:63" ht="13.5" customHeight="1" x14ac:dyDescent="0.3">
      <c r="A271" s="209"/>
      <c r="B271" s="212" t="s">
        <v>51</v>
      </c>
      <c r="C271" s="212" t="s">
        <v>56</v>
      </c>
      <c r="D271" s="212" t="s">
        <v>216</v>
      </c>
      <c r="E271" s="216">
        <v>3</v>
      </c>
      <c r="F271" s="58">
        <v>0</v>
      </c>
      <c r="G271" s="58">
        <v>10</v>
      </c>
      <c r="H271" s="58">
        <v>20</v>
      </c>
      <c r="I271" s="58">
        <v>20</v>
      </c>
      <c r="J271" s="58">
        <v>40</v>
      </c>
      <c r="K271" s="58">
        <v>80</v>
      </c>
      <c r="L271" s="58">
        <v>30</v>
      </c>
      <c r="M271" s="59">
        <f t="shared" si="192"/>
        <v>1</v>
      </c>
      <c r="N271" s="59">
        <f t="shared" si="193"/>
        <v>0</v>
      </c>
      <c r="O271" s="59">
        <f t="shared" si="194"/>
        <v>1</v>
      </c>
      <c r="P271" s="59">
        <f t="shared" si="195"/>
        <v>0</v>
      </c>
      <c r="Q271" s="60">
        <f t="shared" si="196"/>
        <v>2</v>
      </c>
      <c r="R271" s="60">
        <f t="shared" si="197"/>
        <v>0</v>
      </c>
      <c r="S271" s="58">
        <f t="shared" si="198"/>
        <v>160</v>
      </c>
      <c r="T271" s="58">
        <f t="shared" si="199"/>
        <v>0</v>
      </c>
      <c r="U271" s="59">
        <f t="shared" si="200"/>
        <v>120</v>
      </c>
      <c r="V271" s="59">
        <f t="shared" si="201"/>
        <v>0</v>
      </c>
      <c r="W271" s="61">
        <f t="shared" si="202"/>
        <v>4</v>
      </c>
      <c r="X271" s="61">
        <f t="shared" si="203"/>
        <v>0</v>
      </c>
      <c r="Y271" s="62">
        <f t="shared" si="204"/>
        <v>-116</v>
      </c>
      <c r="Z271" s="62">
        <f t="shared" si="205"/>
        <v>0</v>
      </c>
      <c r="AA271" s="61">
        <f t="shared" si="206"/>
        <v>0</v>
      </c>
      <c r="AB271" s="61">
        <f t="shared" si="207"/>
        <v>0</v>
      </c>
      <c r="AC271" s="63">
        <f t="shared" si="208"/>
        <v>0</v>
      </c>
      <c r="AD271" s="63">
        <f t="shared" si="209"/>
        <v>0</v>
      </c>
      <c r="AE271" s="59">
        <f t="shared" si="210"/>
        <v>2</v>
      </c>
      <c r="AF271" s="59">
        <f t="shared" si="211"/>
        <v>0</v>
      </c>
      <c r="AG271" s="73"/>
      <c r="AH271" s="65">
        <v>100</v>
      </c>
      <c r="AI271" s="74"/>
      <c r="AJ271" s="67">
        <f t="shared" si="212"/>
        <v>100</v>
      </c>
      <c r="AK271" s="67">
        <f t="shared" si="213"/>
        <v>0</v>
      </c>
      <c r="AL271" s="67">
        <f t="shared" si="214"/>
        <v>6</v>
      </c>
      <c r="AM271" s="67">
        <f t="shared" si="215"/>
        <v>0</v>
      </c>
      <c r="AN271" s="67">
        <f t="shared" si="216"/>
        <v>6</v>
      </c>
      <c r="AO271" s="67">
        <f t="shared" si="217"/>
        <v>0</v>
      </c>
      <c r="AP271" s="67">
        <f t="shared" si="218"/>
        <v>0</v>
      </c>
      <c r="AQ271" s="67">
        <f t="shared" si="219"/>
        <v>2</v>
      </c>
      <c r="AR271" s="67">
        <f t="shared" si="220"/>
        <v>0</v>
      </c>
      <c r="AS271" s="67">
        <f t="shared" si="221"/>
        <v>0</v>
      </c>
      <c r="AT271" s="67">
        <f t="shared" si="222"/>
        <v>0</v>
      </c>
      <c r="AU271" s="67">
        <f t="shared" si="223"/>
        <v>6</v>
      </c>
      <c r="AV271" s="67">
        <f t="shared" si="224"/>
        <v>0</v>
      </c>
      <c r="AW271" s="67">
        <f t="shared" si="187"/>
        <v>0</v>
      </c>
      <c r="AX271" s="68">
        <f t="shared" si="225"/>
        <v>0</v>
      </c>
      <c r="AY271" s="68">
        <f t="shared" si="226"/>
        <v>0</v>
      </c>
      <c r="AZ271" s="69">
        <f t="shared" si="227"/>
        <v>2</v>
      </c>
      <c r="BA271" s="69">
        <f t="shared" si="228"/>
        <v>0</v>
      </c>
      <c r="BB271" s="70">
        <f t="shared" si="229"/>
        <v>0</v>
      </c>
      <c r="BC271" s="70">
        <f t="shared" si="230"/>
        <v>0</v>
      </c>
      <c r="BD271" s="67">
        <f t="shared" si="231"/>
        <v>2</v>
      </c>
      <c r="BE271" s="67">
        <f t="shared" si="232"/>
        <v>0</v>
      </c>
      <c r="BF271" s="59">
        <f t="shared" si="233"/>
        <v>0</v>
      </c>
      <c r="BG271" s="71">
        <f t="shared" si="234"/>
        <v>0</v>
      </c>
      <c r="BH271" s="68">
        <f t="shared" si="188"/>
        <v>0</v>
      </c>
      <c r="BI271" s="69">
        <f t="shared" si="189"/>
        <v>6</v>
      </c>
      <c r="BJ271" s="70">
        <f t="shared" si="190"/>
        <v>0</v>
      </c>
      <c r="BK271" s="72">
        <f t="shared" si="191"/>
        <v>0</v>
      </c>
    </row>
    <row r="272" spans="1:63" ht="13.5" customHeight="1" x14ac:dyDescent="0.3">
      <c r="A272" s="209"/>
      <c r="B272" s="212" t="s">
        <v>51</v>
      </c>
      <c r="C272" s="212" t="s">
        <v>56</v>
      </c>
      <c r="D272" s="212" t="s">
        <v>217</v>
      </c>
      <c r="E272" s="216">
        <v>0</v>
      </c>
      <c r="F272" s="58">
        <v>3</v>
      </c>
      <c r="G272" s="58">
        <v>10</v>
      </c>
      <c r="H272" s="58">
        <v>20</v>
      </c>
      <c r="I272" s="58">
        <v>20</v>
      </c>
      <c r="J272" s="58">
        <v>40</v>
      </c>
      <c r="K272" s="58">
        <v>80</v>
      </c>
      <c r="L272" s="58">
        <v>30</v>
      </c>
      <c r="M272" s="59">
        <f t="shared" si="192"/>
        <v>0</v>
      </c>
      <c r="N272" s="59">
        <f t="shared" si="193"/>
        <v>1</v>
      </c>
      <c r="O272" s="59">
        <f t="shared" si="194"/>
        <v>0</v>
      </c>
      <c r="P272" s="59">
        <f t="shared" si="195"/>
        <v>1</v>
      </c>
      <c r="Q272" s="60">
        <f t="shared" si="196"/>
        <v>0</v>
      </c>
      <c r="R272" s="60">
        <f t="shared" si="197"/>
        <v>2</v>
      </c>
      <c r="S272" s="58">
        <f t="shared" si="198"/>
        <v>0</v>
      </c>
      <c r="T272" s="58">
        <f t="shared" si="199"/>
        <v>60</v>
      </c>
      <c r="U272" s="59">
        <f t="shared" si="200"/>
        <v>0</v>
      </c>
      <c r="V272" s="59">
        <f t="shared" si="201"/>
        <v>20</v>
      </c>
      <c r="W272" s="61">
        <f t="shared" si="202"/>
        <v>0</v>
      </c>
      <c r="X272" s="61">
        <f t="shared" si="203"/>
        <v>4</v>
      </c>
      <c r="Y272" s="62">
        <f t="shared" si="204"/>
        <v>0</v>
      </c>
      <c r="Z272" s="62">
        <f t="shared" si="205"/>
        <v>-16</v>
      </c>
      <c r="AA272" s="61">
        <f t="shared" si="206"/>
        <v>0</v>
      </c>
      <c r="AB272" s="61">
        <f t="shared" si="207"/>
        <v>0</v>
      </c>
      <c r="AC272" s="63">
        <f t="shared" si="208"/>
        <v>0</v>
      </c>
      <c r="AD272" s="63">
        <f t="shared" si="209"/>
        <v>0</v>
      </c>
      <c r="AE272" s="59">
        <f t="shared" si="210"/>
        <v>0</v>
      </c>
      <c r="AF272" s="59">
        <f t="shared" si="211"/>
        <v>2</v>
      </c>
      <c r="AG272" s="73"/>
      <c r="AH272" s="65">
        <v>100</v>
      </c>
      <c r="AI272" s="74"/>
      <c r="AJ272" s="67">
        <f t="shared" si="212"/>
        <v>100</v>
      </c>
      <c r="AK272" s="67">
        <f t="shared" si="213"/>
        <v>0</v>
      </c>
      <c r="AL272" s="67">
        <f t="shared" si="214"/>
        <v>6</v>
      </c>
      <c r="AM272" s="67">
        <f t="shared" si="215"/>
        <v>0</v>
      </c>
      <c r="AN272" s="67">
        <f t="shared" si="216"/>
        <v>6</v>
      </c>
      <c r="AO272" s="67">
        <f t="shared" si="217"/>
        <v>0</v>
      </c>
      <c r="AP272" s="67">
        <f t="shared" si="218"/>
        <v>0</v>
      </c>
      <c r="AQ272" s="67">
        <f t="shared" si="219"/>
        <v>0</v>
      </c>
      <c r="AR272" s="67">
        <f t="shared" si="220"/>
        <v>2</v>
      </c>
      <c r="AS272" s="67">
        <f t="shared" si="221"/>
        <v>0</v>
      </c>
      <c r="AT272" s="67">
        <f t="shared" si="222"/>
        <v>0</v>
      </c>
      <c r="AU272" s="67">
        <f t="shared" si="223"/>
        <v>0</v>
      </c>
      <c r="AV272" s="67">
        <f t="shared" si="224"/>
        <v>6</v>
      </c>
      <c r="AW272" s="67">
        <f t="shared" si="187"/>
        <v>0</v>
      </c>
      <c r="AX272" s="68">
        <f t="shared" si="225"/>
        <v>0</v>
      </c>
      <c r="AY272" s="68">
        <f t="shared" si="226"/>
        <v>0</v>
      </c>
      <c r="AZ272" s="69">
        <f t="shared" si="227"/>
        <v>0</v>
      </c>
      <c r="BA272" s="69">
        <f t="shared" si="228"/>
        <v>2</v>
      </c>
      <c r="BB272" s="70">
        <f t="shared" si="229"/>
        <v>0</v>
      </c>
      <c r="BC272" s="70">
        <f t="shared" si="230"/>
        <v>0</v>
      </c>
      <c r="BD272" s="67">
        <f t="shared" si="231"/>
        <v>0</v>
      </c>
      <c r="BE272" s="67">
        <f t="shared" si="232"/>
        <v>2</v>
      </c>
      <c r="BF272" s="59">
        <f t="shared" si="233"/>
        <v>0</v>
      </c>
      <c r="BG272" s="71">
        <f t="shared" si="234"/>
        <v>0</v>
      </c>
      <c r="BH272" s="68">
        <f t="shared" si="188"/>
        <v>0</v>
      </c>
      <c r="BI272" s="69">
        <f t="shared" si="189"/>
        <v>6</v>
      </c>
      <c r="BJ272" s="70">
        <f t="shared" si="190"/>
        <v>0</v>
      </c>
      <c r="BK272" s="72">
        <f t="shared" si="191"/>
        <v>0</v>
      </c>
    </row>
    <row r="273" spans="1:63" ht="13.5" customHeight="1" x14ac:dyDescent="0.3">
      <c r="A273" s="209"/>
      <c r="B273" s="212" t="s">
        <v>51</v>
      </c>
      <c r="C273" s="212" t="s">
        <v>56</v>
      </c>
      <c r="D273" s="212" t="s">
        <v>218</v>
      </c>
      <c r="E273" s="216">
        <v>3</v>
      </c>
      <c r="F273" s="58">
        <v>0</v>
      </c>
      <c r="G273" s="58">
        <v>10</v>
      </c>
      <c r="H273" s="58">
        <v>20</v>
      </c>
      <c r="I273" s="58">
        <v>20</v>
      </c>
      <c r="J273" s="58">
        <v>40</v>
      </c>
      <c r="K273" s="58">
        <v>80</v>
      </c>
      <c r="L273" s="58">
        <v>30</v>
      </c>
      <c r="M273" s="59">
        <f t="shared" si="192"/>
        <v>1</v>
      </c>
      <c r="N273" s="59">
        <f t="shared" si="193"/>
        <v>0</v>
      </c>
      <c r="O273" s="59">
        <f t="shared" si="194"/>
        <v>1</v>
      </c>
      <c r="P273" s="59">
        <f t="shared" si="195"/>
        <v>0</v>
      </c>
      <c r="Q273" s="60">
        <f t="shared" si="196"/>
        <v>2</v>
      </c>
      <c r="R273" s="60">
        <f t="shared" si="197"/>
        <v>0</v>
      </c>
      <c r="S273" s="58">
        <f t="shared" si="198"/>
        <v>160</v>
      </c>
      <c r="T273" s="58">
        <f t="shared" si="199"/>
        <v>0</v>
      </c>
      <c r="U273" s="59">
        <f t="shared" si="200"/>
        <v>120</v>
      </c>
      <c r="V273" s="59">
        <f t="shared" si="201"/>
        <v>0</v>
      </c>
      <c r="W273" s="61">
        <f t="shared" si="202"/>
        <v>4</v>
      </c>
      <c r="X273" s="61">
        <f t="shared" si="203"/>
        <v>0</v>
      </c>
      <c r="Y273" s="62">
        <f t="shared" si="204"/>
        <v>-116</v>
      </c>
      <c r="Z273" s="62">
        <f t="shared" si="205"/>
        <v>0</v>
      </c>
      <c r="AA273" s="61">
        <f t="shared" si="206"/>
        <v>0</v>
      </c>
      <c r="AB273" s="61">
        <f t="shared" si="207"/>
        <v>0</v>
      </c>
      <c r="AC273" s="63">
        <f t="shared" si="208"/>
        <v>0</v>
      </c>
      <c r="AD273" s="63">
        <f t="shared" si="209"/>
        <v>0</v>
      </c>
      <c r="AE273" s="59">
        <f t="shared" si="210"/>
        <v>2</v>
      </c>
      <c r="AF273" s="59">
        <f t="shared" si="211"/>
        <v>0</v>
      </c>
      <c r="AG273" s="73"/>
      <c r="AH273" s="65">
        <v>100</v>
      </c>
      <c r="AI273" s="74"/>
      <c r="AJ273" s="67">
        <f t="shared" si="212"/>
        <v>100</v>
      </c>
      <c r="AK273" s="67">
        <f t="shared" si="213"/>
        <v>0</v>
      </c>
      <c r="AL273" s="67">
        <f t="shared" si="214"/>
        <v>6</v>
      </c>
      <c r="AM273" s="67">
        <f t="shared" si="215"/>
        <v>0</v>
      </c>
      <c r="AN273" s="67">
        <f t="shared" si="216"/>
        <v>6</v>
      </c>
      <c r="AO273" s="67">
        <f t="shared" si="217"/>
        <v>0</v>
      </c>
      <c r="AP273" s="67">
        <f t="shared" si="218"/>
        <v>0</v>
      </c>
      <c r="AQ273" s="67">
        <f t="shared" si="219"/>
        <v>2</v>
      </c>
      <c r="AR273" s="67">
        <f t="shared" si="220"/>
        <v>0</v>
      </c>
      <c r="AS273" s="67">
        <f t="shared" si="221"/>
        <v>0</v>
      </c>
      <c r="AT273" s="67">
        <f t="shared" si="222"/>
        <v>0</v>
      </c>
      <c r="AU273" s="67">
        <f t="shared" si="223"/>
        <v>6</v>
      </c>
      <c r="AV273" s="67">
        <f t="shared" si="224"/>
        <v>0</v>
      </c>
      <c r="AW273" s="67">
        <f t="shared" si="187"/>
        <v>0</v>
      </c>
      <c r="AX273" s="68">
        <f t="shared" si="225"/>
        <v>0</v>
      </c>
      <c r="AY273" s="68">
        <f t="shared" si="226"/>
        <v>0</v>
      </c>
      <c r="AZ273" s="69">
        <f t="shared" si="227"/>
        <v>2</v>
      </c>
      <c r="BA273" s="69">
        <f t="shared" si="228"/>
        <v>0</v>
      </c>
      <c r="BB273" s="70">
        <f t="shared" si="229"/>
        <v>0</v>
      </c>
      <c r="BC273" s="70">
        <f t="shared" si="230"/>
        <v>0</v>
      </c>
      <c r="BD273" s="67">
        <f t="shared" si="231"/>
        <v>2</v>
      </c>
      <c r="BE273" s="67">
        <f t="shared" si="232"/>
        <v>0</v>
      </c>
      <c r="BF273" s="59">
        <f t="shared" si="233"/>
        <v>0</v>
      </c>
      <c r="BG273" s="71">
        <f t="shared" si="234"/>
        <v>0</v>
      </c>
      <c r="BH273" s="68">
        <f t="shared" si="188"/>
        <v>0</v>
      </c>
      <c r="BI273" s="69">
        <f t="shared" si="189"/>
        <v>6</v>
      </c>
      <c r="BJ273" s="70">
        <f t="shared" si="190"/>
        <v>0</v>
      </c>
      <c r="BK273" s="72">
        <f t="shared" si="191"/>
        <v>0</v>
      </c>
    </row>
    <row r="274" spans="1:63" ht="13.5" customHeight="1" x14ac:dyDescent="0.3">
      <c r="A274" s="209"/>
      <c r="B274" s="212" t="s">
        <v>51</v>
      </c>
      <c r="C274" s="212" t="s">
        <v>54</v>
      </c>
      <c r="D274" s="212" t="s">
        <v>219</v>
      </c>
      <c r="E274" s="216">
        <v>0</v>
      </c>
      <c r="F274" s="58">
        <v>4</v>
      </c>
      <c r="G274" s="58">
        <v>10</v>
      </c>
      <c r="H274" s="58">
        <v>25</v>
      </c>
      <c r="I274" s="58">
        <v>25</v>
      </c>
      <c r="J274" s="58">
        <v>50</v>
      </c>
      <c r="K274" s="58">
        <v>80</v>
      </c>
      <c r="L274" s="58">
        <v>30</v>
      </c>
      <c r="M274" s="59">
        <f t="shared" si="192"/>
        <v>0</v>
      </c>
      <c r="N274" s="59">
        <f t="shared" si="193"/>
        <v>1</v>
      </c>
      <c r="O274" s="59">
        <f t="shared" si="194"/>
        <v>0</v>
      </c>
      <c r="P274" s="59">
        <f t="shared" si="195"/>
        <v>1</v>
      </c>
      <c r="Q274" s="60">
        <f t="shared" si="196"/>
        <v>0</v>
      </c>
      <c r="R274" s="60">
        <f t="shared" si="197"/>
        <v>2</v>
      </c>
      <c r="S274" s="58">
        <f t="shared" si="198"/>
        <v>0</v>
      </c>
      <c r="T274" s="58">
        <f t="shared" si="199"/>
        <v>60</v>
      </c>
      <c r="U274" s="59">
        <f t="shared" si="200"/>
        <v>0</v>
      </c>
      <c r="V274" s="59">
        <f t="shared" si="201"/>
        <v>10</v>
      </c>
      <c r="W274" s="61">
        <f t="shared" si="202"/>
        <v>0</v>
      </c>
      <c r="X274" s="61">
        <f t="shared" si="203"/>
        <v>5</v>
      </c>
      <c r="Y274" s="62">
        <f t="shared" si="204"/>
        <v>0</v>
      </c>
      <c r="Z274" s="62">
        <f t="shared" si="205"/>
        <v>-5</v>
      </c>
      <c r="AA274" s="61">
        <f t="shared" si="206"/>
        <v>0</v>
      </c>
      <c r="AB274" s="61">
        <f t="shared" si="207"/>
        <v>0</v>
      </c>
      <c r="AC274" s="63">
        <f t="shared" si="208"/>
        <v>0</v>
      </c>
      <c r="AD274" s="63">
        <f t="shared" si="209"/>
        <v>0</v>
      </c>
      <c r="AE274" s="59">
        <f t="shared" si="210"/>
        <v>0</v>
      </c>
      <c r="AF274" s="59">
        <f t="shared" si="211"/>
        <v>2</v>
      </c>
      <c r="AG274" s="64"/>
      <c r="AH274" s="65">
        <v>100</v>
      </c>
      <c r="AI274" s="66"/>
      <c r="AJ274" s="67">
        <f t="shared" si="212"/>
        <v>100</v>
      </c>
      <c r="AK274" s="67">
        <f t="shared" si="213"/>
        <v>0</v>
      </c>
      <c r="AL274" s="67">
        <f t="shared" si="214"/>
        <v>8</v>
      </c>
      <c r="AM274" s="67">
        <f t="shared" si="215"/>
        <v>0</v>
      </c>
      <c r="AN274" s="67">
        <f t="shared" si="216"/>
        <v>8</v>
      </c>
      <c r="AO274" s="67">
        <f t="shared" si="217"/>
        <v>0</v>
      </c>
      <c r="AP274" s="67">
        <f t="shared" si="218"/>
        <v>0</v>
      </c>
      <c r="AQ274" s="67">
        <f t="shared" si="219"/>
        <v>0</v>
      </c>
      <c r="AR274" s="67">
        <f t="shared" si="220"/>
        <v>2</v>
      </c>
      <c r="AS274" s="67">
        <f t="shared" si="221"/>
        <v>0</v>
      </c>
      <c r="AT274" s="67">
        <f t="shared" si="222"/>
        <v>0</v>
      </c>
      <c r="AU274" s="67">
        <f t="shared" si="223"/>
        <v>0</v>
      </c>
      <c r="AV274" s="67">
        <f t="shared" si="224"/>
        <v>8</v>
      </c>
      <c r="AW274" s="67">
        <f t="shared" si="187"/>
        <v>0</v>
      </c>
      <c r="AX274" s="68">
        <f t="shared" si="225"/>
        <v>0</v>
      </c>
      <c r="AY274" s="68">
        <f t="shared" si="226"/>
        <v>0</v>
      </c>
      <c r="AZ274" s="69">
        <f t="shared" si="227"/>
        <v>0</v>
      </c>
      <c r="BA274" s="69">
        <f t="shared" si="228"/>
        <v>2</v>
      </c>
      <c r="BB274" s="70">
        <f t="shared" si="229"/>
        <v>0</v>
      </c>
      <c r="BC274" s="70">
        <f t="shared" si="230"/>
        <v>0</v>
      </c>
      <c r="BD274" s="67">
        <f t="shared" si="231"/>
        <v>0</v>
      </c>
      <c r="BE274" s="67">
        <f t="shared" si="232"/>
        <v>2</v>
      </c>
      <c r="BF274" s="59">
        <f t="shared" si="233"/>
        <v>0</v>
      </c>
      <c r="BG274" s="71">
        <f t="shared" si="234"/>
        <v>0</v>
      </c>
      <c r="BH274" s="68">
        <f t="shared" si="188"/>
        <v>0</v>
      </c>
      <c r="BI274" s="69">
        <f t="shared" si="189"/>
        <v>8</v>
      </c>
      <c r="BJ274" s="70">
        <f t="shared" si="190"/>
        <v>0</v>
      </c>
      <c r="BK274" s="72">
        <f t="shared" si="191"/>
        <v>0</v>
      </c>
    </row>
    <row r="275" spans="1:63" ht="13.5" customHeight="1" x14ac:dyDescent="0.3">
      <c r="A275" s="209"/>
      <c r="B275" s="212" t="s">
        <v>51</v>
      </c>
      <c r="C275" s="212" t="s">
        <v>80</v>
      </c>
      <c r="D275" s="212" t="s">
        <v>220</v>
      </c>
      <c r="E275" s="216">
        <v>4</v>
      </c>
      <c r="F275" s="58">
        <v>0</v>
      </c>
      <c r="G275" s="58">
        <v>10</v>
      </c>
      <c r="H275" s="58">
        <v>20</v>
      </c>
      <c r="I275" s="58">
        <v>20</v>
      </c>
      <c r="J275" s="58">
        <v>40</v>
      </c>
      <c r="K275" s="58">
        <v>80</v>
      </c>
      <c r="L275" s="58">
        <v>30</v>
      </c>
      <c r="M275" s="59">
        <f t="shared" si="192"/>
        <v>1</v>
      </c>
      <c r="N275" s="59">
        <f t="shared" si="193"/>
        <v>0</v>
      </c>
      <c r="O275" s="59">
        <f t="shared" si="194"/>
        <v>1</v>
      </c>
      <c r="P275" s="59">
        <f t="shared" si="195"/>
        <v>0</v>
      </c>
      <c r="Q275" s="60">
        <f t="shared" si="196"/>
        <v>2</v>
      </c>
      <c r="R275" s="60">
        <f t="shared" si="197"/>
        <v>0</v>
      </c>
      <c r="S275" s="58">
        <f t="shared" si="198"/>
        <v>160</v>
      </c>
      <c r="T275" s="58">
        <f t="shared" si="199"/>
        <v>0</v>
      </c>
      <c r="U275" s="59">
        <f t="shared" si="200"/>
        <v>120</v>
      </c>
      <c r="V275" s="59">
        <f t="shared" si="201"/>
        <v>0</v>
      </c>
      <c r="W275" s="61">
        <f t="shared" si="202"/>
        <v>4</v>
      </c>
      <c r="X275" s="61">
        <f t="shared" si="203"/>
        <v>0</v>
      </c>
      <c r="Y275" s="62">
        <f t="shared" si="204"/>
        <v>-116</v>
      </c>
      <c r="Z275" s="62">
        <f t="shared" si="205"/>
        <v>0</v>
      </c>
      <c r="AA275" s="61">
        <f t="shared" si="206"/>
        <v>0</v>
      </c>
      <c r="AB275" s="61">
        <f t="shared" si="207"/>
        <v>0</v>
      </c>
      <c r="AC275" s="63">
        <f t="shared" si="208"/>
        <v>0</v>
      </c>
      <c r="AD275" s="63">
        <f t="shared" si="209"/>
        <v>0</v>
      </c>
      <c r="AE275" s="59">
        <f t="shared" si="210"/>
        <v>2</v>
      </c>
      <c r="AF275" s="59">
        <f t="shared" si="211"/>
        <v>0</v>
      </c>
      <c r="AG275" s="64"/>
      <c r="AH275" s="65">
        <v>100</v>
      </c>
      <c r="AI275" s="66"/>
      <c r="AJ275" s="67">
        <f t="shared" si="212"/>
        <v>100</v>
      </c>
      <c r="AK275" s="67">
        <f t="shared" si="213"/>
        <v>0</v>
      </c>
      <c r="AL275" s="67">
        <f t="shared" si="214"/>
        <v>8</v>
      </c>
      <c r="AM275" s="67">
        <f t="shared" si="215"/>
        <v>0</v>
      </c>
      <c r="AN275" s="67">
        <f t="shared" si="216"/>
        <v>8</v>
      </c>
      <c r="AO275" s="67">
        <f t="shared" si="217"/>
        <v>0</v>
      </c>
      <c r="AP275" s="67">
        <f t="shared" si="218"/>
        <v>0</v>
      </c>
      <c r="AQ275" s="67">
        <f t="shared" si="219"/>
        <v>2</v>
      </c>
      <c r="AR275" s="67">
        <f t="shared" si="220"/>
        <v>0</v>
      </c>
      <c r="AS275" s="67">
        <f t="shared" si="221"/>
        <v>0</v>
      </c>
      <c r="AT275" s="67">
        <f t="shared" si="222"/>
        <v>0</v>
      </c>
      <c r="AU275" s="67">
        <f t="shared" si="223"/>
        <v>8</v>
      </c>
      <c r="AV275" s="67">
        <f t="shared" si="224"/>
        <v>0</v>
      </c>
      <c r="AW275" s="67">
        <f t="shared" ref="AW275:AW319" si="235">(AU275+AV275)-AN275</f>
        <v>0</v>
      </c>
      <c r="AX275" s="68">
        <f t="shared" si="225"/>
        <v>0</v>
      </c>
      <c r="AY275" s="68">
        <f t="shared" si="226"/>
        <v>0</v>
      </c>
      <c r="AZ275" s="69">
        <f t="shared" si="227"/>
        <v>2</v>
      </c>
      <c r="BA275" s="69">
        <f t="shared" si="228"/>
        <v>0</v>
      </c>
      <c r="BB275" s="70">
        <f t="shared" si="229"/>
        <v>0</v>
      </c>
      <c r="BC275" s="70">
        <f t="shared" si="230"/>
        <v>0</v>
      </c>
      <c r="BD275" s="67">
        <f t="shared" si="231"/>
        <v>2</v>
      </c>
      <c r="BE275" s="67">
        <f t="shared" si="232"/>
        <v>0</v>
      </c>
      <c r="BF275" s="59">
        <f t="shared" si="233"/>
        <v>0</v>
      </c>
      <c r="BG275" s="71">
        <f t="shared" si="234"/>
        <v>0</v>
      </c>
      <c r="BH275" s="68">
        <f t="shared" ref="BH275:BH319" si="236">(AX275*$E275)+(AY275*$F275)</f>
        <v>0</v>
      </c>
      <c r="BI275" s="69">
        <f t="shared" ref="BI275:BI319" si="237">(AZ275*$E275)+(BA275*$F275)</f>
        <v>8</v>
      </c>
      <c r="BJ275" s="70">
        <f t="shared" ref="BJ275:BJ319" si="238">(BB275*$E275)+(BC275*$F275)</f>
        <v>0</v>
      </c>
      <c r="BK275" s="72">
        <f t="shared" ref="BK275:BK319" si="239">SUM(BH275:BJ275)-AN275</f>
        <v>0</v>
      </c>
    </row>
    <row r="276" spans="1:63" ht="13.5" customHeight="1" x14ac:dyDescent="0.3">
      <c r="A276" s="209"/>
      <c r="B276" s="212" t="s">
        <v>51</v>
      </c>
      <c r="C276" s="212" t="s">
        <v>52</v>
      </c>
      <c r="D276" s="212" t="s">
        <v>221</v>
      </c>
      <c r="E276" s="216">
        <v>4</v>
      </c>
      <c r="F276" s="58">
        <v>0</v>
      </c>
      <c r="G276" s="58">
        <v>10</v>
      </c>
      <c r="H276" s="58">
        <v>25</v>
      </c>
      <c r="I276" s="58">
        <v>25</v>
      </c>
      <c r="J276" s="58">
        <v>50</v>
      </c>
      <c r="K276" s="58">
        <v>80</v>
      </c>
      <c r="L276" s="58">
        <v>30</v>
      </c>
      <c r="M276" s="59">
        <f t="shared" si="192"/>
        <v>1</v>
      </c>
      <c r="N276" s="59">
        <f t="shared" si="193"/>
        <v>0</v>
      </c>
      <c r="O276" s="59">
        <f t="shared" si="194"/>
        <v>1</v>
      </c>
      <c r="P276" s="59">
        <f t="shared" si="195"/>
        <v>0</v>
      </c>
      <c r="Q276" s="60">
        <f t="shared" si="196"/>
        <v>2</v>
      </c>
      <c r="R276" s="60">
        <f t="shared" si="197"/>
        <v>0</v>
      </c>
      <c r="S276" s="58">
        <f t="shared" si="198"/>
        <v>160</v>
      </c>
      <c r="T276" s="58">
        <f t="shared" si="199"/>
        <v>0</v>
      </c>
      <c r="U276" s="59">
        <f t="shared" si="200"/>
        <v>110</v>
      </c>
      <c r="V276" s="59">
        <f t="shared" si="201"/>
        <v>0</v>
      </c>
      <c r="W276" s="61">
        <f t="shared" si="202"/>
        <v>5</v>
      </c>
      <c r="X276" s="61">
        <f t="shared" si="203"/>
        <v>0</v>
      </c>
      <c r="Y276" s="62">
        <f t="shared" si="204"/>
        <v>-105</v>
      </c>
      <c r="Z276" s="62">
        <f t="shared" si="205"/>
        <v>0</v>
      </c>
      <c r="AA276" s="61">
        <f t="shared" si="206"/>
        <v>0</v>
      </c>
      <c r="AB276" s="61">
        <f t="shared" si="207"/>
        <v>0</v>
      </c>
      <c r="AC276" s="63">
        <f t="shared" si="208"/>
        <v>0</v>
      </c>
      <c r="AD276" s="63">
        <f t="shared" si="209"/>
        <v>0</v>
      </c>
      <c r="AE276" s="59">
        <f t="shared" si="210"/>
        <v>2</v>
      </c>
      <c r="AF276" s="59">
        <f t="shared" si="211"/>
        <v>0</v>
      </c>
      <c r="AG276" s="64"/>
      <c r="AH276" s="65">
        <v>100</v>
      </c>
      <c r="AI276" s="66"/>
      <c r="AJ276" s="67">
        <f t="shared" si="212"/>
        <v>100</v>
      </c>
      <c r="AK276" s="67">
        <f t="shared" si="213"/>
        <v>0</v>
      </c>
      <c r="AL276" s="67">
        <f t="shared" si="214"/>
        <v>8</v>
      </c>
      <c r="AM276" s="67">
        <f t="shared" si="215"/>
        <v>0</v>
      </c>
      <c r="AN276" s="67">
        <f t="shared" si="216"/>
        <v>8</v>
      </c>
      <c r="AO276" s="67">
        <f t="shared" si="217"/>
        <v>0</v>
      </c>
      <c r="AP276" s="67">
        <f t="shared" si="218"/>
        <v>0</v>
      </c>
      <c r="AQ276" s="67">
        <f t="shared" si="219"/>
        <v>2</v>
      </c>
      <c r="AR276" s="67">
        <f t="shared" si="220"/>
        <v>0</v>
      </c>
      <c r="AS276" s="67">
        <f t="shared" si="221"/>
        <v>0</v>
      </c>
      <c r="AT276" s="67">
        <f t="shared" si="222"/>
        <v>0</v>
      </c>
      <c r="AU276" s="67">
        <f t="shared" si="223"/>
        <v>8</v>
      </c>
      <c r="AV276" s="67">
        <f t="shared" si="224"/>
        <v>0</v>
      </c>
      <c r="AW276" s="67">
        <f t="shared" si="235"/>
        <v>0</v>
      </c>
      <c r="AX276" s="68">
        <f t="shared" si="225"/>
        <v>0</v>
      </c>
      <c r="AY276" s="68">
        <f t="shared" si="226"/>
        <v>0</v>
      </c>
      <c r="AZ276" s="69">
        <f t="shared" si="227"/>
        <v>2</v>
      </c>
      <c r="BA276" s="69">
        <f t="shared" si="228"/>
        <v>0</v>
      </c>
      <c r="BB276" s="70">
        <f t="shared" si="229"/>
        <v>0</v>
      </c>
      <c r="BC276" s="70">
        <f t="shared" si="230"/>
        <v>0</v>
      </c>
      <c r="BD276" s="67">
        <f t="shared" si="231"/>
        <v>2</v>
      </c>
      <c r="BE276" s="67">
        <f t="shared" si="232"/>
        <v>0</v>
      </c>
      <c r="BF276" s="59">
        <f t="shared" si="233"/>
        <v>0</v>
      </c>
      <c r="BG276" s="71">
        <f t="shared" si="234"/>
        <v>0</v>
      </c>
      <c r="BH276" s="68">
        <f t="shared" si="236"/>
        <v>0</v>
      </c>
      <c r="BI276" s="69">
        <f t="shared" si="237"/>
        <v>8</v>
      </c>
      <c r="BJ276" s="70">
        <f t="shared" si="238"/>
        <v>0</v>
      </c>
      <c r="BK276" s="72">
        <f t="shared" si="239"/>
        <v>0</v>
      </c>
    </row>
    <row r="277" spans="1:63" ht="13.5" customHeight="1" x14ac:dyDescent="0.3">
      <c r="A277" s="209"/>
      <c r="B277" s="212" t="s">
        <v>51</v>
      </c>
      <c r="C277" s="212" t="s">
        <v>54</v>
      </c>
      <c r="D277" s="212" t="s">
        <v>221</v>
      </c>
      <c r="E277" s="216">
        <v>4</v>
      </c>
      <c r="F277" s="58">
        <v>0</v>
      </c>
      <c r="G277" s="58">
        <v>10</v>
      </c>
      <c r="H277" s="58">
        <v>25</v>
      </c>
      <c r="I277" s="58">
        <v>25</v>
      </c>
      <c r="J277" s="58">
        <v>50</v>
      </c>
      <c r="K277" s="58">
        <v>80</v>
      </c>
      <c r="L277" s="58">
        <v>30</v>
      </c>
      <c r="M277" s="59">
        <f t="shared" si="192"/>
        <v>1</v>
      </c>
      <c r="N277" s="59">
        <f t="shared" si="193"/>
        <v>0</v>
      </c>
      <c r="O277" s="59">
        <f t="shared" si="194"/>
        <v>1</v>
      </c>
      <c r="P277" s="59">
        <f t="shared" si="195"/>
        <v>0</v>
      </c>
      <c r="Q277" s="60">
        <f t="shared" si="196"/>
        <v>2</v>
      </c>
      <c r="R277" s="60">
        <f t="shared" si="197"/>
        <v>0</v>
      </c>
      <c r="S277" s="58">
        <f t="shared" si="198"/>
        <v>160</v>
      </c>
      <c r="T277" s="58">
        <f t="shared" si="199"/>
        <v>0</v>
      </c>
      <c r="U277" s="59">
        <f t="shared" si="200"/>
        <v>110</v>
      </c>
      <c r="V277" s="59">
        <f t="shared" si="201"/>
        <v>0</v>
      </c>
      <c r="W277" s="61">
        <f t="shared" si="202"/>
        <v>5</v>
      </c>
      <c r="X277" s="61">
        <f t="shared" si="203"/>
        <v>0</v>
      </c>
      <c r="Y277" s="62">
        <f t="shared" si="204"/>
        <v>-105</v>
      </c>
      <c r="Z277" s="62">
        <f t="shared" si="205"/>
        <v>0</v>
      </c>
      <c r="AA277" s="61">
        <f t="shared" si="206"/>
        <v>0</v>
      </c>
      <c r="AB277" s="61">
        <f t="shared" si="207"/>
        <v>0</v>
      </c>
      <c r="AC277" s="63">
        <f t="shared" si="208"/>
        <v>0</v>
      </c>
      <c r="AD277" s="63">
        <f t="shared" si="209"/>
        <v>0</v>
      </c>
      <c r="AE277" s="59">
        <f t="shared" si="210"/>
        <v>2</v>
      </c>
      <c r="AF277" s="59">
        <f t="shared" si="211"/>
        <v>0</v>
      </c>
      <c r="AG277" s="64"/>
      <c r="AH277" s="65">
        <v>100</v>
      </c>
      <c r="AI277" s="66"/>
      <c r="AJ277" s="67">
        <f t="shared" si="212"/>
        <v>100</v>
      </c>
      <c r="AK277" s="67">
        <f t="shared" si="213"/>
        <v>0</v>
      </c>
      <c r="AL277" s="67">
        <f t="shared" si="214"/>
        <v>8</v>
      </c>
      <c r="AM277" s="67">
        <f t="shared" si="215"/>
        <v>0</v>
      </c>
      <c r="AN277" s="67">
        <f t="shared" si="216"/>
        <v>8</v>
      </c>
      <c r="AO277" s="67">
        <f t="shared" si="217"/>
        <v>0</v>
      </c>
      <c r="AP277" s="67">
        <f t="shared" si="218"/>
        <v>0</v>
      </c>
      <c r="AQ277" s="67">
        <f t="shared" si="219"/>
        <v>2</v>
      </c>
      <c r="AR277" s="67">
        <f t="shared" si="220"/>
        <v>0</v>
      </c>
      <c r="AS277" s="67">
        <f t="shared" si="221"/>
        <v>0</v>
      </c>
      <c r="AT277" s="67">
        <f t="shared" si="222"/>
        <v>0</v>
      </c>
      <c r="AU277" s="67">
        <f t="shared" si="223"/>
        <v>8</v>
      </c>
      <c r="AV277" s="67">
        <f t="shared" si="224"/>
        <v>0</v>
      </c>
      <c r="AW277" s="67">
        <f t="shared" si="235"/>
        <v>0</v>
      </c>
      <c r="AX277" s="68">
        <f t="shared" si="225"/>
        <v>0</v>
      </c>
      <c r="AY277" s="68">
        <f t="shared" si="226"/>
        <v>0</v>
      </c>
      <c r="AZ277" s="69">
        <f t="shared" si="227"/>
        <v>2</v>
      </c>
      <c r="BA277" s="69">
        <f t="shared" si="228"/>
        <v>0</v>
      </c>
      <c r="BB277" s="70">
        <f t="shared" si="229"/>
        <v>0</v>
      </c>
      <c r="BC277" s="70">
        <f t="shared" si="230"/>
        <v>0</v>
      </c>
      <c r="BD277" s="67">
        <f t="shared" si="231"/>
        <v>2</v>
      </c>
      <c r="BE277" s="67">
        <f t="shared" si="232"/>
        <v>0</v>
      </c>
      <c r="BF277" s="59">
        <f t="shared" si="233"/>
        <v>0</v>
      </c>
      <c r="BG277" s="71">
        <f t="shared" si="234"/>
        <v>0</v>
      </c>
      <c r="BH277" s="68">
        <f t="shared" si="236"/>
        <v>0</v>
      </c>
      <c r="BI277" s="69">
        <f t="shared" si="237"/>
        <v>8</v>
      </c>
      <c r="BJ277" s="70">
        <f t="shared" si="238"/>
        <v>0</v>
      </c>
      <c r="BK277" s="72">
        <f t="shared" si="239"/>
        <v>0</v>
      </c>
    </row>
    <row r="278" spans="1:63" ht="13.5" customHeight="1" x14ac:dyDescent="0.3">
      <c r="A278" s="209"/>
      <c r="B278" s="212" t="s">
        <v>51</v>
      </c>
      <c r="C278" s="212" t="s">
        <v>56</v>
      </c>
      <c r="D278" s="212" t="s">
        <v>221</v>
      </c>
      <c r="E278" s="216">
        <v>4</v>
      </c>
      <c r="F278" s="58">
        <v>0</v>
      </c>
      <c r="G278" s="58">
        <v>10</v>
      </c>
      <c r="H278" s="58">
        <v>20</v>
      </c>
      <c r="I278" s="58">
        <v>20</v>
      </c>
      <c r="J278" s="58">
        <v>40</v>
      </c>
      <c r="K278" s="58">
        <v>80</v>
      </c>
      <c r="L278" s="58">
        <v>30</v>
      </c>
      <c r="M278" s="59">
        <f t="shared" si="192"/>
        <v>1</v>
      </c>
      <c r="N278" s="59">
        <f t="shared" si="193"/>
        <v>0</v>
      </c>
      <c r="O278" s="59">
        <f t="shared" si="194"/>
        <v>1</v>
      </c>
      <c r="P278" s="59">
        <f t="shared" si="195"/>
        <v>0</v>
      </c>
      <c r="Q278" s="60">
        <f t="shared" si="196"/>
        <v>2</v>
      </c>
      <c r="R278" s="60">
        <f t="shared" si="197"/>
        <v>0</v>
      </c>
      <c r="S278" s="58">
        <f t="shared" si="198"/>
        <v>160</v>
      </c>
      <c r="T278" s="58">
        <f t="shared" si="199"/>
        <v>0</v>
      </c>
      <c r="U278" s="59">
        <f t="shared" si="200"/>
        <v>120</v>
      </c>
      <c r="V278" s="59">
        <f t="shared" si="201"/>
        <v>0</v>
      </c>
      <c r="W278" s="61">
        <f t="shared" si="202"/>
        <v>4</v>
      </c>
      <c r="X278" s="61">
        <f t="shared" si="203"/>
        <v>0</v>
      </c>
      <c r="Y278" s="62">
        <f t="shared" si="204"/>
        <v>-116</v>
      </c>
      <c r="Z278" s="62">
        <f t="shared" si="205"/>
        <v>0</v>
      </c>
      <c r="AA278" s="61">
        <f t="shared" si="206"/>
        <v>0</v>
      </c>
      <c r="AB278" s="61">
        <f t="shared" si="207"/>
        <v>0</v>
      </c>
      <c r="AC278" s="63">
        <f t="shared" si="208"/>
        <v>0</v>
      </c>
      <c r="AD278" s="63">
        <f t="shared" si="209"/>
        <v>0</v>
      </c>
      <c r="AE278" s="59">
        <f t="shared" si="210"/>
        <v>2</v>
      </c>
      <c r="AF278" s="59">
        <f t="shared" si="211"/>
        <v>0</v>
      </c>
      <c r="AG278" s="73"/>
      <c r="AH278" s="65">
        <v>100</v>
      </c>
      <c r="AI278" s="74"/>
      <c r="AJ278" s="67">
        <f t="shared" si="212"/>
        <v>100</v>
      </c>
      <c r="AK278" s="67">
        <f t="shared" si="213"/>
        <v>0</v>
      </c>
      <c r="AL278" s="67">
        <f t="shared" si="214"/>
        <v>8</v>
      </c>
      <c r="AM278" s="67">
        <f t="shared" si="215"/>
        <v>0</v>
      </c>
      <c r="AN278" s="67">
        <f t="shared" si="216"/>
        <v>8</v>
      </c>
      <c r="AO278" s="67">
        <f t="shared" si="217"/>
        <v>0</v>
      </c>
      <c r="AP278" s="67">
        <f t="shared" si="218"/>
        <v>0</v>
      </c>
      <c r="AQ278" s="67">
        <f t="shared" si="219"/>
        <v>2</v>
      </c>
      <c r="AR278" s="67">
        <f t="shared" si="220"/>
        <v>0</v>
      </c>
      <c r="AS278" s="67">
        <f t="shared" si="221"/>
        <v>0</v>
      </c>
      <c r="AT278" s="67">
        <f t="shared" si="222"/>
        <v>0</v>
      </c>
      <c r="AU278" s="67">
        <f t="shared" si="223"/>
        <v>8</v>
      </c>
      <c r="AV278" s="67">
        <f t="shared" si="224"/>
        <v>0</v>
      </c>
      <c r="AW278" s="67">
        <f t="shared" si="235"/>
        <v>0</v>
      </c>
      <c r="AX278" s="68">
        <f t="shared" si="225"/>
        <v>0</v>
      </c>
      <c r="AY278" s="68">
        <f t="shared" si="226"/>
        <v>0</v>
      </c>
      <c r="AZ278" s="69">
        <f t="shared" si="227"/>
        <v>2</v>
      </c>
      <c r="BA278" s="69">
        <f t="shared" si="228"/>
        <v>0</v>
      </c>
      <c r="BB278" s="70">
        <f t="shared" si="229"/>
        <v>0</v>
      </c>
      <c r="BC278" s="70">
        <f t="shared" si="230"/>
        <v>0</v>
      </c>
      <c r="BD278" s="67">
        <f t="shared" si="231"/>
        <v>2</v>
      </c>
      <c r="BE278" s="67">
        <f t="shared" si="232"/>
        <v>0</v>
      </c>
      <c r="BF278" s="59">
        <f t="shared" si="233"/>
        <v>0</v>
      </c>
      <c r="BG278" s="71">
        <f t="shared" si="234"/>
        <v>0</v>
      </c>
      <c r="BH278" s="68">
        <f t="shared" si="236"/>
        <v>0</v>
      </c>
      <c r="BI278" s="69">
        <f t="shared" si="237"/>
        <v>8</v>
      </c>
      <c r="BJ278" s="70">
        <f t="shared" si="238"/>
        <v>0</v>
      </c>
      <c r="BK278" s="72">
        <f t="shared" si="239"/>
        <v>0</v>
      </c>
    </row>
    <row r="279" spans="1:63" ht="13.5" customHeight="1" x14ac:dyDescent="0.3">
      <c r="A279" s="209"/>
      <c r="B279" s="212" t="s">
        <v>51</v>
      </c>
      <c r="C279" s="212" t="s">
        <v>84</v>
      </c>
      <c r="D279" s="212" t="s">
        <v>222</v>
      </c>
      <c r="E279" s="216">
        <v>4</v>
      </c>
      <c r="F279" s="58">
        <v>0</v>
      </c>
      <c r="G279" s="58">
        <v>10</v>
      </c>
      <c r="H279" s="58">
        <v>25</v>
      </c>
      <c r="I279" s="58">
        <v>25</v>
      </c>
      <c r="J279" s="58">
        <v>50</v>
      </c>
      <c r="K279" s="58">
        <v>80</v>
      </c>
      <c r="L279" s="58">
        <v>30</v>
      </c>
      <c r="M279" s="59">
        <f t="shared" si="192"/>
        <v>1</v>
      </c>
      <c r="N279" s="59">
        <f t="shared" si="193"/>
        <v>0</v>
      </c>
      <c r="O279" s="59">
        <f t="shared" si="194"/>
        <v>1</v>
      </c>
      <c r="P279" s="59">
        <f t="shared" si="195"/>
        <v>0</v>
      </c>
      <c r="Q279" s="60">
        <f t="shared" si="196"/>
        <v>2</v>
      </c>
      <c r="R279" s="60">
        <f t="shared" si="197"/>
        <v>0</v>
      </c>
      <c r="S279" s="58">
        <f t="shared" si="198"/>
        <v>160</v>
      </c>
      <c r="T279" s="58">
        <f t="shared" si="199"/>
        <v>0</v>
      </c>
      <c r="U279" s="59">
        <f t="shared" si="200"/>
        <v>110</v>
      </c>
      <c r="V279" s="59">
        <f t="shared" si="201"/>
        <v>0</v>
      </c>
      <c r="W279" s="61">
        <f t="shared" si="202"/>
        <v>5</v>
      </c>
      <c r="X279" s="61">
        <f t="shared" si="203"/>
        <v>0</v>
      </c>
      <c r="Y279" s="62">
        <f t="shared" si="204"/>
        <v>-105</v>
      </c>
      <c r="Z279" s="62">
        <f t="shared" si="205"/>
        <v>0</v>
      </c>
      <c r="AA279" s="61">
        <f t="shared" si="206"/>
        <v>0</v>
      </c>
      <c r="AB279" s="61">
        <f t="shared" si="207"/>
        <v>0</v>
      </c>
      <c r="AC279" s="63">
        <f t="shared" si="208"/>
        <v>0</v>
      </c>
      <c r="AD279" s="63">
        <f t="shared" si="209"/>
        <v>0</v>
      </c>
      <c r="AE279" s="59">
        <f t="shared" si="210"/>
        <v>2</v>
      </c>
      <c r="AF279" s="59">
        <f t="shared" si="211"/>
        <v>0</v>
      </c>
      <c r="AG279" s="64"/>
      <c r="AH279" s="65">
        <v>100</v>
      </c>
      <c r="AI279" s="66"/>
      <c r="AJ279" s="67">
        <f t="shared" si="212"/>
        <v>100</v>
      </c>
      <c r="AK279" s="67">
        <f t="shared" si="213"/>
        <v>0</v>
      </c>
      <c r="AL279" s="67">
        <f t="shared" si="214"/>
        <v>8</v>
      </c>
      <c r="AM279" s="67">
        <f t="shared" si="215"/>
        <v>0</v>
      </c>
      <c r="AN279" s="67">
        <f t="shared" si="216"/>
        <v>8</v>
      </c>
      <c r="AO279" s="67">
        <f t="shared" si="217"/>
        <v>0</v>
      </c>
      <c r="AP279" s="67">
        <f t="shared" si="218"/>
        <v>0</v>
      </c>
      <c r="AQ279" s="67">
        <f t="shared" si="219"/>
        <v>2</v>
      </c>
      <c r="AR279" s="67">
        <f t="shared" si="220"/>
        <v>0</v>
      </c>
      <c r="AS279" s="67">
        <f t="shared" si="221"/>
        <v>0</v>
      </c>
      <c r="AT279" s="67">
        <f t="shared" si="222"/>
        <v>0</v>
      </c>
      <c r="AU279" s="67">
        <f t="shared" si="223"/>
        <v>8</v>
      </c>
      <c r="AV279" s="67">
        <f t="shared" si="224"/>
        <v>0</v>
      </c>
      <c r="AW279" s="67">
        <f t="shared" si="235"/>
        <v>0</v>
      </c>
      <c r="AX279" s="68">
        <f t="shared" si="225"/>
        <v>0</v>
      </c>
      <c r="AY279" s="68">
        <f t="shared" si="226"/>
        <v>0</v>
      </c>
      <c r="AZ279" s="69">
        <f t="shared" si="227"/>
        <v>2</v>
      </c>
      <c r="BA279" s="69">
        <f t="shared" si="228"/>
        <v>0</v>
      </c>
      <c r="BB279" s="70">
        <f t="shared" si="229"/>
        <v>0</v>
      </c>
      <c r="BC279" s="70">
        <f t="shared" si="230"/>
        <v>0</v>
      </c>
      <c r="BD279" s="67">
        <f t="shared" si="231"/>
        <v>2</v>
      </c>
      <c r="BE279" s="67">
        <f t="shared" si="232"/>
        <v>0</v>
      </c>
      <c r="BF279" s="59">
        <f t="shared" si="233"/>
        <v>0</v>
      </c>
      <c r="BG279" s="71">
        <f t="shared" si="234"/>
        <v>0</v>
      </c>
      <c r="BH279" s="68">
        <f t="shared" si="236"/>
        <v>0</v>
      </c>
      <c r="BI279" s="69">
        <f t="shared" si="237"/>
        <v>8</v>
      </c>
      <c r="BJ279" s="70">
        <f t="shared" si="238"/>
        <v>0</v>
      </c>
      <c r="BK279" s="72">
        <f t="shared" si="239"/>
        <v>0</v>
      </c>
    </row>
    <row r="280" spans="1:63" ht="13.5" customHeight="1" x14ac:dyDescent="0.3">
      <c r="A280" s="209"/>
      <c r="B280" s="212" t="s">
        <v>51</v>
      </c>
      <c r="C280" s="212" t="s">
        <v>84</v>
      </c>
      <c r="D280" s="212" t="s">
        <v>223</v>
      </c>
      <c r="E280" s="216">
        <v>4</v>
      </c>
      <c r="F280" s="58">
        <v>0</v>
      </c>
      <c r="G280" s="58">
        <v>10</v>
      </c>
      <c r="H280" s="58">
        <v>25</v>
      </c>
      <c r="I280" s="58">
        <v>25</v>
      </c>
      <c r="J280" s="58">
        <v>50</v>
      </c>
      <c r="K280" s="58">
        <v>80</v>
      </c>
      <c r="L280" s="58">
        <v>30</v>
      </c>
      <c r="M280" s="59">
        <f t="shared" si="192"/>
        <v>1</v>
      </c>
      <c r="N280" s="59">
        <f t="shared" si="193"/>
        <v>0</v>
      </c>
      <c r="O280" s="59">
        <f t="shared" si="194"/>
        <v>1</v>
      </c>
      <c r="P280" s="59">
        <f t="shared" si="195"/>
        <v>0</v>
      </c>
      <c r="Q280" s="60">
        <f t="shared" si="196"/>
        <v>2</v>
      </c>
      <c r="R280" s="60">
        <f t="shared" si="197"/>
        <v>0</v>
      </c>
      <c r="S280" s="58">
        <f t="shared" si="198"/>
        <v>160</v>
      </c>
      <c r="T280" s="58">
        <f t="shared" si="199"/>
        <v>0</v>
      </c>
      <c r="U280" s="59">
        <f t="shared" si="200"/>
        <v>110</v>
      </c>
      <c r="V280" s="59">
        <f t="shared" si="201"/>
        <v>0</v>
      </c>
      <c r="W280" s="61">
        <f t="shared" si="202"/>
        <v>5</v>
      </c>
      <c r="X280" s="61">
        <f t="shared" si="203"/>
        <v>0</v>
      </c>
      <c r="Y280" s="62">
        <f t="shared" si="204"/>
        <v>-105</v>
      </c>
      <c r="Z280" s="62">
        <f t="shared" si="205"/>
        <v>0</v>
      </c>
      <c r="AA280" s="61">
        <f t="shared" si="206"/>
        <v>0</v>
      </c>
      <c r="AB280" s="61">
        <f t="shared" si="207"/>
        <v>0</v>
      </c>
      <c r="AC280" s="63">
        <f t="shared" si="208"/>
        <v>0</v>
      </c>
      <c r="AD280" s="63">
        <f t="shared" si="209"/>
        <v>0</v>
      </c>
      <c r="AE280" s="59">
        <f t="shared" si="210"/>
        <v>2</v>
      </c>
      <c r="AF280" s="59">
        <f t="shared" si="211"/>
        <v>0</v>
      </c>
      <c r="AG280" s="64"/>
      <c r="AH280" s="65">
        <v>100</v>
      </c>
      <c r="AI280" s="66"/>
      <c r="AJ280" s="67">
        <f t="shared" si="212"/>
        <v>100</v>
      </c>
      <c r="AK280" s="67">
        <f t="shared" si="213"/>
        <v>0</v>
      </c>
      <c r="AL280" s="67">
        <f t="shared" si="214"/>
        <v>8</v>
      </c>
      <c r="AM280" s="67">
        <f t="shared" si="215"/>
        <v>0</v>
      </c>
      <c r="AN280" s="67">
        <f t="shared" si="216"/>
        <v>8</v>
      </c>
      <c r="AO280" s="67">
        <f t="shared" si="217"/>
        <v>0</v>
      </c>
      <c r="AP280" s="67">
        <f t="shared" si="218"/>
        <v>0</v>
      </c>
      <c r="AQ280" s="67">
        <f t="shared" si="219"/>
        <v>2</v>
      </c>
      <c r="AR280" s="67">
        <f t="shared" si="220"/>
        <v>0</v>
      </c>
      <c r="AS280" s="67">
        <f t="shared" si="221"/>
        <v>0</v>
      </c>
      <c r="AT280" s="67">
        <f t="shared" si="222"/>
        <v>0</v>
      </c>
      <c r="AU280" s="67">
        <f t="shared" si="223"/>
        <v>8</v>
      </c>
      <c r="AV280" s="67">
        <f t="shared" si="224"/>
        <v>0</v>
      </c>
      <c r="AW280" s="67">
        <f t="shared" si="235"/>
        <v>0</v>
      </c>
      <c r="AX280" s="68">
        <f t="shared" si="225"/>
        <v>0</v>
      </c>
      <c r="AY280" s="68">
        <f t="shared" si="226"/>
        <v>0</v>
      </c>
      <c r="AZ280" s="69">
        <f t="shared" si="227"/>
        <v>2</v>
      </c>
      <c r="BA280" s="69">
        <f t="shared" si="228"/>
        <v>0</v>
      </c>
      <c r="BB280" s="70">
        <f t="shared" si="229"/>
        <v>0</v>
      </c>
      <c r="BC280" s="70">
        <f t="shared" si="230"/>
        <v>0</v>
      </c>
      <c r="BD280" s="67">
        <f t="shared" si="231"/>
        <v>2</v>
      </c>
      <c r="BE280" s="67">
        <f t="shared" si="232"/>
        <v>0</v>
      </c>
      <c r="BF280" s="59">
        <f t="shared" si="233"/>
        <v>0</v>
      </c>
      <c r="BG280" s="71">
        <f t="shared" si="234"/>
        <v>0</v>
      </c>
      <c r="BH280" s="68">
        <f t="shared" si="236"/>
        <v>0</v>
      </c>
      <c r="BI280" s="69">
        <f t="shared" si="237"/>
        <v>8</v>
      </c>
      <c r="BJ280" s="70">
        <f t="shared" si="238"/>
        <v>0</v>
      </c>
      <c r="BK280" s="72">
        <f t="shared" si="239"/>
        <v>0</v>
      </c>
    </row>
    <row r="281" spans="1:63" ht="13.5" customHeight="1" x14ac:dyDescent="0.3">
      <c r="A281" s="209"/>
      <c r="B281" s="212" t="s">
        <v>51</v>
      </c>
      <c r="C281" s="212" t="s">
        <v>78</v>
      </c>
      <c r="D281" s="212" t="s">
        <v>223</v>
      </c>
      <c r="E281" s="216">
        <v>4</v>
      </c>
      <c r="F281" s="58">
        <v>0</v>
      </c>
      <c r="G281" s="58">
        <v>10</v>
      </c>
      <c r="H281" s="58">
        <v>25</v>
      </c>
      <c r="I281" s="58">
        <v>25</v>
      </c>
      <c r="J281" s="58">
        <v>50</v>
      </c>
      <c r="K281" s="58">
        <v>80</v>
      </c>
      <c r="L281" s="58">
        <v>30</v>
      </c>
      <c r="M281" s="59">
        <f t="shared" si="192"/>
        <v>1</v>
      </c>
      <c r="N281" s="59">
        <f t="shared" si="193"/>
        <v>0</v>
      </c>
      <c r="O281" s="59">
        <f t="shared" si="194"/>
        <v>1</v>
      </c>
      <c r="P281" s="59">
        <f t="shared" si="195"/>
        <v>0</v>
      </c>
      <c r="Q281" s="60">
        <f t="shared" si="196"/>
        <v>2</v>
      </c>
      <c r="R281" s="60">
        <f t="shared" si="197"/>
        <v>0</v>
      </c>
      <c r="S281" s="58">
        <f t="shared" si="198"/>
        <v>160</v>
      </c>
      <c r="T281" s="58">
        <f t="shared" si="199"/>
        <v>0</v>
      </c>
      <c r="U281" s="59">
        <f t="shared" si="200"/>
        <v>110</v>
      </c>
      <c r="V281" s="59">
        <f t="shared" si="201"/>
        <v>0</v>
      </c>
      <c r="W281" s="61">
        <f t="shared" si="202"/>
        <v>5</v>
      </c>
      <c r="X281" s="61">
        <f t="shared" si="203"/>
        <v>0</v>
      </c>
      <c r="Y281" s="62">
        <f t="shared" si="204"/>
        <v>-105</v>
      </c>
      <c r="Z281" s="62">
        <f t="shared" si="205"/>
        <v>0</v>
      </c>
      <c r="AA281" s="61">
        <f t="shared" si="206"/>
        <v>0</v>
      </c>
      <c r="AB281" s="61">
        <f t="shared" si="207"/>
        <v>0</v>
      </c>
      <c r="AC281" s="63">
        <f t="shared" si="208"/>
        <v>0</v>
      </c>
      <c r="AD281" s="63">
        <f t="shared" si="209"/>
        <v>0</v>
      </c>
      <c r="AE281" s="59">
        <f t="shared" si="210"/>
        <v>2</v>
      </c>
      <c r="AF281" s="59">
        <f t="shared" si="211"/>
        <v>0</v>
      </c>
      <c r="AG281" s="64"/>
      <c r="AH281" s="65">
        <v>100</v>
      </c>
      <c r="AI281" s="66"/>
      <c r="AJ281" s="67">
        <f t="shared" si="212"/>
        <v>100</v>
      </c>
      <c r="AK281" s="67">
        <f t="shared" si="213"/>
        <v>0</v>
      </c>
      <c r="AL281" s="67">
        <f t="shared" si="214"/>
        <v>8</v>
      </c>
      <c r="AM281" s="67">
        <f t="shared" si="215"/>
        <v>0</v>
      </c>
      <c r="AN281" s="67">
        <f t="shared" si="216"/>
        <v>8</v>
      </c>
      <c r="AO281" s="67">
        <f t="shared" si="217"/>
        <v>0</v>
      </c>
      <c r="AP281" s="67">
        <f t="shared" si="218"/>
        <v>0</v>
      </c>
      <c r="AQ281" s="67">
        <f t="shared" si="219"/>
        <v>2</v>
      </c>
      <c r="AR281" s="67">
        <f t="shared" si="220"/>
        <v>0</v>
      </c>
      <c r="AS281" s="67">
        <f t="shared" si="221"/>
        <v>0</v>
      </c>
      <c r="AT281" s="67">
        <f t="shared" si="222"/>
        <v>0</v>
      </c>
      <c r="AU281" s="67">
        <f t="shared" si="223"/>
        <v>8</v>
      </c>
      <c r="AV281" s="67">
        <f t="shared" si="224"/>
        <v>0</v>
      </c>
      <c r="AW281" s="67">
        <f t="shared" si="235"/>
        <v>0</v>
      </c>
      <c r="AX281" s="68">
        <f t="shared" si="225"/>
        <v>0</v>
      </c>
      <c r="AY281" s="68">
        <f t="shared" si="226"/>
        <v>0</v>
      </c>
      <c r="AZ281" s="69">
        <f t="shared" si="227"/>
        <v>2</v>
      </c>
      <c r="BA281" s="69">
        <f t="shared" si="228"/>
        <v>0</v>
      </c>
      <c r="BB281" s="70">
        <f t="shared" si="229"/>
        <v>0</v>
      </c>
      <c r="BC281" s="70">
        <f t="shared" si="230"/>
        <v>0</v>
      </c>
      <c r="BD281" s="67">
        <f t="shared" si="231"/>
        <v>2</v>
      </c>
      <c r="BE281" s="67">
        <f t="shared" si="232"/>
        <v>0</v>
      </c>
      <c r="BF281" s="59">
        <f t="shared" si="233"/>
        <v>0</v>
      </c>
      <c r="BG281" s="71">
        <f t="shared" si="234"/>
        <v>0</v>
      </c>
      <c r="BH281" s="68">
        <f t="shared" si="236"/>
        <v>0</v>
      </c>
      <c r="BI281" s="69">
        <f t="shared" si="237"/>
        <v>8</v>
      </c>
      <c r="BJ281" s="70">
        <f t="shared" si="238"/>
        <v>0</v>
      </c>
      <c r="BK281" s="72">
        <f t="shared" si="239"/>
        <v>0</v>
      </c>
    </row>
    <row r="282" spans="1:63" ht="13.5" customHeight="1" x14ac:dyDescent="0.3">
      <c r="A282" s="209"/>
      <c r="B282" s="212" t="s">
        <v>51</v>
      </c>
      <c r="C282" s="212" t="s">
        <v>58</v>
      </c>
      <c r="D282" s="212" t="s">
        <v>224</v>
      </c>
      <c r="E282" s="216">
        <v>0</v>
      </c>
      <c r="F282" s="58">
        <v>2</v>
      </c>
      <c r="G282" s="58">
        <v>10</v>
      </c>
      <c r="H282" s="58">
        <v>562</v>
      </c>
      <c r="I282" s="58">
        <v>563</v>
      </c>
      <c r="J282" s="58">
        <v>1125</v>
      </c>
      <c r="K282" s="58">
        <v>81</v>
      </c>
      <c r="L282" s="58">
        <v>30</v>
      </c>
      <c r="M282" s="59">
        <f t="shared" si="192"/>
        <v>0</v>
      </c>
      <c r="N282" s="59">
        <f t="shared" si="193"/>
        <v>19</v>
      </c>
      <c r="O282" s="59">
        <f t="shared" si="194"/>
        <v>0</v>
      </c>
      <c r="P282" s="59">
        <f t="shared" si="195"/>
        <v>19</v>
      </c>
      <c r="Q282" s="60">
        <f t="shared" si="196"/>
        <v>0</v>
      </c>
      <c r="R282" s="60">
        <f t="shared" si="197"/>
        <v>38</v>
      </c>
      <c r="S282" s="58">
        <f t="shared" si="198"/>
        <v>0</v>
      </c>
      <c r="T282" s="58">
        <f t="shared" si="199"/>
        <v>1140</v>
      </c>
      <c r="U282" s="59">
        <f t="shared" si="200"/>
        <v>0</v>
      </c>
      <c r="V282" s="59">
        <f t="shared" si="201"/>
        <v>15</v>
      </c>
      <c r="W282" s="61">
        <f t="shared" si="202"/>
        <v>0</v>
      </c>
      <c r="X282" s="61">
        <f t="shared" si="203"/>
        <v>112.5</v>
      </c>
      <c r="Y282" s="62">
        <f t="shared" si="204"/>
        <v>0</v>
      </c>
      <c r="Z282" s="62">
        <f t="shared" si="205"/>
        <v>97.5</v>
      </c>
      <c r="AA282" s="61">
        <f t="shared" si="206"/>
        <v>0</v>
      </c>
      <c r="AB282" s="61">
        <f t="shared" si="207"/>
        <v>4</v>
      </c>
      <c r="AC282" s="63">
        <f t="shared" si="208"/>
        <v>0</v>
      </c>
      <c r="AD282" s="63">
        <f t="shared" si="209"/>
        <v>3.3</v>
      </c>
      <c r="AE282" s="59">
        <f t="shared" si="210"/>
        <v>0</v>
      </c>
      <c r="AF282" s="59">
        <f t="shared" si="211"/>
        <v>42</v>
      </c>
      <c r="AG282" s="64">
        <v>20</v>
      </c>
      <c r="AH282" s="65">
        <v>62</v>
      </c>
      <c r="AI282" s="66">
        <v>18</v>
      </c>
      <c r="AJ282" s="67">
        <f t="shared" si="212"/>
        <v>100</v>
      </c>
      <c r="AK282" s="67">
        <f t="shared" si="213"/>
        <v>16.8</v>
      </c>
      <c r="AL282" s="67">
        <f t="shared" si="214"/>
        <v>52.08</v>
      </c>
      <c r="AM282" s="67">
        <f t="shared" si="215"/>
        <v>15.12</v>
      </c>
      <c r="AN282" s="67">
        <f t="shared" si="216"/>
        <v>84</v>
      </c>
      <c r="AO282" s="67">
        <f t="shared" si="217"/>
        <v>0</v>
      </c>
      <c r="AP282" s="67">
        <f t="shared" si="218"/>
        <v>8.4</v>
      </c>
      <c r="AQ282" s="67">
        <f t="shared" si="219"/>
        <v>0</v>
      </c>
      <c r="AR282" s="67">
        <f t="shared" si="220"/>
        <v>26.04</v>
      </c>
      <c r="AS282" s="67">
        <f t="shared" si="221"/>
        <v>0</v>
      </c>
      <c r="AT282" s="67">
        <f t="shared" si="222"/>
        <v>7.56</v>
      </c>
      <c r="AU282" s="67">
        <f t="shared" si="223"/>
        <v>0</v>
      </c>
      <c r="AV282" s="67">
        <f t="shared" si="224"/>
        <v>84</v>
      </c>
      <c r="AW282" s="67">
        <f t="shared" si="235"/>
        <v>0</v>
      </c>
      <c r="AX282" s="68">
        <f t="shared" si="225"/>
        <v>0</v>
      </c>
      <c r="AY282" s="68">
        <f t="shared" si="226"/>
        <v>8</v>
      </c>
      <c r="AZ282" s="69">
        <f t="shared" si="227"/>
        <v>0</v>
      </c>
      <c r="BA282" s="69">
        <f t="shared" si="228"/>
        <v>26</v>
      </c>
      <c r="BB282" s="70">
        <f t="shared" si="229"/>
        <v>0</v>
      </c>
      <c r="BC282" s="70">
        <f t="shared" si="230"/>
        <v>8</v>
      </c>
      <c r="BD282" s="67">
        <f t="shared" si="231"/>
        <v>0</v>
      </c>
      <c r="BE282" s="67">
        <f t="shared" si="232"/>
        <v>42</v>
      </c>
      <c r="BF282" s="59">
        <f t="shared" si="233"/>
        <v>0</v>
      </c>
      <c r="BG282" s="71">
        <f t="shared" si="234"/>
        <v>0</v>
      </c>
      <c r="BH282" s="68">
        <f t="shared" si="236"/>
        <v>16</v>
      </c>
      <c r="BI282" s="69">
        <f t="shared" si="237"/>
        <v>52</v>
      </c>
      <c r="BJ282" s="70">
        <f t="shared" si="238"/>
        <v>16</v>
      </c>
      <c r="BK282" s="72">
        <f t="shared" si="239"/>
        <v>0</v>
      </c>
    </row>
    <row r="283" spans="1:63" ht="13.5" customHeight="1" x14ac:dyDescent="0.3">
      <c r="A283" s="209"/>
      <c r="B283" s="212" t="s">
        <v>51</v>
      </c>
      <c r="C283" s="212" t="s">
        <v>60</v>
      </c>
      <c r="D283" s="212" t="s">
        <v>224</v>
      </c>
      <c r="E283" s="216">
        <v>0</v>
      </c>
      <c r="F283" s="58">
        <v>2</v>
      </c>
      <c r="G283" s="58">
        <v>10</v>
      </c>
      <c r="H283" s="58">
        <v>217</v>
      </c>
      <c r="I283" s="58">
        <v>218</v>
      </c>
      <c r="J283" s="58">
        <v>435</v>
      </c>
      <c r="K283" s="58">
        <v>80</v>
      </c>
      <c r="L283" s="58">
        <v>30</v>
      </c>
      <c r="M283" s="59">
        <f t="shared" si="192"/>
        <v>0</v>
      </c>
      <c r="N283" s="59">
        <f t="shared" si="193"/>
        <v>8</v>
      </c>
      <c r="O283" s="59">
        <f t="shared" si="194"/>
        <v>0</v>
      </c>
      <c r="P283" s="59">
        <f t="shared" si="195"/>
        <v>8</v>
      </c>
      <c r="Q283" s="60">
        <f t="shared" si="196"/>
        <v>0</v>
      </c>
      <c r="R283" s="60">
        <f t="shared" si="197"/>
        <v>16</v>
      </c>
      <c r="S283" s="58">
        <f t="shared" si="198"/>
        <v>0</v>
      </c>
      <c r="T283" s="58">
        <f t="shared" si="199"/>
        <v>480</v>
      </c>
      <c r="U283" s="59">
        <f t="shared" si="200"/>
        <v>0</v>
      </c>
      <c r="V283" s="59">
        <f t="shared" si="201"/>
        <v>45</v>
      </c>
      <c r="W283" s="61">
        <f t="shared" si="202"/>
        <v>0</v>
      </c>
      <c r="X283" s="61">
        <f t="shared" si="203"/>
        <v>43.5</v>
      </c>
      <c r="Y283" s="62">
        <f t="shared" si="204"/>
        <v>0</v>
      </c>
      <c r="Z283" s="62">
        <f t="shared" si="205"/>
        <v>-1.5</v>
      </c>
      <c r="AA283" s="61">
        <f t="shared" si="206"/>
        <v>0</v>
      </c>
      <c r="AB283" s="61">
        <f t="shared" si="207"/>
        <v>0</v>
      </c>
      <c r="AC283" s="63">
        <f t="shared" si="208"/>
        <v>0</v>
      </c>
      <c r="AD283" s="63">
        <f t="shared" si="209"/>
        <v>0.1</v>
      </c>
      <c r="AE283" s="59">
        <f t="shared" si="210"/>
        <v>0</v>
      </c>
      <c r="AF283" s="59">
        <f t="shared" si="211"/>
        <v>17</v>
      </c>
      <c r="AG283" s="64">
        <v>20</v>
      </c>
      <c r="AH283" s="65">
        <v>62</v>
      </c>
      <c r="AI283" s="66">
        <v>18</v>
      </c>
      <c r="AJ283" s="67">
        <f t="shared" si="212"/>
        <v>100</v>
      </c>
      <c r="AK283" s="67">
        <f t="shared" si="213"/>
        <v>6.8</v>
      </c>
      <c r="AL283" s="67">
        <f t="shared" si="214"/>
        <v>21.08</v>
      </c>
      <c r="AM283" s="67">
        <f t="shared" si="215"/>
        <v>6.12</v>
      </c>
      <c r="AN283" s="67">
        <f t="shared" si="216"/>
        <v>34</v>
      </c>
      <c r="AO283" s="67">
        <f t="shared" si="217"/>
        <v>0</v>
      </c>
      <c r="AP283" s="67">
        <f t="shared" si="218"/>
        <v>3.4</v>
      </c>
      <c r="AQ283" s="67">
        <f t="shared" si="219"/>
        <v>0</v>
      </c>
      <c r="AR283" s="67">
        <f t="shared" si="220"/>
        <v>10.54</v>
      </c>
      <c r="AS283" s="67">
        <f t="shared" si="221"/>
        <v>0</v>
      </c>
      <c r="AT283" s="67">
        <f t="shared" si="222"/>
        <v>3.06</v>
      </c>
      <c r="AU283" s="67">
        <f t="shared" si="223"/>
        <v>0</v>
      </c>
      <c r="AV283" s="67">
        <f t="shared" si="224"/>
        <v>34</v>
      </c>
      <c r="AW283" s="67">
        <f t="shared" si="235"/>
        <v>0</v>
      </c>
      <c r="AX283" s="68">
        <f t="shared" si="225"/>
        <v>0</v>
      </c>
      <c r="AY283" s="68">
        <f t="shared" si="226"/>
        <v>3</v>
      </c>
      <c r="AZ283" s="69">
        <f t="shared" si="227"/>
        <v>0</v>
      </c>
      <c r="BA283" s="69">
        <f t="shared" si="228"/>
        <v>11</v>
      </c>
      <c r="BB283" s="70">
        <f t="shared" si="229"/>
        <v>0</v>
      </c>
      <c r="BC283" s="70">
        <f t="shared" si="230"/>
        <v>3</v>
      </c>
      <c r="BD283" s="67">
        <f t="shared" si="231"/>
        <v>0</v>
      </c>
      <c r="BE283" s="67">
        <f t="shared" si="232"/>
        <v>17</v>
      </c>
      <c r="BF283" s="59">
        <f t="shared" si="233"/>
        <v>0</v>
      </c>
      <c r="BG283" s="71">
        <f t="shared" si="234"/>
        <v>0</v>
      </c>
      <c r="BH283" s="68">
        <f t="shared" si="236"/>
        <v>6</v>
      </c>
      <c r="BI283" s="69">
        <f t="shared" si="237"/>
        <v>22</v>
      </c>
      <c r="BJ283" s="70">
        <f t="shared" si="238"/>
        <v>6</v>
      </c>
      <c r="BK283" s="72">
        <f t="shared" si="239"/>
        <v>0</v>
      </c>
    </row>
    <row r="284" spans="1:63" ht="13.5" customHeight="1" x14ac:dyDescent="0.3">
      <c r="A284" s="209"/>
      <c r="B284" s="212" t="s">
        <v>51</v>
      </c>
      <c r="C284" s="212" t="s">
        <v>54</v>
      </c>
      <c r="D284" s="212" t="s">
        <v>225</v>
      </c>
      <c r="E284" s="216">
        <v>3</v>
      </c>
      <c r="F284" s="58">
        <v>3</v>
      </c>
      <c r="G284" s="58">
        <v>10</v>
      </c>
      <c r="H284" s="58">
        <v>25</v>
      </c>
      <c r="I284" s="58">
        <v>25</v>
      </c>
      <c r="J284" s="58">
        <v>50</v>
      </c>
      <c r="K284" s="58">
        <v>80</v>
      </c>
      <c r="L284" s="58">
        <v>30</v>
      </c>
      <c r="M284" s="59">
        <f t="shared" si="192"/>
        <v>1</v>
      </c>
      <c r="N284" s="59">
        <f t="shared" si="193"/>
        <v>1</v>
      </c>
      <c r="O284" s="59">
        <f t="shared" si="194"/>
        <v>1</v>
      </c>
      <c r="P284" s="59">
        <f t="shared" si="195"/>
        <v>1</v>
      </c>
      <c r="Q284" s="60">
        <f t="shared" si="196"/>
        <v>2</v>
      </c>
      <c r="R284" s="60">
        <f t="shared" si="197"/>
        <v>2</v>
      </c>
      <c r="S284" s="58">
        <f t="shared" si="198"/>
        <v>160</v>
      </c>
      <c r="T284" s="58">
        <f t="shared" si="199"/>
        <v>60</v>
      </c>
      <c r="U284" s="59">
        <f t="shared" si="200"/>
        <v>110</v>
      </c>
      <c r="V284" s="59">
        <f t="shared" si="201"/>
        <v>10</v>
      </c>
      <c r="W284" s="61">
        <f t="shared" si="202"/>
        <v>5</v>
      </c>
      <c r="X284" s="61">
        <f t="shared" si="203"/>
        <v>5</v>
      </c>
      <c r="Y284" s="62">
        <f t="shared" si="204"/>
        <v>-105</v>
      </c>
      <c r="Z284" s="62">
        <f t="shared" si="205"/>
        <v>-5</v>
      </c>
      <c r="AA284" s="61">
        <f t="shared" si="206"/>
        <v>0</v>
      </c>
      <c r="AB284" s="61">
        <f t="shared" si="207"/>
        <v>0</v>
      </c>
      <c r="AC284" s="63">
        <f t="shared" si="208"/>
        <v>0</v>
      </c>
      <c r="AD284" s="63">
        <f t="shared" si="209"/>
        <v>0</v>
      </c>
      <c r="AE284" s="59">
        <f t="shared" si="210"/>
        <v>2</v>
      </c>
      <c r="AF284" s="59">
        <f t="shared" si="211"/>
        <v>2</v>
      </c>
      <c r="AG284" s="64"/>
      <c r="AH284" s="65">
        <v>100</v>
      </c>
      <c r="AI284" s="66"/>
      <c r="AJ284" s="67">
        <f t="shared" si="212"/>
        <v>100</v>
      </c>
      <c r="AK284" s="67">
        <f t="shared" si="213"/>
        <v>0</v>
      </c>
      <c r="AL284" s="67">
        <f t="shared" si="214"/>
        <v>12</v>
      </c>
      <c r="AM284" s="67">
        <f t="shared" si="215"/>
        <v>0</v>
      </c>
      <c r="AN284" s="67">
        <f t="shared" si="216"/>
        <v>12</v>
      </c>
      <c r="AO284" s="67">
        <f t="shared" si="217"/>
        <v>0</v>
      </c>
      <c r="AP284" s="67">
        <f t="shared" si="218"/>
        <v>0</v>
      </c>
      <c r="AQ284" s="67">
        <f t="shared" si="219"/>
        <v>2</v>
      </c>
      <c r="AR284" s="67">
        <f t="shared" si="220"/>
        <v>2</v>
      </c>
      <c r="AS284" s="67">
        <f t="shared" si="221"/>
        <v>0</v>
      </c>
      <c r="AT284" s="67">
        <f t="shared" si="222"/>
        <v>0</v>
      </c>
      <c r="AU284" s="67">
        <f t="shared" si="223"/>
        <v>6</v>
      </c>
      <c r="AV284" s="67">
        <f t="shared" si="224"/>
        <v>6</v>
      </c>
      <c r="AW284" s="67">
        <f t="shared" si="235"/>
        <v>0</v>
      </c>
      <c r="AX284" s="68">
        <f t="shared" si="225"/>
        <v>0</v>
      </c>
      <c r="AY284" s="68">
        <f t="shared" si="226"/>
        <v>0</v>
      </c>
      <c r="AZ284" s="69">
        <f t="shared" si="227"/>
        <v>2</v>
      </c>
      <c r="BA284" s="69">
        <f t="shared" si="228"/>
        <v>2</v>
      </c>
      <c r="BB284" s="70">
        <f t="shared" si="229"/>
        <v>0</v>
      </c>
      <c r="BC284" s="70">
        <f t="shared" si="230"/>
        <v>0</v>
      </c>
      <c r="BD284" s="67">
        <f t="shared" si="231"/>
        <v>2</v>
      </c>
      <c r="BE284" s="67">
        <f t="shared" si="232"/>
        <v>2</v>
      </c>
      <c r="BF284" s="59">
        <f t="shared" si="233"/>
        <v>0</v>
      </c>
      <c r="BG284" s="71">
        <f t="shared" si="234"/>
        <v>0</v>
      </c>
      <c r="BH284" s="68">
        <f t="shared" si="236"/>
        <v>0</v>
      </c>
      <c r="BI284" s="69">
        <f t="shared" si="237"/>
        <v>12</v>
      </c>
      <c r="BJ284" s="70">
        <f t="shared" si="238"/>
        <v>0</v>
      </c>
      <c r="BK284" s="72">
        <f t="shared" si="239"/>
        <v>0</v>
      </c>
    </row>
    <row r="285" spans="1:63" ht="13.5" customHeight="1" x14ac:dyDescent="0.3">
      <c r="A285" s="209"/>
      <c r="B285" s="212" t="s">
        <v>51</v>
      </c>
      <c r="C285" s="212" t="s">
        <v>56</v>
      </c>
      <c r="D285" s="212" t="s">
        <v>225</v>
      </c>
      <c r="E285" s="216">
        <v>3</v>
      </c>
      <c r="F285" s="58">
        <v>3</v>
      </c>
      <c r="G285" s="58">
        <v>10</v>
      </c>
      <c r="H285" s="58">
        <v>20</v>
      </c>
      <c r="I285" s="58">
        <v>20</v>
      </c>
      <c r="J285" s="58">
        <v>40</v>
      </c>
      <c r="K285" s="58">
        <v>80</v>
      </c>
      <c r="L285" s="58">
        <v>30</v>
      </c>
      <c r="M285" s="59">
        <f t="shared" si="192"/>
        <v>1</v>
      </c>
      <c r="N285" s="59">
        <f t="shared" si="193"/>
        <v>1</v>
      </c>
      <c r="O285" s="59">
        <f t="shared" si="194"/>
        <v>1</v>
      </c>
      <c r="P285" s="59">
        <f t="shared" si="195"/>
        <v>1</v>
      </c>
      <c r="Q285" s="60">
        <f t="shared" si="196"/>
        <v>2</v>
      </c>
      <c r="R285" s="60">
        <f t="shared" si="197"/>
        <v>2</v>
      </c>
      <c r="S285" s="58">
        <f t="shared" si="198"/>
        <v>160</v>
      </c>
      <c r="T285" s="58">
        <f t="shared" si="199"/>
        <v>60</v>
      </c>
      <c r="U285" s="59">
        <f t="shared" si="200"/>
        <v>120</v>
      </c>
      <c r="V285" s="59">
        <f t="shared" si="201"/>
        <v>20</v>
      </c>
      <c r="W285" s="61">
        <f t="shared" si="202"/>
        <v>4</v>
      </c>
      <c r="X285" s="61">
        <f t="shared" si="203"/>
        <v>4</v>
      </c>
      <c r="Y285" s="62">
        <f t="shared" si="204"/>
        <v>-116</v>
      </c>
      <c r="Z285" s="62">
        <f t="shared" si="205"/>
        <v>-16</v>
      </c>
      <c r="AA285" s="61">
        <f t="shared" si="206"/>
        <v>0</v>
      </c>
      <c r="AB285" s="61">
        <f t="shared" si="207"/>
        <v>0</v>
      </c>
      <c r="AC285" s="63">
        <f t="shared" si="208"/>
        <v>0</v>
      </c>
      <c r="AD285" s="63">
        <f t="shared" si="209"/>
        <v>0</v>
      </c>
      <c r="AE285" s="59">
        <f t="shared" si="210"/>
        <v>2</v>
      </c>
      <c r="AF285" s="59">
        <f t="shared" si="211"/>
        <v>2</v>
      </c>
      <c r="AG285" s="73"/>
      <c r="AH285" s="65">
        <v>100</v>
      </c>
      <c r="AI285" s="74"/>
      <c r="AJ285" s="67">
        <f t="shared" si="212"/>
        <v>100</v>
      </c>
      <c r="AK285" s="67">
        <f t="shared" si="213"/>
        <v>0</v>
      </c>
      <c r="AL285" s="67">
        <f t="shared" si="214"/>
        <v>12</v>
      </c>
      <c r="AM285" s="67">
        <f t="shared" si="215"/>
        <v>0</v>
      </c>
      <c r="AN285" s="67">
        <f t="shared" si="216"/>
        <v>12</v>
      </c>
      <c r="AO285" s="67">
        <f t="shared" si="217"/>
        <v>0</v>
      </c>
      <c r="AP285" s="67">
        <f t="shared" si="218"/>
        <v>0</v>
      </c>
      <c r="AQ285" s="67">
        <f t="shared" si="219"/>
        <v>2</v>
      </c>
      <c r="AR285" s="67">
        <f t="shared" si="220"/>
        <v>2</v>
      </c>
      <c r="AS285" s="67">
        <f t="shared" si="221"/>
        <v>0</v>
      </c>
      <c r="AT285" s="67">
        <f t="shared" si="222"/>
        <v>0</v>
      </c>
      <c r="AU285" s="67">
        <f t="shared" si="223"/>
        <v>6</v>
      </c>
      <c r="AV285" s="67">
        <f t="shared" si="224"/>
        <v>6</v>
      </c>
      <c r="AW285" s="67">
        <f t="shared" si="235"/>
        <v>0</v>
      </c>
      <c r="AX285" s="68">
        <f t="shared" si="225"/>
        <v>0</v>
      </c>
      <c r="AY285" s="68">
        <f t="shared" si="226"/>
        <v>0</v>
      </c>
      <c r="AZ285" s="69">
        <f t="shared" si="227"/>
        <v>2</v>
      </c>
      <c r="BA285" s="69">
        <f t="shared" si="228"/>
        <v>2</v>
      </c>
      <c r="BB285" s="70">
        <f t="shared" si="229"/>
        <v>0</v>
      </c>
      <c r="BC285" s="70">
        <f t="shared" si="230"/>
        <v>0</v>
      </c>
      <c r="BD285" s="67">
        <f t="shared" si="231"/>
        <v>2</v>
      </c>
      <c r="BE285" s="67">
        <f t="shared" si="232"/>
        <v>2</v>
      </c>
      <c r="BF285" s="59">
        <f t="shared" si="233"/>
        <v>0</v>
      </c>
      <c r="BG285" s="71">
        <f t="shared" si="234"/>
        <v>0</v>
      </c>
      <c r="BH285" s="68">
        <f t="shared" si="236"/>
        <v>0</v>
      </c>
      <c r="BI285" s="69">
        <f t="shared" si="237"/>
        <v>12</v>
      </c>
      <c r="BJ285" s="70">
        <f t="shared" si="238"/>
        <v>0</v>
      </c>
      <c r="BK285" s="72">
        <f t="shared" si="239"/>
        <v>0</v>
      </c>
    </row>
    <row r="286" spans="1:63" ht="13.5" customHeight="1" x14ac:dyDescent="0.3">
      <c r="A286" s="209"/>
      <c r="B286" s="212" t="s">
        <v>51</v>
      </c>
      <c r="C286" s="212" t="s">
        <v>54</v>
      </c>
      <c r="D286" s="212" t="s">
        <v>226</v>
      </c>
      <c r="E286" s="216">
        <v>3</v>
      </c>
      <c r="F286" s="58">
        <v>3</v>
      </c>
      <c r="G286" s="58">
        <v>10</v>
      </c>
      <c r="H286" s="58">
        <v>25</v>
      </c>
      <c r="I286" s="58">
        <v>25</v>
      </c>
      <c r="J286" s="58">
        <v>50</v>
      </c>
      <c r="K286" s="58">
        <v>80</v>
      </c>
      <c r="L286" s="58">
        <v>30</v>
      </c>
      <c r="M286" s="59">
        <f t="shared" si="192"/>
        <v>1</v>
      </c>
      <c r="N286" s="59">
        <f t="shared" si="193"/>
        <v>1</v>
      </c>
      <c r="O286" s="59">
        <f t="shared" si="194"/>
        <v>1</v>
      </c>
      <c r="P286" s="59">
        <f t="shared" si="195"/>
        <v>1</v>
      </c>
      <c r="Q286" s="60">
        <f t="shared" si="196"/>
        <v>2</v>
      </c>
      <c r="R286" s="60">
        <f t="shared" si="197"/>
        <v>2</v>
      </c>
      <c r="S286" s="58">
        <f t="shared" si="198"/>
        <v>160</v>
      </c>
      <c r="T286" s="58">
        <f t="shared" si="199"/>
        <v>60</v>
      </c>
      <c r="U286" s="59">
        <f t="shared" si="200"/>
        <v>110</v>
      </c>
      <c r="V286" s="59">
        <f t="shared" si="201"/>
        <v>10</v>
      </c>
      <c r="W286" s="61">
        <f t="shared" si="202"/>
        <v>5</v>
      </c>
      <c r="X286" s="61">
        <f t="shared" si="203"/>
        <v>5</v>
      </c>
      <c r="Y286" s="62">
        <f t="shared" si="204"/>
        <v>-105</v>
      </c>
      <c r="Z286" s="62">
        <f t="shared" si="205"/>
        <v>-5</v>
      </c>
      <c r="AA286" s="61">
        <f t="shared" si="206"/>
        <v>0</v>
      </c>
      <c r="AB286" s="61">
        <f t="shared" si="207"/>
        <v>0</v>
      </c>
      <c r="AC286" s="63">
        <f t="shared" si="208"/>
        <v>0</v>
      </c>
      <c r="AD286" s="63">
        <f t="shared" si="209"/>
        <v>0</v>
      </c>
      <c r="AE286" s="59">
        <f t="shared" si="210"/>
        <v>2</v>
      </c>
      <c r="AF286" s="59">
        <f t="shared" si="211"/>
        <v>2</v>
      </c>
      <c r="AG286" s="64"/>
      <c r="AH286" s="65">
        <v>100</v>
      </c>
      <c r="AI286" s="66"/>
      <c r="AJ286" s="67">
        <f t="shared" si="212"/>
        <v>100</v>
      </c>
      <c r="AK286" s="67">
        <f t="shared" si="213"/>
        <v>0</v>
      </c>
      <c r="AL286" s="67">
        <f t="shared" si="214"/>
        <v>12</v>
      </c>
      <c r="AM286" s="67">
        <f t="shared" si="215"/>
        <v>0</v>
      </c>
      <c r="AN286" s="67">
        <f t="shared" si="216"/>
        <v>12</v>
      </c>
      <c r="AO286" s="67">
        <f t="shared" si="217"/>
        <v>0</v>
      </c>
      <c r="AP286" s="67">
        <f t="shared" si="218"/>
        <v>0</v>
      </c>
      <c r="AQ286" s="67">
        <f t="shared" si="219"/>
        <v>2</v>
      </c>
      <c r="AR286" s="67">
        <f t="shared" si="220"/>
        <v>2</v>
      </c>
      <c r="AS286" s="67">
        <f t="shared" si="221"/>
        <v>0</v>
      </c>
      <c r="AT286" s="67">
        <f t="shared" si="222"/>
        <v>0</v>
      </c>
      <c r="AU286" s="67">
        <f t="shared" si="223"/>
        <v>6</v>
      </c>
      <c r="AV286" s="67">
        <f t="shared" si="224"/>
        <v>6</v>
      </c>
      <c r="AW286" s="67">
        <f t="shared" si="235"/>
        <v>0</v>
      </c>
      <c r="AX286" s="68">
        <f t="shared" si="225"/>
        <v>0</v>
      </c>
      <c r="AY286" s="68">
        <f t="shared" si="226"/>
        <v>0</v>
      </c>
      <c r="AZ286" s="69">
        <f t="shared" si="227"/>
        <v>2</v>
      </c>
      <c r="BA286" s="69">
        <f t="shared" si="228"/>
        <v>2</v>
      </c>
      <c r="BB286" s="70">
        <f t="shared" si="229"/>
        <v>0</v>
      </c>
      <c r="BC286" s="70">
        <f t="shared" si="230"/>
        <v>0</v>
      </c>
      <c r="BD286" s="67">
        <f t="shared" si="231"/>
        <v>2</v>
      </c>
      <c r="BE286" s="67">
        <f t="shared" si="232"/>
        <v>2</v>
      </c>
      <c r="BF286" s="59">
        <f t="shared" si="233"/>
        <v>0</v>
      </c>
      <c r="BG286" s="71">
        <f t="shared" si="234"/>
        <v>0</v>
      </c>
      <c r="BH286" s="68">
        <f t="shared" si="236"/>
        <v>0</v>
      </c>
      <c r="BI286" s="69">
        <f t="shared" si="237"/>
        <v>12</v>
      </c>
      <c r="BJ286" s="70">
        <f t="shared" si="238"/>
        <v>0</v>
      </c>
      <c r="BK286" s="72">
        <f t="shared" si="239"/>
        <v>0</v>
      </c>
    </row>
    <row r="287" spans="1:63" ht="13.5" customHeight="1" x14ac:dyDescent="0.3">
      <c r="A287" s="209"/>
      <c r="B287" s="212" t="s">
        <v>51</v>
      </c>
      <c r="C287" s="212" t="s">
        <v>56</v>
      </c>
      <c r="D287" s="212" t="s">
        <v>226</v>
      </c>
      <c r="E287" s="216">
        <v>3</v>
      </c>
      <c r="F287" s="58">
        <v>3</v>
      </c>
      <c r="G287" s="58">
        <v>10</v>
      </c>
      <c r="H287" s="58">
        <v>20</v>
      </c>
      <c r="I287" s="58">
        <v>20</v>
      </c>
      <c r="J287" s="58">
        <v>40</v>
      </c>
      <c r="K287" s="58">
        <v>80</v>
      </c>
      <c r="L287" s="58">
        <v>30</v>
      </c>
      <c r="M287" s="59">
        <f t="shared" si="192"/>
        <v>1</v>
      </c>
      <c r="N287" s="59">
        <f t="shared" si="193"/>
        <v>1</v>
      </c>
      <c r="O287" s="59">
        <f t="shared" si="194"/>
        <v>1</v>
      </c>
      <c r="P287" s="59">
        <f t="shared" si="195"/>
        <v>1</v>
      </c>
      <c r="Q287" s="60">
        <f t="shared" si="196"/>
        <v>2</v>
      </c>
      <c r="R287" s="60">
        <f t="shared" si="197"/>
        <v>2</v>
      </c>
      <c r="S287" s="58">
        <f t="shared" si="198"/>
        <v>160</v>
      </c>
      <c r="T287" s="58">
        <f t="shared" si="199"/>
        <v>60</v>
      </c>
      <c r="U287" s="59">
        <f t="shared" si="200"/>
        <v>120</v>
      </c>
      <c r="V287" s="59">
        <f t="shared" si="201"/>
        <v>20</v>
      </c>
      <c r="W287" s="61">
        <f t="shared" si="202"/>
        <v>4</v>
      </c>
      <c r="X287" s="61">
        <f t="shared" si="203"/>
        <v>4</v>
      </c>
      <c r="Y287" s="62">
        <f t="shared" si="204"/>
        <v>-116</v>
      </c>
      <c r="Z287" s="62">
        <f t="shared" si="205"/>
        <v>-16</v>
      </c>
      <c r="AA287" s="61">
        <f t="shared" si="206"/>
        <v>0</v>
      </c>
      <c r="AB287" s="61">
        <f t="shared" si="207"/>
        <v>0</v>
      </c>
      <c r="AC287" s="63">
        <f t="shared" si="208"/>
        <v>0</v>
      </c>
      <c r="AD287" s="63">
        <f t="shared" si="209"/>
        <v>0</v>
      </c>
      <c r="AE287" s="59">
        <f t="shared" si="210"/>
        <v>2</v>
      </c>
      <c r="AF287" s="59">
        <f t="shared" si="211"/>
        <v>2</v>
      </c>
      <c r="AG287" s="73"/>
      <c r="AH287" s="65">
        <v>100</v>
      </c>
      <c r="AI287" s="74"/>
      <c r="AJ287" s="67">
        <f t="shared" si="212"/>
        <v>100</v>
      </c>
      <c r="AK287" s="67">
        <f t="shared" si="213"/>
        <v>0</v>
      </c>
      <c r="AL287" s="67">
        <f t="shared" si="214"/>
        <v>12</v>
      </c>
      <c r="AM287" s="67">
        <f t="shared" si="215"/>
        <v>0</v>
      </c>
      <c r="AN287" s="67">
        <f t="shared" si="216"/>
        <v>12</v>
      </c>
      <c r="AO287" s="67">
        <f t="shared" si="217"/>
        <v>0</v>
      </c>
      <c r="AP287" s="67">
        <f t="shared" si="218"/>
        <v>0</v>
      </c>
      <c r="AQ287" s="67">
        <f t="shared" si="219"/>
        <v>2</v>
      </c>
      <c r="AR287" s="67">
        <f t="shared" si="220"/>
        <v>2</v>
      </c>
      <c r="AS287" s="67">
        <f t="shared" si="221"/>
        <v>0</v>
      </c>
      <c r="AT287" s="67">
        <f t="shared" si="222"/>
        <v>0</v>
      </c>
      <c r="AU287" s="67">
        <f t="shared" si="223"/>
        <v>6</v>
      </c>
      <c r="AV287" s="67">
        <f t="shared" si="224"/>
        <v>6</v>
      </c>
      <c r="AW287" s="67">
        <f t="shared" si="235"/>
        <v>0</v>
      </c>
      <c r="AX287" s="68">
        <f t="shared" si="225"/>
        <v>0</v>
      </c>
      <c r="AY287" s="68">
        <f t="shared" si="226"/>
        <v>0</v>
      </c>
      <c r="AZ287" s="69">
        <f t="shared" si="227"/>
        <v>2</v>
      </c>
      <c r="BA287" s="69">
        <f t="shared" si="228"/>
        <v>2</v>
      </c>
      <c r="BB287" s="70">
        <f t="shared" si="229"/>
        <v>0</v>
      </c>
      <c r="BC287" s="70">
        <f t="shared" si="230"/>
        <v>0</v>
      </c>
      <c r="BD287" s="67">
        <f t="shared" si="231"/>
        <v>2</v>
      </c>
      <c r="BE287" s="67">
        <f t="shared" si="232"/>
        <v>2</v>
      </c>
      <c r="BF287" s="59">
        <f t="shared" si="233"/>
        <v>0</v>
      </c>
      <c r="BG287" s="71">
        <f t="shared" si="234"/>
        <v>0</v>
      </c>
      <c r="BH287" s="68">
        <f t="shared" si="236"/>
        <v>0</v>
      </c>
      <c r="BI287" s="69">
        <f t="shared" si="237"/>
        <v>12</v>
      </c>
      <c r="BJ287" s="70">
        <f t="shared" si="238"/>
        <v>0</v>
      </c>
      <c r="BK287" s="72">
        <f t="shared" si="239"/>
        <v>0</v>
      </c>
    </row>
    <row r="288" spans="1:63" ht="13.5" customHeight="1" x14ac:dyDescent="0.3">
      <c r="A288" s="209"/>
      <c r="B288" s="212" t="s">
        <v>51</v>
      </c>
      <c r="C288" s="212" t="s">
        <v>54</v>
      </c>
      <c r="D288" s="212" t="s">
        <v>227</v>
      </c>
      <c r="E288" s="216">
        <v>4</v>
      </c>
      <c r="F288" s="58">
        <v>2</v>
      </c>
      <c r="G288" s="58">
        <v>10</v>
      </c>
      <c r="H288" s="58">
        <v>25</v>
      </c>
      <c r="I288" s="58">
        <v>25</v>
      </c>
      <c r="J288" s="58">
        <v>50</v>
      </c>
      <c r="K288" s="58">
        <v>80</v>
      </c>
      <c r="L288" s="58">
        <v>30</v>
      </c>
      <c r="M288" s="59">
        <f t="shared" si="192"/>
        <v>1</v>
      </c>
      <c r="N288" s="59">
        <f t="shared" si="193"/>
        <v>1</v>
      </c>
      <c r="O288" s="59">
        <f t="shared" si="194"/>
        <v>1</v>
      </c>
      <c r="P288" s="59">
        <f t="shared" si="195"/>
        <v>1</v>
      </c>
      <c r="Q288" s="60">
        <f t="shared" si="196"/>
        <v>2</v>
      </c>
      <c r="R288" s="60">
        <f t="shared" si="197"/>
        <v>2</v>
      </c>
      <c r="S288" s="58">
        <f t="shared" si="198"/>
        <v>160</v>
      </c>
      <c r="T288" s="58">
        <f t="shared" si="199"/>
        <v>60</v>
      </c>
      <c r="U288" s="59">
        <f t="shared" si="200"/>
        <v>110</v>
      </c>
      <c r="V288" s="59">
        <f t="shared" si="201"/>
        <v>10</v>
      </c>
      <c r="W288" s="61">
        <f t="shared" si="202"/>
        <v>5</v>
      </c>
      <c r="X288" s="61">
        <f t="shared" si="203"/>
        <v>5</v>
      </c>
      <c r="Y288" s="62">
        <f t="shared" si="204"/>
        <v>-105</v>
      </c>
      <c r="Z288" s="62">
        <f t="shared" si="205"/>
        <v>-5</v>
      </c>
      <c r="AA288" s="61">
        <f t="shared" si="206"/>
        <v>0</v>
      </c>
      <c r="AB288" s="61">
        <f t="shared" si="207"/>
        <v>0</v>
      </c>
      <c r="AC288" s="63">
        <f t="shared" si="208"/>
        <v>0</v>
      </c>
      <c r="AD288" s="63">
        <f t="shared" si="209"/>
        <v>0</v>
      </c>
      <c r="AE288" s="59">
        <f t="shared" si="210"/>
        <v>2</v>
      </c>
      <c r="AF288" s="59">
        <f t="shared" si="211"/>
        <v>2</v>
      </c>
      <c r="AG288" s="64"/>
      <c r="AH288" s="65">
        <v>100</v>
      </c>
      <c r="AI288" s="66"/>
      <c r="AJ288" s="67">
        <f t="shared" si="212"/>
        <v>100</v>
      </c>
      <c r="AK288" s="67">
        <f t="shared" si="213"/>
        <v>0</v>
      </c>
      <c r="AL288" s="67">
        <f t="shared" si="214"/>
        <v>12</v>
      </c>
      <c r="AM288" s="67">
        <f t="shared" si="215"/>
        <v>0</v>
      </c>
      <c r="AN288" s="67">
        <f t="shared" si="216"/>
        <v>12</v>
      </c>
      <c r="AO288" s="67">
        <f t="shared" si="217"/>
        <v>0</v>
      </c>
      <c r="AP288" s="67">
        <f t="shared" si="218"/>
        <v>0</v>
      </c>
      <c r="AQ288" s="67">
        <f t="shared" si="219"/>
        <v>2</v>
      </c>
      <c r="AR288" s="67">
        <f t="shared" si="220"/>
        <v>2</v>
      </c>
      <c r="AS288" s="67">
        <f t="shared" si="221"/>
        <v>0</v>
      </c>
      <c r="AT288" s="67">
        <f t="shared" si="222"/>
        <v>0</v>
      </c>
      <c r="AU288" s="67">
        <f t="shared" si="223"/>
        <v>8</v>
      </c>
      <c r="AV288" s="67">
        <f t="shared" si="224"/>
        <v>4</v>
      </c>
      <c r="AW288" s="67">
        <f t="shared" si="235"/>
        <v>0</v>
      </c>
      <c r="AX288" s="68">
        <f t="shared" si="225"/>
        <v>0</v>
      </c>
      <c r="AY288" s="68">
        <f t="shared" si="226"/>
        <v>0</v>
      </c>
      <c r="AZ288" s="69">
        <f t="shared" si="227"/>
        <v>2</v>
      </c>
      <c r="BA288" s="69">
        <f t="shared" si="228"/>
        <v>2</v>
      </c>
      <c r="BB288" s="70">
        <f t="shared" si="229"/>
        <v>0</v>
      </c>
      <c r="BC288" s="70">
        <f t="shared" si="230"/>
        <v>0</v>
      </c>
      <c r="BD288" s="67">
        <f t="shared" si="231"/>
        <v>2</v>
      </c>
      <c r="BE288" s="67">
        <f t="shared" si="232"/>
        <v>2</v>
      </c>
      <c r="BF288" s="59">
        <f t="shared" si="233"/>
        <v>0</v>
      </c>
      <c r="BG288" s="71">
        <f t="shared" si="234"/>
        <v>0</v>
      </c>
      <c r="BH288" s="68">
        <f t="shared" si="236"/>
        <v>0</v>
      </c>
      <c r="BI288" s="69">
        <f t="shared" si="237"/>
        <v>12</v>
      </c>
      <c r="BJ288" s="70">
        <f t="shared" si="238"/>
        <v>0</v>
      </c>
      <c r="BK288" s="72">
        <f t="shared" si="239"/>
        <v>0</v>
      </c>
    </row>
    <row r="289" spans="1:63" ht="13.5" customHeight="1" x14ac:dyDescent="0.3">
      <c r="A289" s="209"/>
      <c r="B289" s="212" t="s">
        <v>51</v>
      </c>
      <c r="C289" s="212" t="s">
        <v>54</v>
      </c>
      <c r="D289" s="212" t="s">
        <v>228</v>
      </c>
      <c r="E289" s="216">
        <v>4</v>
      </c>
      <c r="F289" s="58">
        <v>4</v>
      </c>
      <c r="G289" s="58">
        <v>10</v>
      </c>
      <c r="H289" s="58">
        <v>25</v>
      </c>
      <c r="I289" s="58">
        <v>25</v>
      </c>
      <c r="J289" s="58">
        <v>50</v>
      </c>
      <c r="K289" s="58">
        <v>80</v>
      </c>
      <c r="L289" s="58">
        <v>30</v>
      </c>
      <c r="M289" s="59">
        <f t="shared" si="192"/>
        <v>1</v>
      </c>
      <c r="N289" s="59">
        <f t="shared" si="193"/>
        <v>1</v>
      </c>
      <c r="O289" s="59">
        <f t="shared" si="194"/>
        <v>1</v>
      </c>
      <c r="P289" s="59">
        <f t="shared" si="195"/>
        <v>1</v>
      </c>
      <c r="Q289" s="60">
        <f t="shared" si="196"/>
        <v>2</v>
      </c>
      <c r="R289" s="60">
        <f t="shared" si="197"/>
        <v>2</v>
      </c>
      <c r="S289" s="58">
        <f t="shared" si="198"/>
        <v>160</v>
      </c>
      <c r="T289" s="58">
        <f t="shared" si="199"/>
        <v>60</v>
      </c>
      <c r="U289" s="59">
        <f t="shared" si="200"/>
        <v>110</v>
      </c>
      <c r="V289" s="59">
        <f t="shared" si="201"/>
        <v>10</v>
      </c>
      <c r="W289" s="61">
        <f t="shared" si="202"/>
        <v>5</v>
      </c>
      <c r="X289" s="61">
        <f t="shared" si="203"/>
        <v>5</v>
      </c>
      <c r="Y289" s="62">
        <f t="shared" si="204"/>
        <v>-105</v>
      </c>
      <c r="Z289" s="62">
        <f t="shared" si="205"/>
        <v>-5</v>
      </c>
      <c r="AA289" s="61">
        <f t="shared" si="206"/>
        <v>0</v>
      </c>
      <c r="AB289" s="61">
        <f t="shared" si="207"/>
        <v>0</v>
      </c>
      <c r="AC289" s="63">
        <f t="shared" si="208"/>
        <v>0</v>
      </c>
      <c r="AD289" s="63">
        <f t="shared" si="209"/>
        <v>0</v>
      </c>
      <c r="AE289" s="59">
        <f t="shared" si="210"/>
        <v>2</v>
      </c>
      <c r="AF289" s="59">
        <f t="shared" si="211"/>
        <v>2</v>
      </c>
      <c r="AG289" s="64"/>
      <c r="AH289" s="65">
        <v>100</v>
      </c>
      <c r="AI289" s="66"/>
      <c r="AJ289" s="67">
        <f t="shared" si="212"/>
        <v>100</v>
      </c>
      <c r="AK289" s="67">
        <f t="shared" si="213"/>
        <v>0</v>
      </c>
      <c r="AL289" s="67">
        <f t="shared" si="214"/>
        <v>16</v>
      </c>
      <c r="AM289" s="67">
        <f t="shared" si="215"/>
        <v>0</v>
      </c>
      <c r="AN289" s="67">
        <f t="shared" si="216"/>
        <v>16</v>
      </c>
      <c r="AO289" s="67">
        <f t="shared" si="217"/>
        <v>0</v>
      </c>
      <c r="AP289" s="67">
        <f t="shared" si="218"/>
        <v>0</v>
      </c>
      <c r="AQ289" s="67">
        <f t="shared" si="219"/>
        <v>2</v>
      </c>
      <c r="AR289" s="67">
        <f t="shared" si="220"/>
        <v>2</v>
      </c>
      <c r="AS289" s="67">
        <f t="shared" si="221"/>
        <v>0</v>
      </c>
      <c r="AT289" s="67">
        <f t="shared" si="222"/>
        <v>0</v>
      </c>
      <c r="AU289" s="67">
        <f t="shared" si="223"/>
        <v>8</v>
      </c>
      <c r="AV289" s="67">
        <f t="shared" si="224"/>
        <v>8</v>
      </c>
      <c r="AW289" s="67">
        <f t="shared" si="235"/>
        <v>0</v>
      </c>
      <c r="AX289" s="68">
        <f t="shared" si="225"/>
        <v>0</v>
      </c>
      <c r="AY289" s="68">
        <f t="shared" si="226"/>
        <v>0</v>
      </c>
      <c r="AZ289" s="69">
        <f t="shared" si="227"/>
        <v>2</v>
      </c>
      <c r="BA289" s="69">
        <f t="shared" si="228"/>
        <v>2</v>
      </c>
      <c r="BB289" s="70">
        <f t="shared" si="229"/>
        <v>0</v>
      </c>
      <c r="BC289" s="70">
        <f t="shared" si="230"/>
        <v>0</v>
      </c>
      <c r="BD289" s="67">
        <f t="shared" si="231"/>
        <v>2</v>
      </c>
      <c r="BE289" s="67">
        <f t="shared" si="232"/>
        <v>2</v>
      </c>
      <c r="BF289" s="59">
        <f t="shared" si="233"/>
        <v>0</v>
      </c>
      <c r="BG289" s="71">
        <f t="shared" si="234"/>
        <v>0</v>
      </c>
      <c r="BH289" s="68">
        <f t="shared" si="236"/>
        <v>0</v>
      </c>
      <c r="BI289" s="69">
        <f t="shared" si="237"/>
        <v>16</v>
      </c>
      <c r="BJ289" s="70">
        <f t="shared" si="238"/>
        <v>0</v>
      </c>
      <c r="BK289" s="72">
        <f t="shared" si="239"/>
        <v>0</v>
      </c>
    </row>
    <row r="290" spans="1:63" ht="13.5" customHeight="1" x14ac:dyDescent="0.3">
      <c r="A290" s="209"/>
      <c r="B290" s="212" t="s">
        <v>51</v>
      </c>
      <c r="C290" s="212" t="s">
        <v>54</v>
      </c>
      <c r="D290" s="212" t="s">
        <v>229</v>
      </c>
      <c r="E290" s="216">
        <v>4</v>
      </c>
      <c r="F290" s="58">
        <v>4</v>
      </c>
      <c r="G290" s="58">
        <v>10</v>
      </c>
      <c r="H290" s="58">
        <v>25</v>
      </c>
      <c r="I290" s="58">
        <v>25</v>
      </c>
      <c r="J290" s="58">
        <v>50</v>
      </c>
      <c r="K290" s="58">
        <v>80</v>
      </c>
      <c r="L290" s="58">
        <v>30</v>
      </c>
      <c r="M290" s="59">
        <f t="shared" si="192"/>
        <v>1</v>
      </c>
      <c r="N290" s="59">
        <f t="shared" si="193"/>
        <v>1</v>
      </c>
      <c r="O290" s="59">
        <f t="shared" si="194"/>
        <v>1</v>
      </c>
      <c r="P290" s="59">
        <f t="shared" si="195"/>
        <v>1</v>
      </c>
      <c r="Q290" s="60">
        <f t="shared" si="196"/>
        <v>2</v>
      </c>
      <c r="R290" s="60">
        <f t="shared" si="197"/>
        <v>2</v>
      </c>
      <c r="S290" s="58">
        <f t="shared" si="198"/>
        <v>160</v>
      </c>
      <c r="T290" s="58">
        <f t="shared" si="199"/>
        <v>60</v>
      </c>
      <c r="U290" s="59">
        <f t="shared" si="200"/>
        <v>110</v>
      </c>
      <c r="V290" s="59">
        <f t="shared" si="201"/>
        <v>10</v>
      </c>
      <c r="W290" s="61">
        <f t="shared" si="202"/>
        <v>5</v>
      </c>
      <c r="X290" s="61">
        <f t="shared" si="203"/>
        <v>5</v>
      </c>
      <c r="Y290" s="62">
        <f t="shared" si="204"/>
        <v>-105</v>
      </c>
      <c r="Z290" s="62">
        <f t="shared" si="205"/>
        <v>-5</v>
      </c>
      <c r="AA290" s="61">
        <f t="shared" si="206"/>
        <v>0</v>
      </c>
      <c r="AB290" s="61">
        <f t="shared" si="207"/>
        <v>0</v>
      </c>
      <c r="AC290" s="63">
        <f t="shared" si="208"/>
        <v>0</v>
      </c>
      <c r="AD290" s="63">
        <f t="shared" si="209"/>
        <v>0</v>
      </c>
      <c r="AE290" s="59">
        <f t="shared" si="210"/>
        <v>2</v>
      </c>
      <c r="AF290" s="59">
        <f t="shared" si="211"/>
        <v>2</v>
      </c>
      <c r="AG290" s="64"/>
      <c r="AH290" s="65">
        <v>100</v>
      </c>
      <c r="AI290" s="66">
        <v>0</v>
      </c>
      <c r="AJ290" s="67">
        <f t="shared" si="212"/>
        <v>100</v>
      </c>
      <c r="AK290" s="67">
        <f t="shared" si="213"/>
        <v>0</v>
      </c>
      <c r="AL290" s="67">
        <f t="shared" si="214"/>
        <v>16</v>
      </c>
      <c r="AM290" s="67">
        <f t="shared" si="215"/>
        <v>0</v>
      </c>
      <c r="AN290" s="67">
        <f t="shared" si="216"/>
        <v>16</v>
      </c>
      <c r="AO290" s="67">
        <f t="shared" si="217"/>
        <v>0</v>
      </c>
      <c r="AP290" s="67">
        <f t="shared" si="218"/>
        <v>0</v>
      </c>
      <c r="AQ290" s="67">
        <f t="shared" si="219"/>
        <v>2</v>
      </c>
      <c r="AR290" s="67">
        <f t="shared" si="220"/>
        <v>2</v>
      </c>
      <c r="AS290" s="67">
        <f t="shared" si="221"/>
        <v>0</v>
      </c>
      <c r="AT290" s="67">
        <f t="shared" si="222"/>
        <v>0</v>
      </c>
      <c r="AU290" s="67">
        <f t="shared" si="223"/>
        <v>8</v>
      </c>
      <c r="AV290" s="67">
        <f t="shared" si="224"/>
        <v>8</v>
      </c>
      <c r="AW290" s="67">
        <f t="shared" si="235"/>
        <v>0</v>
      </c>
      <c r="AX290" s="68">
        <f t="shared" si="225"/>
        <v>0</v>
      </c>
      <c r="AY290" s="68">
        <f t="shared" si="226"/>
        <v>0</v>
      </c>
      <c r="AZ290" s="69">
        <f t="shared" si="227"/>
        <v>2</v>
      </c>
      <c r="BA290" s="69">
        <f t="shared" si="228"/>
        <v>2</v>
      </c>
      <c r="BB290" s="70">
        <f t="shared" si="229"/>
        <v>0</v>
      </c>
      <c r="BC290" s="70">
        <f t="shared" si="230"/>
        <v>0</v>
      </c>
      <c r="BD290" s="67">
        <f t="shared" si="231"/>
        <v>2</v>
      </c>
      <c r="BE290" s="67">
        <f t="shared" si="232"/>
        <v>2</v>
      </c>
      <c r="BF290" s="59">
        <f t="shared" si="233"/>
        <v>0</v>
      </c>
      <c r="BG290" s="71">
        <f t="shared" si="234"/>
        <v>0</v>
      </c>
      <c r="BH290" s="68">
        <f t="shared" si="236"/>
        <v>0</v>
      </c>
      <c r="BI290" s="69">
        <f t="shared" si="237"/>
        <v>16</v>
      </c>
      <c r="BJ290" s="70">
        <f t="shared" si="238"/>
        <v>0</v>
      </c>
      <c r="BK290" s="72">
        <f t="shared" si="239"/>
        <v>0</v>
      </c>
    </row>
    <row r="291" spans="1:63" ht="13.5" customHeight="1" x14ac:dyDescent="0.3">
      <c r="A291" s="209"/>
      <c r="B291" s="212" t="s">
        <v>51</v>
      </c>
      <c r="C291" s="212" t="s">
        <v>56</v>
      </c>
      <c r="D291" s="212" t="s">
        <v>229</v>
      </c>
      <c r="E291" s="216">
        <v>4</v>
      </c>
      <c r="F291" s="58">
        <v>4</v>
      </c>
      <c r="G291" s="58">
        <v>10</v>
      </c>
      <c r="H291" s="58">
        <v>20</v>
      </c>
      <c r="I291" s="58">
        <v>20</v>
      </c>
      <c r="J291" s="58">
        <v>40</v>
      </c>
      <c r="K291" s="58">
        <v>80</v>
      </c>
      <c r="L291" s="58">
        <v>30</v>
      </c>
      <c r="M291" s="59">
        <f t="shared" si="192"/>
        <v>1</v>
      </c>
      <c r="N291" s="59">
        <f t="shared" si="193"/>
        <v>1</v>
      </c>
      <c r="O291" s="59">
        <f t="shared" si="194"/>
        <v>1</v>
      </c>
      <c r="P291" s="59">
        <f t="shared" si="195"/>
        <v>1</v>
      </c>
      <c r="Q291" s="60">
        <f t="shared" si="196"/>
        <v>2</v>
      </c>
      <c r="R291" s="60">
        <f t="shared" si="197"/>
        <v>2</v>
      </c>
      <c r="S291" s="58">
        <f t="shared" si="198"/>
        <v>160</v>
      </c>
      <c r="T291" s="58">
        <f t="shared" si="199"/>
        <v>60</v>
      </c>
      <c r="U291" s="59">
        <f t="shared" si="200"/>
        <v>120</v>
      </c>
      <c r="V291" s="59">
        <f t="shared" si="201"/>
        <v>20</v>
      </c>
      <c r="W291" s="61">
        <f t="shared" si="202"/>
        <v>4</v>
      </c>
      <c r="X291" s="61">
        <f t="shared" si="203"/>
        <v>4</v>
      </c>
      <c r="Y291" s="62">
        <f t="shared" si="204"/>
        <v>-116</v>
      </c>
      <c r="Z291" s="62">
        <f t="shared" si="205"/>
        <v>-16</v>
      </c>
      <c r="AA291" s="61">
        <f t="shared" si="206"/>
        <v>0</v>
      </c>
      <c r="AB291" s="61">
        <f t="shared" si="207"/>
        <v>0</v>
      </c>
      <c r="AC291" s="63">
        <f t="shared" si="208"/>
        <v>0</v>
      </c>
      <c r="AD291" s="63">
        <f t="shared" si="209"/>
        <v>0</v>
      </c>
      <c r="AE291" s="59">
        <f t="shared" si="210"/>
        <v>2</v>
      </c>
      <c r="AF291" s="59">
        <f t="shared" si="211"/>
        <v>2</v>
      </c>
      <c r="AG291" s="73"/>
      <c r="AH291" s="65">
        <v>100</v>
      </c>
      <c r="AI291" s="74">
        <v>0</v>
      </c>
      <c r="AJ291" s="67">
        <f t="shared" si="212"/>
        <v>100</v>
      </c>
      <c r="AK291" s="67">
        <f t="shared" si="213"/>
        <v>0</v>
      </c>
      <c r="AL291" s="67">
        <f t="shared" si="214"/>
        <v>16</v>
      </c>
      <c r="AM291" s="67">
        <f t="shared" si="215"/>
        <v>0</v>
      </c>
      <c r="AN291" s="67">
        <f t="shared" si="216"/>
        <v>16</v>
      </c>
      <c r="AO291" s="67">
        <f t="shared" si="217"/>
        <v>0</v>
      </c>
      <c r="AP291" s="67">
        <f t="shared" si="218"/>
        <v>0</v>
      </c>
      <c r="AQ291" s="67">
        <f t="shared" si="219"/>
        <v>2</v>
      </c>
      <c r="AR291" s="67">
        <f t="shared" si="220"/>
        <v>2</v>
      </c>
      <c r="AS291" s="67">
        <f t="shared" si="221"/>
        <v>0</v>
      </c>
      <c r="AT291" s="67">
        <f t="shared" si="222"/>
        <v>0</v>
      </c>
      <c r="AU291" s="67">
        <f t="shared" si="223"/>
        <v>8</v>
      </c>
      <c r="AV291" s="67">
        <f t="shared" si="224"/>
        <v>8</v>
      </c>
      <c r="AW291" s="67">
        <f t="shared" si="235"/>
        <v>0</v>
      </c>
      <c r="AX291" s="68">
        <f t="shared" si="225"/>
        <v>0</v>
      </c>
      <c r="AY291" s="68">
        <f t="shared" si="226"/>
        <v>0</v>
      </c>
      <c r="AZ291" s="69">
        <f t="shared" si="227"/>
        <v>2</v>
      </c>
      <c r="BA291" s="69">
        <f t="shared" si="228"/>
        <v>2</v>
      </c>
      <c r="BB291" s="70">
        <f t="shared" si="229"/>
        <v>0</v>
      </c>
      <c r="BC291" s="70">
        <f t="shared" si="230"/>
        <v>0</v>
      </c>
      <c r="BD291" s="67">
        <f t="shared" si="231"/>
        <v>2</v>
      </c>
      <c r="BE291" s="67">
        <f t="shared" si="232"/>
        <v>2</v>
      </c>
      <c r="BF291" s="59">
        <f t="shared" si="233"/>
        <v>0</v>
      </c>
      <c r="BG291" s="71">
        <f t="shared" si="234"/>
        <v>0</v>
      </c>
      <c r="BH291" s="68">
        <f t="shared" si="236"/>
        <v>0</v>
      </c>
      <c r="BI291" s="69">
        <f t="shared" si="237"/>
        <v>16</v>
      </c>
      <c r="BJ291" s="70">
        <f t="shared" si="238"/>
        <v>0</v>
      </c>
      <c r="BK291" s="72">
        <f t="shared" si="239"/>
        <v>0</v>
      </c>
    </row>
    <row r="292" spans="1:63" ht="13.5" customHeight="1" x14ac:dyDescent="0.3">
      <c r="A292" s="209"/>
      <c r="B292" s="212" t="s">
        <v>51</v>
      </c>
      <c r="C292" s="212" t="s">
        <v>54</v>
      </c>
      <c r="D292" s="212" t="s">
        <v>230</v>
      </c>
      <c r="E292" s="216">
        <v>0</v>
      </c>
      <c r="F292" s="58">
        <v>4</v>
      </c>
      <c r="G292" s="58">
        <v>10</v>
      </c>
      <c r="H292" s="58">
        <v>25</v>
      </c>
      <c r="I292" s="58">
        <v>25</v>
      </c>
      <c r="J292" s="58">
        <v>50</v>
      </c>
      <c r="K292" s="58">
        <v>80</v>
      </c>
      <c r="L292" s="58">
        <v>30</v>
      </c>
      <c r="M292" s="59">
        <f t="shared" si="192"/>
        <v>0</v>
      </c>
      <c r="N292" s="59">
        <f t="shared" si="193"/>
        <v>1</v>
      </c>
      <c r="O292" s="59">
        <f t="shared" si="194"/>
        <v>0</v>
      </c>
      <c r="P292" s="59">
        <f t="shared" si="195"/>
        <v>1</v>
      </c>
      <c r="Q292" s="60">
        <f t="shared" si="196"/>
        <v>0</v>
      </c>
      <c r="R292" s="60">
        <f t="shared" si="197"/>
        <v>2</v>
      </c>
      <c r="S292" s="58">
        <f t="shared" si="198"/>
        <v>0</v>
      </c>
      <c r="T292" s="58">
        <f t="shared" si="199"/>
        <v>60</v>
      </c>
      <c r="U292" s="59">
        <f t="shared" si="200"/>
        <v>0</v>
      </c>
      <c r="V292" s="59">
        <f t="shared" si="201"/>
        <v>10</v>
      </c>
      <c r="W292" s="61">
        <f t="shared" si="202"/>
        <v>0</v>
      </c>
      <c r="X292" s="61">
        <f t="shared" si="203"/>
        <v>5</v>
      </c>
      <c r="Y292" s="62">
        <f t="shared" si="204"/>
        <v>0</v>
      </c>
      <c r="Z292" s="62">
        <f t="shared" si="205"/>
        <v>-5</v>
      </c>
      <c r="AA292" s="61">
        <f t="shared" si="206"/>
        <v>0</v>
      </c>
      <c r="AB292" s="61">
        <f t="shared" si="207"/>
        <v>0</v>
      </c>
      <c r="AC292" s="63">
        <f t="shared" si="208"/>
        <v>0</v>
      </c>
      <c r="AD292" s="63">
        <f t="shared" si="209"/>
        <v>0</v>
      </c>
      <c r="AE292" s="59">
        <f t="shared" si="210"/>
        <v>0</v>
      </c>
      <c r="AF292" s="59">
        <f t="shared" si="211"/>
        <v>2</v>
      </c>
      <c r="AG292" s="64"/>
      <c r="AH292" s="65">
        <v>100</v>
      </c>
      <c r="AI292" s="66"/>
      <c r="AJ292" s="67">
        <f t="shared" si="212"/>
        <v>100</v>
      </c>
      <c r="AK292" s="67">
        <f t="shared" si="213"/>
        <v>0</v>
      </c>
      <c r="AL292" s="67">
        <f t="shared" si="214"/>
        <v>8</v>
      </c>
      <c r="AM292" s="67">
        <f t="shared" si="215"/>
        <v>0</v>
      </c>
      <c r="AN292" s="67">
        <f t="shared" si="216"/>
        <v>8</v>
      </c>
      <c r="AO292" s="67">
        <f t="shared" si="217"/>
        <v>0</v>
      </c>
      <c r="AP292" s="67">
        <f t="shared" si="218"/>
        <v>0</v>
      </c>
      <c r="AQ292" s="67">
        <f t="shared" si="219"/>
        <v>0</v>
      </c>
      <c r="AR292" s="67">
        <f t="shared" si="220"/>
        <v>2</v>
      </c>
      <c r="AS292" s="67">
        <f t="shared" si="221"/>
        <v>0</v>
      </c>
      <c r="AT292" s="67">
        <f t="shared" si="222"/>
        <v>0</v>
      </c>
      <c r="AU292" s="67">
        <f t="shared" si="223"/>
        <v>0</v>
      </c>
      <c r="AV292" s="67">
        <f t="shared" si="224"/>
        <v>8</v>
      </c>
      <c r="AW292" s="67">
        <f t="shared" si="235"/>
        <v>0</v>
      </c>
      <c r="AX292" s="68">
        <f t="shared" si="225"/>
        <v>0</v>
      </c>
      <c r="AY292" s="68">
        <f t="shared" si="226"/>
        <v>0</v>
      </c>
      <c r="AZ292" s="69">
        <f t="shared" si="227"/>
        <v>0</v>
      </c>
      <c r="BA292" s="69">
        <f t="shared" si="228"/>
        <v>2</v>
      </c>
      <c r="BB292" s="70">
        <f t="shared" si="229"/>
        <v>0</v>
      </c>
      <c r="BC292" s="70">
        <f t="shared" si="230"/>
        <v>0</v>
      </c>
      <c r="BD292" s="67">
        <f t="shared" si="231"/>
        <v>0</v>
      </c>
      <c r="BE292" s="67">
        <f t="shared" si="232"/>
        <v>2</v>
      </c>
      <c r="BF292" s="59">
        <f t="shared" si="233"/>
        <v>0</v>
      </c>
      <c r="BG292" s="71">
        <f t="shared" si="234"/>
        <v>0</v>
      </c>
      <c r="BH292" s="68">
        <f t="shared" si="236"/>
        <v>0</v>
      </c>
      <c r="BI292" s="69">
        <f t="shared" si="237"/>
        <v>8</v>
      </c>
      <c r="BJ292" s="70">
        <f t="shared" si="238"/>
        <v>0</v>
      </c>
      <c r="BK292" s="72">
        <f t="shared" si="239"/>
        <v>0</v>
      </c>
    </row>
    <row r="293" spans="1:63" ht="13.5" customHeight="1" x14ac:dyDescent="0.3">
      <c r="A293" s="209"/>
      <c r="B293" s="212" t="s">
        <v>51</v>
      </c>
      <c r="C293" s="212" t="s">
        <v>54</v>
      </c>
      <c r="D293" s="212" t="s">
        <v>231</v>
      </c>
      <c r="E293" s="216">
        <v>0</v>
      </c>
      <c r="F293" s="58">
        <v>4</v>
      </c>
      <c r="G293" s="58">
        <v>10</v>
      </c>
      <c r="H293" s="58">
        <v>25</v>
      </c>
      <c r="I293" s="58">
        <v>25</v>
      </c>
      <c r="J293" s="58">
        <v>50</v>
      </c>
      <c r="K293" s="58">
        <v>80</v>
      </c>
      <c r="L293" s="58">
        <v>30</v>
      </c>
      <c r="M293" s="59">
        <f t="shared" si="192"/>
        <v>0</v>
      </c>
      <c r="N293" s="59">
        <f t="shared" si="193"/>
        <v>1</v>
      </c>
      <c r="O293" s="59">
        <f t="shared" si="194"/>
        <v>0</v>
      </c>
      <c r="P293" s="59">
        <f t="shared" si="195"/>
        <v>1</v>
      </c>
      <c r="Q293" s="60">
        <f t="shared" si="196"/>
        <v>0</v>
      </c>
      <c r="R293" s="60">
        <f t="shared" si="197"/>
        <v>2</v>
      </c>
      <c r="S293" s="58">
        <f t="shared" si="198"/>
        <v>0</v>
      </c>
      <c r="T293" s="58">
        <f t="shared" si="199"/>
        <v>60</v>
      </c>
      <c r="U293" s="59">
        <f t="shared" si="200"/>
        <v>0</v>
      </c>
      <c r="V293" s="59">
        <f t="shared" si="201"/>
        <v>10</v>
      </c>
      <c r="W293" s="61">
        <f t="shared" si="202"/>
        <v>0</v>
      </c>
      <c r="X293" s="61">
        <f t="shared" si="203"/>
        <v>5</v>
      </c>
      <c r="Y293" s="62">
        <f t="shared" si="204"/>
        <v>0</v>
      </c>
      <c r="Z293" s="62">
        <f t="shared" si="205"/>
        <v>-5</v>
      </c>
      <c r="AA293" s="61">
        <f t="shared" si="206"/>
        <v>0</v>
      </c>
      <c r="AB293" s="61">
        <f t="shared" si="207"/>
        <v>0</v>
      </c>
      <c r="AC293" s="63">
        <f t="shared" si="208"/>
        <v>0</v>
      </c>
      <c r="AD293" s="63">
        <f t="shared" si="209"/>
        <v>0</v>
      </c>
      <c r="AE293" s="59">
        <f t="shared" si="210"/>
        <v>0</v>
      </c>
      <c r="AF293" s="59">
        <f t="shared" si="211"/>
        <v>2</v>
      </c>
      <c r="AG293" s="64"/>
      <c r="AH293" s="65">
        <v>100</v>
      </c>
      <c r="AI293" s="66"/>
      <c r="AJ293" s="67">
        <f t="shared" si="212"/>
        <v>100</v>
      </c>
      <c r="AK293" s="67">
        <f t="shared" si="213"/>
        <v>0</v>
      </c>
      <c r="AL293" s="67">
        <f t="shared" si="214"/>
        <v>8</v>
      </c>
      <c r="AM293" s="67">
        <f t="shared" si="215"/>
        <v>0</v>
      </c>
      <c r="AN293" s="67">
        <f t="shared" si="216"/>
        <v>8</v>
      </c>
      <c r="AO293" s="67">
        <f t="shared" si="217"/>
        <v>0</v>
      </c>
      <c r="AP293" s="67">
        <f t="shared" si="218"/>
        <v>0</v>
      </c>
      <c r="AQ293" s="67">
        <f t="shared" si="219"/>
        <v>0</v>
      </c>
      <c r="AR293" s="67">
        <f t="shared" si="220"/>
        <v>2</v>
      </c>
      <c r="AS293" s="67">
        <f t="shared" si="221"/>
        <v>0</v>
      </c>
      <c r="AT293" s="67">
        <f t="shared" si="222"/>
        <v>0</v>
      </c>
      <c r="AU293" s="67">
        <f t="shared" si="223"/>
        <v>0</v>
      </c>
      <c r="AV293" s="67">
        <f t="shared" si="224"/>
        <v>8</v>
      </c>
      <c r="AW293" s="67">
        <f t="shared" si="235"/>
        <v>0</v>
      </c>
      <c r="AX293" s="68">
        <f t="shared" si="225"/>
        <v>0</v>
      </c>
      <c r="AY293" s="68">
        <f t="shared" si="226"/>
        <v>0</v>
      </c>
      <c r="AZ293" s="69">
        <f t="shared" si="227"/>
        <v>0</v>
      </c>
      <c r="BA293" s="69">
        <f t="shared" si="228"/>
        <v>2</v>
      </c>
      <c r="BB293" s="70">
        <f t="shared" si="229"/>
        <v>0</v>
      </c>
      <c r="BC293" s="70">
        <f t="shared" si="230"/>
        <v>0</v>
      </c>
      <c r="BD293" s="67">
        <f t="shared" si="231"/>
        <v>0</v>
      </c>
      <c r="BE293" s="67">
        <f t="shared" si="232"/>
        <v>2</v>
      </c>
      <c r="BF293" s="59">
        <f t="shared" si="233"/>
        <v>0</v>
      </c>
      <c r="BG293" s="71">
        <f t="shared" si="234"/>
        <v>0</v>
      </c>
      <c r="BH293" s="68">
        <f t="shared" si="236"/>
        <v>0</v>
      </c>
      <c r="BI293" s="69">
        <f t="shared" si="237"/>
        <v>8</v>
      </c>
      <c r="BJ293" s="70">
        <f t="shared" si="238"/>
        <v>0</v>
      </c>
      <c r="BK293" s="72">
        <f t="shared" si="239"/>
        <v>0</v>
      </c>
    </row>
    <row r="294" spans="1:63" ht="13.5" customHeight="1" x14ac:dyDescent="0.3">
      <c r="A294" s="209"/>
      <c r="B294" s="212" t="s">
        <v>51</v>
      </c>
      <c r="C294" s="212" t="s">
        <v>54</v>
      </c>
      <c r="D294" s="212" t="s">
        <v>232</v>
      </c>
      <c r="E294" s="216">
        <v>0</v>
      </c>
      <c r="F294" s="58">
        <v>4</v>
      </c>
      <c r="G294" s="58">
        <v>10</v>
      </c>
      <c r="H294" s="58">
        <v>25</v>
      </c>
      <c r="I294" s="58">
        <v>25</v>
      </c>
      <c r="J294" s="58">
        <v>50</v>
      </c>
      <c r="K294" s="58">
        <v>80</v>
      </c>
      <c r="L294" s="58">
        <v>30</v>
      </c>
      <c r="M294" s="59">
        <f t="shared" si="192"/>
        <v>0</v>
      </c>
      <c r="N294" s="59">
        <f t="shared" si="193"/>
        <v>1</v>
      </c>
      <c r="O294" s="59">
        <f t="shared" si="194"/>
        <v>0</v>
      </c>
      <c r="P294" s="59">
        <f t="shared" si="195"/>
        <v>1</v>
      </c>
      <c r="Q294" s="60">
        <f t="shared" si="196"/>
        <v>0</v>
      </c>
      <c r="R294" s="60">
        <f t="shared" si="197"/>
        <v>2</v>
      </c>
      <c r="S294" s="58">
        <f t="shared" si="198"/>
        <v>0</v>
      </c>
      <c r="T294" s="58">
        <f t="shared" si="199"/>
        <v>60</v>
      </c>
      <c r="U294" s="59">
        <f t="shared" si="200"/>
        <v>0</v>
      </c>
      <c r="V294" s="59">
        <f t="shared" si="201"/>
        <v>10</v>
      </c>
      <c r="W294" s="61">
        <f t="shared" si="202"/>
        <v>0</v>
      </c>
      <c r="X294" s="61">
        <f t="shared" si="203"/>
        <v>5</v>
      </c>
      <c r="Y294" s="62">
        <f t="shared" si="204"/>
        <v>0</v>
      </c>
      <c r="Z294" s="62">
        <f t="shared" si="205"/>
        <v>-5</v>
      </c>
      <c r="AA294" s="61">
        <f t="shared" si="206"/>
        <v>0</v>
      </c>
      <c r="AB294" s="61">
        <f t="shared" si="207"/>
        <v>0</v>
      </c>
      <c r="AC294" s="63">
        <f t="shared" si="208"/>
        <v>0</v>
      </c>
      <c r="AD294" s="63">
        <f t="shared" si="209"/>
        <v>0</v>
      </c>
      <c r="AE294" s="59">
        <f t="shared" si="210"/>
        <v>0</v>
      </c>
      <c r="AF294" s="59">
        <f t="shared" si="211"/>
        <v>2</v>
      </c>
      <c r="AG294" s="64"/>
      <c r="AH294" s="65">
        <v>100</v>
      </c>
      <c r="AI294" s="66"/>
      <c r="AJ294" s="67">
        <f t="shared" si="212"/>
        <v>100</v>
      </c>
      <c r="AK294" s="67">
        <f t="shared" si="213"/>
        <v>0</v>
      </c>
      <c r="AL294" s="67">
        <f t="shared" si="214"/>
        <v>8</v>
      </c>
      <c r="AM294" s="67">
        <f t="shared" si="215"/>
        <v>0</v>
      </c>
      <c r="AN294" s="67">
        <f t="shared" si="216"/>
        <v>8</v>
      </c>
      <c r="AO294" s="67">
        <f t="shared" si="217"/>
        <v>0</v>
      </c>
      <c r="AP294" s="67">
        <f t="shared" si="218"/>
        <v>0</v>
      </c>
      <c r="AQ294" s="67">
        <f t="shared" si="219"/>
        <v>0</v>
      </c>
      <c r="AR294" s="67">
        <f t="shared" si="220"/>
        <v>2</v>
      </c>
      <c r="AS294" s="67">
        <f t="shared" si="221"/>
        <v>0</v>
      </c>
      <c r="AT294" s="67">
        <f t="shared" si="222"/>
        <v>0</v>
      </c>
      <c r="AU294" s="67">
        <f t="shared" si="223"/>
        <v>0</v>
      </c>
      <c r="AV294" s="67">
        <f t="shared" si="224"/>
        <v>8</v>
      </c>
      <c r="AW294" s="67">
        <f t="shared" si="235"/>
        <v>0</v>
      </c>
      <c r="AX294" s="68">
        <f t="shared" si="225"/>
        <v>0</v>
      </c>
      <c r="AY294" s="68">
        <f t="shared" si="226"/>
        <v>0</v>
      </c>
      <c r="AZ294" s="69">
        <f t="shared" si="227"/>
        <v>0</v>
      </c>
      <c r="BA294" s="69">
        <f t="shared" si="228"/>
        <v>2</v>
      </c>
      <c r="BB294" s="70">
        <f t="shared" si="229"/>
        <v>0</v>
      </c>
      <c r="BC294" s="70">
        <f t="shared" si="230"/>
        <v>0</v>
      </c>
      <c r="BD294" s="67">
        <f t="shared" si="231"/>
        <v>0</v>
      </c>
      <c r="BE294" s="67">
        <f t="shared" si="232"/>
        <v>2</v>
      </c>
      <c r="BF294" s="59">
        <f t="shared" si="233"/>
        <v>0</v>
      </c>
      <c r="BG294" s="71">
        <f t="shared" si="234"/>
        <v>0</v>
      </c>
      <c r="BH294" s="68">
        <f t="shared" si="236"/>
        <v>0</v>
      </c>
      <c r="BI294" s="69">
        <f t="shared" si="237"/>
        <v>8</v>
      </c>
      <c r="BJ294" s="70">
        <f t="shared" si="238"/>
        <v>0</v>
      </c>
      <c r="BK294" s="72">
        <f t="shared" si="239"/>
        <v>0</v>
      </c>
    </row>
    <row r="295" spans="1:63" ht="13.5" customHeight="1" x14ac:dyDescent="0.3">
      <c r="A295" s="209"/>
      <c r="B295" s="212" t="s">
        <v>51</v>
      </c>
      <c r="C295" s="212" t="s">
        <v>56</v>
      </c>
      <c r="D295" s="212" t="s">
        <v>232</v>
      </c>
      <c r="E295" s="216">
        <v>0</v>
      </c>
      <c r="F295" s="58">
        <v>4</v>
      </c>
      <c r="G295" s="58">
        <v>10</v>
      </c>
      <c r="H295" s="58">
        <v>20</v>
      </c>
      <c r="I295" s="58">
        <v>20</v>
      </c>
      <c r="J295" s="58">
        <v>40</v>
      </c>
      <c r="K295" s="58">
        <v>80</v>
      </c>
      <c r="L295" s="58">
        <v>30</v>
      </c>
      <c r="M295" s="59">
        <f t="shared" si="192"/>
        <v>0</v>
      </c>
      <c r="N295" s="59">
        <f t="shared" si="193"/>
        <v>1</v>
      </c>
      <c r="O295" s="59">
        <f t="shared" si="194"/>
        <v>0</v>
      </c>
      <c r="P295" s="59">
        <f t="shared" si="195"/>
        <v>1</v>
      </c>
      <c r="Q295" s="60">
        <f t="shared" si="196"/>
        <v>0</v>
      </c>
      <c r="R295" s="60">
        <f t="shared" si="197"/>
        <v>2</v>
      </c>
      <c r="S295" s="58">
        <f t="shared" si="198"/>
        <v>0</v>
      </c>
      <c r="T295" s="58">
        <f t="shared" si="199"/>
        <v>60</v>
      </c>
      <c r="U295" s="59">
        <f t="shared" si="200"/>
        <v>0</v>
      </c>
      <c r="V295" s="59">
        <f t="shared" si="201"/>
        <v>20</v>
      </c>
      <c r="W295" s="61">
        <f t="shared" si="202"/>
        <v>0</v>
      </c>
      <c r="X295" s="61">
        <f t="shared" si="203"/>
        <v>4</v>
      </c>
      <c r="Y295" s="62">
        <f t="shared" si="204"/>
        <v>0</v>
      </c>
      <c r="Z295" s="62">
        <f t="shared" si="205"/>
        <v>-16</v>
      </c>
      <c r="AA295" s="61">
        <f t="shared" si="206"/>
        <v>0</v>
      </c>
      <c r="AB295" s="61">
        <f t="shared" si="207"/>
        <v>0</v>
      </c>
      <c r="AC295" s="63">
        <f t="shared" si="208"/>
        <v>0</v>
      </c>
      <c r="AD295" s="63">
        <f t="shared" si="209"/>
        <v>0</v>
      </c>
      <c r="AE295" s="59">
        <f t="shared" si="210"/>
        <v>0</v>
      </c>
      <c r="AF295" s="59">
        <f t="shared" si="211"/>
        <v>2</v>
      </c>
      <c r="AG295" s="73"/>
      <c r="AH295" s="65">
        <v>100</v>
      </c>
      <c r="AI295" s="74"/>
      <c r="AJ295" s="67">
        <f t="shared" si="212"/>
        <v>100</v>
      </c>
      <c r="AK295" s="67">
        <f t="shared" si="213"/>
        <v>0</v>
      </c>
      <c r="AL295" s="67">
        <f t="shared" si="214"/>
        <v>8</v>
      </c>
      <c r="AM295" s="67">
        <f t="shared" si="215"/>
        <v>0</v>
      </c>
      <c r="AN295" s="67">
        <f t="shared" si="216"/>
        <v>8</v>
      </c>
      <c r="AO295" s="67">
        <f t="shared" si="217"/>
        <v>0</v>
      </c>
      <c r="AP295" s="67">
        <f t="shared" si="218"/>
        <v>0</v>
      </c>
      <c r="AQ295" s="67">
        <f t="shared" si="219"/>
        <v>0</v>
      </c>
      <c r="AR295" s="67">
        <f t="shared" si="220"/>
        <v>2</v>
      </c>
      <c r="AS295" s="67">
        <f t="shared" si="221"/>
        <v>0</v>
      </c>
      <c r="AT295" s="67">
        <f t="shared" si="222"/>
        <v>0</v>
      </c>
      <c r="AU295" s="67">
        <f t="shared" si="223"/>
        <v>0</v>
      </c>
      <c r="AV295" s="67">
        <f t="shared" si="224"/>
        <v>8</v>
      </c>
      <c r="AW295" s="67">
        <f t="shared" si="235"/>
        <v>0</v>
      </c>
      <c r="AX295" s="68">
        <f t="shared" si="225"/>
        <v>0</v>
      </c>
      <c r="AY295" s="68">
        <f t="shared" si="226"/>
        <v>0</v>
      </c>
      <c r="AZ295" s="69">
        <f t="shared" si="227"/>
        <v>0</v>
      </c>
      <c r="BA295" s="69">
        <f t="shared" si="228"/>
        <v>2</v>
      </c>
      <c r="BB295" s="70">
        <f t="shared" si="229"/>
        <v>0</v>
      </c>
      <c r="BC295" s="70">
        <f t="shared" si="230"/>
        <v>0</v>
      </c>
      <c r="BD295" s="67">
        <f t="shared" si="231"/>
        <v>0</v>
      </c>
      <c r="BE295" s="67">
        <f t="shared" si="232"/>
        <v>2</v>
      </c>
      <c r="BF295" s="59">
        <f t="shared" si="233"/>
        <v>0</v>
      </c>
      <c r="BG295" s="71">
        <f t="shared" si="234"/>
        <v>0</v>
      </c>
      <c r="BH295" s="68">
        <f t="shared" si="236"/>
        <v>0</v>
      </c>
      <c r="BI295" s="69">
        <f t="shared" si="237"/>
        <v>8</v>
      </c>
      <c r="BJ295" s="70">
        <f t="shared" si="238"/>
        <v>0</v>
      </c>
      <c r="BK295" s="72">
        <f t="shared" si="239"/>
        <v>0</v>
      </c>
    </row>
    <row r="296" spans="1:63" ht="13.5" customHeight="1" x14ac:dyDescent="0.3">
      <c r="A296" s="209"/>
      <c r="B296" s="212" t="s">
        <v>51</v>
      </c>
      <c r="C296" s="212" t="s">
        <v>63</v>
      </c>
      <c r="D296" s="212" t="s">
        <v>233</v>
      </c>
      <c r="E296" s="216">
        <v>2</v>
      </c>
      <c r="F296" s="58">
        <v>2</v>
      </c>
      <c r="G296" s="58">
        <v>10</v>
      </c>
      <c r="H296" s="58">
        <v>25</v>
      </c>
      <c r="I296" s="58">
        <v>25</v>
      </c>
      <c r="J296" s="58">
        <v>50</v>
      </c>
      <c r="K296" s="58">
        <v>80</v>
      </c>
      <c r="L296" s="58">
        <v>30</v>
      </c>
      <c r="M296" s="59">
        <f t="shared" si="192"/>
        <v>1</v>
      </c>
      <c r="N296" s="59">
        <f t="shared" si="193"/>
        <v>1</v>
      </c>
      <c r="O296" s="59">
        <f t="shared" si="194"/>
        <v>1</v>
      </c>
      <c r="P296" s="59">
        <f t="shared" si="195"/>
        <v>1</v>
      </c>
      <c r="Q296" s="60">
        <f t="shared" si="196"/>
        <v>2</v>
      </c>
      <c r="R296" s="60">
        <f t="shared" si="197"/>
        <v>2</v>
      </c>
      <c r="S296" s="58">
        <f t="shared" si="198"/>
        <v>160</v>
      </c>
      <c r="T296" s="58">
        <f t="shared" si="199"/>
        <v>60</v>
      </c>
      <c r="U296" s="59">
        <f t="shared" si="200"/>
        <v>110</v>
      </c>
      <c r="V296" s="59">
        <f t="shared" si="201"/>
        <v>10</v>
      </c>
      <c r="W296" s="61">
        <f t="shared" si="202"/>
        <v>5</v>
      </c>
      <c r="X296" s="61">
        <f t="shared" si="203"/>
        <v>5</v>
      </c>
      <c r="Y296" s="62">
        <f t="shared" si="204"/>
        <v>-105</v>
      </c>
      <c r="Z296" s="62">
        <f t="shared" si="205"/>
        <v>-5</v>
      </c>
      <c r="AA296" s="61">
        <f t="shared" si="206"/>
        <v>0</v>
      </c>
      <c r="AB296" s="61">
        <f t="shared" si="207"/>
        <v>0</v>
      </c>
      <c r="AC296" s="63">
        <f t="shared" si="208"/>
        <v>0</v>
      </c>
      <c r="AD296" s="63">
        <f t="shared" si="209"/>
        <v>0</v>
      </c>
      <c r="AE296" s="59">
        <f t="shared" si="210"/>
        <v>2</v>
      </c>
      <c r="AF296" s="59">
        <f t="shared" si="211"/>
        <v>2</v>
      </c>
      <c r="AG296" s="64"/>
      <c r="AH296" s="65">
        <v>100</v>
      </c>
      <c r="AI296" s="66"/>
      <c r="AJ296" s="67">
        <f t="shared" si="212"/>
        <v>100</v>
      </c>
      <c r="AK296" s="67">
        <f t="shared" si="213"/>
        <v>0</v>
      </c>
      <c r="AL296" s="67">
        <f t="shared" si="214"/>
        <v>8</v>
      </c>
      <c r="AM296" s="67">
        <f t="shared" si="215"/>
        <v>0</v>
      </c>
      <c r="AN296" s="67">
        <f t="shared" si="216"/>
        <v>8</v>
      </c>
      <c r="AO296" s="67">
        <f t="shared" si="217"/>
        <v>0</v>
      </c>
      <c r="AP296" s="67">
        <f t="shared" si="218"/>
        <v>0</v>
      </c>
      <c r="AQ296" s="67">
        <f t="shared" si="219"/>
        <v>2</v>
      </c>
      <c r="AR296" s="67">
        <f t="shared" si="220"/>
        <v>2</v>
      </c>
      <c r="AS296" s="67">
        <f t="shared" si="221"/>
        <v>0</v>
      </c>
      <c r="AT296" s="67">
        <f t="shared" si="222"/>
        <v>0</v>
      </c>
      <c r="AU296" s="67">
        <f t="shared" si="223"/>
        <v>4</v>
      </c>
      <c r="AV296" s="67">
        <f t="shared" si="224"/>
        <v>4</v>
      </c>
      <c r="AW296" s="67">
        <f t="shared" si="235"/>
        <v>0</v>
      </c>
      <c r="AX296" s="68">
        <f t="shared" si="225"/>
        <v>0</v>
      </c>
      <c r="AY296" s="68">
        <f t="shared" si="226"/>
        <v>0</v>
      </c>
      <c r="AZ296" s="69">
        <f t="shared" si="227"/>
        <v>2</v>
      </c>
      <c r="BA296" s="69">
        <f t="shared" si="228"/>
        <v>2</v>
      </c>
      <c r="BB296" s="70">
        <f t="shared" si="229"/>
        <v>0</v>
      </c>
      <c r="BC296" s="70">
        <f t="shared" si="230"/>
        <v>0</v>
      </c>
      <c r="BD296" s="67">
        <f t="shared" si="231"/>
        <v>2</v>
      </c>
      <c r="BE296" s="67">
        <f t="shared" si="232"/>
        <v>2</v>
      </c>
      <c r="BF296" s="59">
        <f t="shared" si="233"/>
        <v>0</v>
      </c>
      <c r="BG296" s="71">
        <f t="shared" si="234"/>
        <v>0</v>
      </c>
      <c r="BH296" s="68">
        <f t="shared" si="236"/>
        <v>0</v>
      </c>
      <c r="BI296" s="69">
        <f t="shared" si="237"/>
        <v>8</v>
      </c>
      <c r="BJ296" s="70">
        <f t="shared" si="238"/>
        <v>0</v>
      </c>
      <c r="BK296" s="72">
        <f t="shared" si="239"/>
        <v>0</v>
      </c>
    </row>
    <row r="297" spans="1:63" ht="13.5" customHeight="1" x14ac:dyDescent="0.3">
      <c r="A297" s="209"/>
      <c r="B297" s="212" t="s">
        <v>51</v>
      </c>
      <c r="C297" s="212" t="s">
        <v>68</v>
      </c>
      <c r="D297" s="212" t="s">
        <v>233</v>
      </c>
      <c r="E297" s="216">
        <v>2</v>
      </c>
      <c r="F297" s="58">
        <v>2</v>
      </c>
      <c r="G297" s="58">
        <v>10</v>
      </c>
      <c r="H297" s="58">
        <v>20</v>
      </c>
      <c r="I297" s="58">
        <v>20</v>
      </c>
      <c r="J297" s="58">
        <v>40</v>
      </c>
      <c r="K297" s="58">
        <v>80</v>
      </c>
      <c r="L297" s="58">
        <v>30</v>
      </c>
      <c r="M297" s="59">
        <f t="shared" si="192"/>
        <v>1</v>
      </c>
      <c r="N297" s="59">
        <f t="shared" si="193"/>
        <v>1</v>
      </c>
      <c r="O297" s="59">
        <f t="shared" si="194"/>
        <v>1</v>
      </c>
      <c r="P297" s="59">
        <f t="shared" si="195"/>
        <v>1</v>
      </c>
      <c r="Q297" s="60">
        <f t="shared" si="196"/>
        <v>2</v>
      </c>
      <c r="R297" s="60">
        <f t="shared" si="197"/>
        <v>2</v>
      </c>
      <c r="S297" s="58">
        <f t="shared" si="198"/>
        <v>160</v>
      </c>
      <c r="T297" s="58">
        <f t="shared" si="199"/>
        <v>60</v>
      </c>
      <c r="U297" s="59">
        <f t="shared" si="200"/>
        <v>120</v>
      </c>
      <c r="V297" s="59">
        <f t="shared" si="201"/>
        <v>20</v>
      </c>
      <c r="W297" s="61">
        <f t="shared" si="202"/>
        <v>4</v>
      </c>
      <c r="X297" s="61">
        <f t="shared" si="203"/>
        <v>4</v>
      </c>
      <c r="Y297" s="62">
        <f t="shared" si="204"/>
        <v>-116</v>
      </c>
      <c r="Z297" s="62">
        <f t="shared" si="205"/>
        <v>-16</v>
      </c>
      <c r="AA297" s="61">
        <f t="shared" si="206"/>
        <v>0</v>
      </c>
      <c r="AB297" s="61">
        <f t="shared" si="207"/>
        <v>0</v>
      </c>
      <c r="AC297" s="63">
        <f t="shared" si="208"/>
        <v>0</v>
      </c>
      <c r="AD297" s="63">
        <f t="shared" si="209"/>
        <v>0</v>
      </c>
      <c r="AE297" s="59">
        <f t="shared" si="210"/>
        <v>2</v>
      </c>
      <c r="AF297" s="59">
        <f t="shared" si="211"/>
        <v>2</v>
      </c>
      <c r="AG297" s="64"/>
      <c r="AH297" s="65">
        <v>100</v>
      </c>
      <c r="AI297" s="66"/>
      <c r="AJ297" s="67">
        <f t="shared" si="212"/>
        <v>100</v>
      </c>
      <c r="AK297" s="67">
        <f t="shared" si="213"/>
        <v>0</v>
      </c>
      <c r="AL297" s="67">
        <f t="shared" si="214"/>
        <v>8</v>
      </c>
      <c r="AM297" s="67">
        <f t="shared" si="215"/>
        <v>0</v>
      </c>
      <c r="AN297" s="67">
        <f t="shared" si="216"/>
        <v>8</v>
      </c>
      <c r="AO297" s="67">
        <f t="shared" si="217"/>
        <v>0</v>
      </c>
      <c r="AP297" s="67">
        <f t="shared" si="218"/>
        <v>0</v>
      </c>
      <c r="AQ297" s="67">
        <f t="shared" si="219"/>
        <v>2</v>
      </c>
      <c r="AR297" s="67">
        <f t="shared" si="220"/>
        <v>2</v>
      </c>
      <c r="AS297" s="67">
        <f t="shared" si="221"/>
        <v>0</v>
      </c>
      <c r="AT297" s="67">
        <f t="shared" si="222"/>
        <v>0</v>
      </c>
      <c r="AU297" s="67">
        <f t="shared" si="223"/>
        <v>4</v>
      </c>
      <c r="AV297" s="67">
        <f t="shared" si="224"/>
        <v>4</v>
      </c>
      <c r="AW297" s="67">
        <f t="shared" si="235"/>
        <v>0</v>
      </c>
      <c r="AX297" s="68">
        <f t="shared" si="225"/>
        <v>0</v>
      </c>
      <c r="AY297" s="68">
        <f t="shared" si="226"/>
        <v>0</v>
      </c>
      <c r="AZ297" s="69">
        <f t="shared" si="227"/>
        <v>2</v>
      </c>
      <c r="BA297" s="69">
        <f t="shared" si="228"/>
        <v>2</v>
      </c>
      <c r="BB297" s="70">
        <f t="shared" si="229"/>
        <v>0</v>
      </c>
      <c r="BC297" s="70">
        <f t="shared" si="230"/>
        <v>0</v>
      </c>
      <c r="BD297" s="67">
        <f t="shared" si="231"/>
        <v>2</v>
      </c>
      <c r="BE297" s="67">
        <f t="shared" si="232"/>
        <v>2</v>
      </c>
      <c r="BF297" s="59">
        <f t="shared" si="233"/>
        <v>0</v>
      </c>
      <c r="BG297" s="71">
        <f t="shared" si="234"/>
        <v>0</v>
      </c>
      <c r="BH297" s="68">
        <f t="shared" si="236"/>
        <v>0</v>
      </c>
      <c r="BI297" s="69">
        <f t="shared" si="237"/>
        <v>8</v>
      </c>
      <c r="BJ297" s="70">
        <f t="shared" si="238"/>
        <v>0</v>
      </c>
      <c r="BK297" s="72">
        <f t="shared" si="239"/>
        <v>0</v>
      </c>
    </row>
    <row r="298" spans="1:63" ht="13.5" customHeight="1" x14ac:dyDescent="0.3">
      <c r="A298" s="209"/>
      <c r="B298" s="212" t="s">
        <v>51</v>
      </c>
      <c r="C298" s="212" t="s">
        <v>61</v>
      </c>
      <c r="D298" s="212" t="s">
        <v>234</v>
      </c>
      <c r="E298" s="216">
        <v>4</v>
      </c>
      <c r="F298" s="58">
        <v>0</v>
      </c>
      <c r="G298" s="58">
        <v>30</v>
      </c>
      <c r="H298" s="58">
        <v>200</v>
      </c>
      <c r="I298" s="58">
        <v>200</v>
      </c>
      <c r="J298" s="58">
        <v>400</v>
      </c>
      <c r="K298" s="58">
        <v>80</v>
      </c>
      <c r="L298" s="58">
        <v>30</v>
      </c>
      <c r="M298" s="59">
        <f t="shared" si="192"/>
        <v>3</v>
      </c>
      <c r="N298" s="59">
        <f t="shared" si="193"/>
        <v>0</v>
      </c>
      <c r="O298" s="59">
        <f t="shared" si="194"/>
        <v>3</v>
      </c>
      <c r="P298" s="59">
        <f t="shared" si="195"/>
        <v>0</v>
      </c>
      <c r="Q298" s="60">
        <f t="shared" si="196"/>
        <v>6</v>
      </c>
      <c r="R298" s="60">
        <f t="shared" si="197"/>
        <v>0</v>
      </c>
      <c r="S298" s="58">
        <f t="shared" si="198"/>
        <v>480</v>
      </c>
      <c r="T298" s="58">
        <f t="shared" si="199"/>
        <v>0</v>
      </c>
      <c r="U298" s="59">
        <f t="shared" si="200"/>
        <v>80</v>
      </c>
      <c r="V298" s="59">
        <f t="shared" si="201"/>
        <v>0</v>
      </c>
      <c r="W298" s="61">
        <f t="shared" si="202"/>
        <v>120</v>
      </c>
      <c r="X298" s="61">
        <f t="shared" si="203"/>
        <v>0</v>
      </c>
      <c r="Y298" s="62">
        <f t="shared" si="204"/>
        <v>40</v>
      </c>
      <c r="Z298" s="62">
        <f t="shared" si="205"/>
        <v>0</v>
      </c>
      <c r="AA298" s="61">
        <f t="shared" si="206"/>
        <v>1</v>
      </c>
      <c r="AB298" s="61">
        <f t="shared" si="207"/>
        <v>0</v>
      </c>
      <c r="AC298" s="63">
        <f t="shared" si="208"/>
        <v>0.8</v>
      </c>
      <c r="AD298" s="63">
        <f t="shared" si="209"/>
        <v>0</v>
      </c>
      <c r="AE298" s="59">
        <f t="shared" si="210"/>
        <v>7</v>
      </c>
      <c r="AF298" s="59">
        <f t="shared" si="211"/>
        <v>0</v>
      </c>
      <c r="AG298" s="64">
        <v>0</v>
      </c>
      <c r="AH298" s="65">
        <v>100</v>
      </c>
      <c r="AI298" s="66">
        <v>0</v>
      </c>
      <c r="AJ298" s="67">
        <f t="shared" si="212"/>
        <v>100</v>
      </c>
      <c r="AK298" s="67">
        <f t="shared" si="213"/>
        <v>0</v>
      </c>
      <c r="AL298" s="67">
        <f t="shared" si="214"/>
        <v>28</v>
      </c>
      <c r="AM298" s="67">
        <f t="shared" si="215"/>
        <v>0</v>
      </c>
      <c r="AN298" s="67">
        <f t="shared" si="216"/>
        <v>28</v>
      </c>
      <c r="AO298" s="67">
        <f t="shared" si="217"/>
        <v>0</v>
      </c>
      <c r="AP298" s="67">
        <f t="shared" si="218"/>
        <v>0</v>
      </c>
      <c r="AQ298" s="67">
        <f t="shared" si="219"/>
        <v>7</v>
      </c>
      <c r="AR298" s="67">
        <f t="shared" si="220"/>
        <v>0</v>
      </c>
      <c r="AS298" s="67">
        <f t="shared" si="221"/>
        <v>0</v>
      </c>
      <c r="AT298" s="67">
        <f t="shared" si="222"/>
        <v>0</v>
      </c>
      <c r="AU298" s="67">
        <f t="shared" si="223"/>
        <v>28</v>
      </c>
      <c r="AV298" s="67">
        <f t="shared" si="224"/>
        <v>0</v>
      </c>
      <c r="AW298" s="67">
        <f t="shared" si="235"/>
        <v>0</v>
      </c>
      <c r="AX298" s="68">
        <f t="shared" si="225"/>
        <v>0</v>
      </c>
      <c r="AY298" s="68">
        <f t="shared" si="226"/>
        <v>0</v>
      </c>
      <c r="AZ298" s="69">
        <f t="shared" si="227"/>
        <v>7</v>
      </c>
      <c r="BA298" s="69">
        <f t="shared" si="228"/>
        <v>0</v>
      </c>
      <c r="BB298" s="70">
        <f t="shared" si="229"/>
        <v>0</v>
      </c>
      <c r="BC298" s="70">
        <f t="shared" si="230"/>
        <v>0</v>
      </c>
      <c r="BD298" s="67">
        <f t="shared" si="231"/>
        <v>7</v>
      </c>
      <c r="BE298" s="67">
        <f t="shared" si="232"/>
        <v>0</v>
      </c>
      <c r="BF298" s="59">
        <f t="shared" si="233"/>
        <v>0</v>
      </c>
      <c r="BG298" s="71">
        <f t="shared" si="234"/>
        <v>0</v>
      </c>
      <c r="BH298" s="68">
        <f t="shared" si="236"/>
        <v>0</v>
      </c>
      <c r="BI298" s="69">
        <f t="shared" si="237"/>
        <v>28</v>
      </c>
      <c r="BJ298" s="70">
        <f t="shared" si="238"/>
        <v>0</v>
      </c>
      <c r="BK298" s="72">
        <f t="shared" si="239"/>
        <v>0</v>
      </c>
    </row>
    <row r="299" spans="1:63" ht="13.5" customHeight="1" x14ac:dyDescent="0.3">
      <c r="A299" s="209"/>
      <c r="B299" s="212" t="s">
        <v>51</v>
      </c>
      <c r="C299" s="212" t="s">
        <v>52</v>
      </c>
      <c r="D299" s="212" t="s">
        <v>235</v>
      </c>
      <c r="E299" s="216">
        <v>4</v>
      </c>
      <c r="F299" s="58">
        <v>0</v>
      </c>
      <c r="G299" s="58">
        <v>10</v>
      </c>
      <c r="H299" s="58">
        <v>25</v>
      </c>
      <c r="I299" s="58">
        <v>25</v>
      </c>
      <c r="J299" s="58">
        <v>50</v>
      </c>
      <c r="K299" s="58">
        <v>80</v>
      </c>
      <c r="L299" s="58">
        <v>30</v>
      </c>
      <c r="M299" s="59">
        <f t="shared" si="192"/>
        <v>1</v>
      </c>
      <c r="N299" s="59">
        <f t="shared" si="193"/>
        <v>0</v>
      </c>
      <c r="O299" s="59">
        <f t="shared" si="194"/>
        <v>1</v>
      </c>
      <c r="P299" s="59">
        <f t="shared" si="195"/>
        <v>0</v>
      </c>
      <c r="Q299" s="60">
        <f t="shared" si="196"/>
        <v>2</v>
      </c>
      <c r="R299" s="60">
        <f t="shared" si="197"/>
        <v>0</v>
      </c>
      <c r="S299" s="58">
        <f t="shared" si="198"/>
        <v>160</v>
      </c>
      <c r="T299" s="58">
        <f t="shared" si="199"/>
        <v>0</v>
      </c>
      <c r="U299" s="59">
        <f t="shared" si="200"/>
        <v>110</v>
      </c>
      <c r="V299" s="59">
        <f t="shared" si="201"/>
        <v>0</v>
      </c>
      <c r="W299" s="61">
        <f t="shared" si="202"/>
        <v>5</v>
      </c>
      <c r="X299" s="61">
        <f t="shared" si="203"/>
        <v>0</v>
      </c>
      <c r="Y299" s="62">
        <f t="shared" si="204"/>
        <v>-105</v>
      </c>
      <c r="Z299" s="62">
        <f t="shared" si="205"/>
        <v>0</v>
      </c>
      <c r="AA299" s="61">
        <f t="shared" si="206"/>
        <v>0</v>
      </c>
      <c r="AB299" s="61">
        <f t="shared" si="207"/>
        <v>0</v>
      </c>
      <c r="AC299" s="63">
        <f t="shared" si="208"/>
        <v>0</v>
      </c>
      <c r="AD299" s="63">
        <f t="shared" si="209"/>
        <v>0</v>
      </c>
      <c r="AE299" s="59">
        <f t="shared" si="210"/>
        <v>2</v>
      </c>
      <c r="AF299" s="59">
        <f t="shared" si="211"/>
        <v>0</v>
      </c>
      <c r="AG299" s="64"/>
      <c r="AH299" s="65">
        <v>100</v>
      </c>
      <c r="AI299" s="66"/>
      <c r="AJ299" s="67">
        <f t="shared" si="212"/>
        <v>100</v>
      </c>
      <c r="AK299" s="67">
        <f t="shared" si="213"/>
        <v>0</v>
      </c>
      <c r="AL299" s="67">
        <f t="shared" si="214"/>
        <v>8</v>
      </c>
      <c r="AM299" s="67">
        <f t="shared" si="215"/>
        <v>0</v>
      </c>
      <c r="AN299" s="67">
        <f t="shared" si="216"/>
        <v>8</v>
      </c>
      <c r="AO299" s="67">
        <f t="shared" si="217"/>
        <v>0</v>
      </c>
      <c r="AP299" s="67">
        <f t="shared" si="218"/>
        <v>0</v>
      </c>
      <c r="AQ299" s="67">
        <f t="shared" si="219"/>
        <v>2</v>
      </c>
      <c r="AR299" s="67">
        <f t="shared" si="220"/>
        <v>0</v>
      </c>
      <c r="AS299" s="67">
        <f t="shared" si="221"/>
        <v>0</v>
      </c>
      <c r="AT299" s="67">
        <f t="shared" si="222"/>
        <v>0</v>
      </c>
      <c r="AU299" s="67">
        <f t="shared" si="223"/>
        <v>8</v>
      </c>
      <c r="AV299" s="67">
        <f t="shared" si="224"/>
        <v>0</v>
      </c>
      <c r="AW299" s="67">
        <f t="shared" si="235"/>
        <v>0</v>
      </c>
      <c r="AX299" s="68">
        <f t="shared" si="225"/>
        <v>0</v>
      </c>
      <c r="AY299" s="68">
        <f t="shared" si="226"/>
        <v>0</v>
      </c>
      <c r="AZ299" s="69">
        <f t="shared" si="227"/>
        <v>2</v>
      </c>
      <c r="BA299" s="69">
        <f t="shared" si="228"/>
        <v>0</v>
      </c>
      <c r="BB299" s="70">
        <f t="shared" si="229"/>
        <v>0</v>
      </c>
      <c r="BC299" s="70">
        <f t="shared" si="230"/>
        <v>0</v>
      </c>
      <c r="BD299" s="67">
        <f t="shared" si="231"/>
        <v>2</v>
      </c>
      <c r="BE299" s="67">
        <f t="shared" si="232"/>
        <v>0</v>
      </c>
      <c r="BF299" s="59">
        <f t="shared" si="233"/>
        <v>0</v>
      </c>
      <c r="BG299" s="71">
        <f t="shared" si="234"/>
        <v>0</v>
      </c>
      <c r="BH299" s="68">
        <f t="shared" si="236"/>
        <v>0</v>
      </c>
      <c r="BI299" s="69">
        <f t="shared" si="237"/>
        <v>8</v>
      </c>
      <c r="BJ299" s="70">
        <f t="shared" si="238"/>
        <v>0</v>
      </c>
      <c r="BK299" s="72">
        <f t="shared" si="239"/>
        <v>0</v>
      </c>
    </row>
    <row r="300" spans="1:63" ht="13.5" customHeight="1" x14ac:dyDescent="0.3">
      <c r="A300" s="209"/>
      <c r="B300" s="212" t="s">
        <v>51</v>
      </c>
      <c r="C300" s="212" t="s">
        <v>84</v>
      </c>
      <c r="D300" s="212" t="s">
        <v>236</v>
      </c>
      <c r="E300" s="216">
        <v>4</v>
      </c>
      <c r="F300" s="58">
        <v>0</v>
      </c>
      <c r="G300" s="58">
        <v>10</v>
      </c>
      <c r="H300" s="58">
        <v>25</v>
      </c>
      <c r="I300" s="58">
        <v>25</v>
      </c>
      <c r="J300" s="58">
        <v>50</v>
      </c>
      <c r="K300" s="58">
        <v>80</v>
      </c>
      <c r="L300" s="58">
        <v>30</v>
      </c>
      <c r="M300" s="59">
        <f t="shared" si="192"/>
        <v>1</v>
      </c>
      <c r="N300" s="59">
        <f t="shared" si="193"/>
        <v>0</v>
      </c>
      <c r="O300" s="59">
        <f t="shared" si="194"/>
        <v>1</v>
      </c>
      <c r="P300" s="59">
        <f t="shared" si="195"/>
        <v>0</v>
      </c>
      <c r="Q300" s="60">
        <f t="shared" si="196"/>
        <v>2</v>
      </c>
      <c r="R300" s="60">
        <f t="shared" si="197"/>
        <v>0</v>
      </c>
      <c r="S300" s="58">
        <f t="shared" si="198"/>
        <v>160</v>
      </c>
      <c r="T300" s="58">
        <f t="shared" si="199"/>
        <v>0</v>
      </c>
      <c r="U300" s="59">
        <f t="shared" si="200"/>
        <v>110</v>
      </c>
      <c r="V300" s="59">
        <f t="shared" si="201"/>
        <v>0</v>
      </c>
      <c r="W300" s="61">
        <f t="shared" si="202"/>
        <v>5</v>
      </c>
      <c r="X300" s="61">
        <f t="shared" si="203"/>
        <v>0</v>
      </c>
      <c r="Y300" s="62">
        <f t="shared" si="204"/>
        <v>-105</v>
      </c>
      <c r="Z300" s="62">
        <f t="shared" si="205"/>
        <v>0</v>
      </c>
      <c r="AA300" s="61">
        <f t="shared" si="206"/>
        <v>0</v>
      </c>
      <c r="AB300" s="61">
        <f t="shared" si="207"/>
        <v>0</v>
      </c>
      <c r="AC300" s="63">
        <f t="shared" si="208"/>
        <v>0</v>
      </c>
      <c r="AD300" s="63">
        <f t="shared" si="209"/>
        <v>0</v>
      </c>
      <c r="AE300" s="59">
        <f t="shared" si="210"/>
        <v>2</v>
      </c>
      <c r="AF300" s="59">
        <f t="shared" si="211"/>
        <v>0</v>
      </c>
      <c r="AG300" s="64"/>
      <c r="AH300" s="65">
        <v>100</v>
      </c>
      <c r="AI300" s="66"/>
      <c r="AJ300" s="67">
        <f t="shared" si="212"/>
        <v>100</v>
      </c>
      <c r="AK300" s="67">
        <f t="shared" si="213"/>
        <v>0</v>
      </c>
      <c r="AL300" s="67">
        <f t="shared" si="214"/>
        <v>8</v>
      </c>
      <c r="AM300" s="67">
        <f t="shared" si="215"/>
        <v>0</v>
      </c>
      <c r="AN300" s="67">
        <f t="shared" si="216"/>
        <v>8</v>
      </c>
      <c r="AO300" s="67">
        <f t="shared" si="217"/>
        <v>0</v>
      </c>
      <c r="AP300" s="67">
        <f t="shared" si="218"/>
        <v>0</v>
      </c>
      <c r="AQ300" s="67">
        <f t="shared" si="219"/>
        <v>2</v>
      </c>
      <c r="AR300" s="67">
        <f t="shared" si="220"/>
        <v>0</v>
      </c>
      <c r="AS300" s="67">
        <f t="shared" si="221"/>
        <v>0</v>
      </c>
      <c r="AT300" s="67">
        <f t="shared" si="222"/>
        <v>0</v>
      </c>
      <c r="AU300" s="67">
        <f t="shared" si="223"/>
        <v>8</v>
      </c>
      <c r="AV300" s="67">
        <f t="shared" si="224"/>
        <v>0</v>
      </c>
      <c r="AW300" s="67">
        <f t="shared" si="235"/>
        <v>0</v>
      </c>
      <c r="AX300" s="68">
        <f t="shared" si="225"/>
        <v>0</v>
      </c>
      <c r="AY300" s="68">
        <f t="shared" si="226"/>
        <v>0</v>
      </c>
      <c r="AZ300" s="69">
        <f t="shared" si="227"/>
        <v>2</v>
      </c>
      <c r="BA300" s="69">
        <f t="shared" si="228"/>
        <v>0</v>
      </c>
      <c r="BB300" s="70">
        <f t="shared" si="229"/>
        <v>0</v>
      </c>
      <c r="BC300" s="70">
        <f t="shared" si="230"/>
        <v>0</v>
      </c>
      <c r="BD300" s="67">
        <f t="shared" si="231"/>
        <v>2</v>
      </c>
      <c r="BE300" s="67">
        <f t="shared" si="232"/>
        <v>0</v>
      </c>
      <c r="BF300" s="59">
        <f t="shared" si="233"/>
        <v>0</v>
      </c>
      <c r="BG300" s="71">
        <f t="shared" si="234"/>
        <v>0</v>
      </c>
      <c r="BH300" s="68">
        <f t="shared" si="236"/>
        <v>0</v>
      </c>
      <c r="BI300" s="69">
        <f t="shared" si="237"/>
        <v>8</v>
      </c>
      <c r="BJ300" s="70">
        <f t="shared" si="238"/>
        <v>0</v>
      </c>
      <c r="BK300" s="72">
        <f t="shared" si="239"/>
        <v>0</v>
      </c>
    </row>
    <row r="301" spans="1:63" ht="13.5" customHeight="1" x14ac:dyDescent="0.3">
      <c r="A301" s="209"/>
      <c r="B301" s="212" t="s">
        <v>51</v>
      </c>
      <c r="C301" s="212" t="s">
        <v>78</v>
      </c>
      <c r="D301" s="212" t="s">
        <v>236</v>
      </c>
      <c r="E301" s="216">
        <v>4</v>
      </c>
      <c r="F301" s="58">
        <v>0</v>
      </c>
      <c r="G301" s="58">
        <v>10</v>
      </c>
      <c r="H301" s="58">
        <v>25</v>
      </c>
      <c r="I301" s="58">
        <v>25</v>
      </c>
      <c r="J301" s="58">
        <v>50</v>
      </c>
      <c r="K301" s="58">
        <v>80</v>
      </c>
      <c r="L301" s="58">
        <v>30</v>
      </c>
      <c r="M301" s="59">
        <f t="shared" si="192"/>
        <v>1</v>
      </c>
      <c r="N301" s="59">
        <f t="shared" si="193"/>
        <v>0</v>
      </c>
      <c r="O301" s="59">
        <f t="shared" si="194"/>
        <v>1</v>
      </c>
      <c r="P301" s="59">
        <f t="shared" si="195"/>
        <v>0</v>
      </c>
      <c r="Q301" s="60">
        <f t="shared" si="196"/>
        <v>2</v>
      </c>
      <c r="R301" s="60">
        <f t="shared" si="197"/>
        <v>0</v>
      </c>
      <c r="S301" s="58">
        <f t="shared" si="198"/>
        <v>160</v>
      </c>
      <c r="T301" s="58">
        <f t="shared" si="199"/>
        <v>0</v>
      </c>
      <c r="U301" s="59">
        <f t="shared" si="200"/>
        <v>110</v>
      </c>
      <c r="V301" s="59">
        <f t="shared" si="201"/>
        <v>0</v>
      </c>
      <c r="W301" s="61">
        <f t="shared" si="202"/>
        <v>5</v>
      </c>
      <c r="X301" s="61">
        <f t="shared" si="203"/>
        <v>0</v>
      </c>
      <c r="Y301" s="62">
        <f t="shared" si="204"/>
        <v>-105</v>
      </c>
      <c r="Z301" s="62">
        <f t="shared" si="205"/>
        <v>0</v>
      </c>
      <c r="AA301" s="61">
        <f t="shared" si="206"/>
        <v>0</v>
      </c>
      <c r="AB301" s="61">
        <f t="shared" si="207"/>
        <v>0</v>
      </c>
      <c r="AC301" s="63">
        <f t="shared" si="208"/>
        <v>0</v>
      </c>
      <c r="AD301" s="63">
        <f t="shared" si="209"/>
        <v>0</v>
      </c>
      <c r="AE301" s="59">
        <f t="shared" si="210"/>
        <v>2</v>
      </c>
      <c r="AF301" s="59">
        <f t="shared" si="211"/>
        <v>0</v>
      </c>
      <c r="AG301" s="64"/>
      <c r="AH301" s="65">
        <v>100</v>
      </c>
      <c r="AI301" s="66"/>
      <c r="AJ301" s="67">
        <f t="shared" si="212"/>
        <v>100</v>
      </c>
      <c r="AK301" s="67">
        <f t="shared" si="213"/>
        <v>0</v>
      </c>
      <c r="AL301" s="67">
        <f t="shared" si="214"/>
        <v>8</v>
      </c>
      <c r="AM301" s="67">
        <f t="shared" si="215"/>
        <v>0</v>
      </c>
      <c r="AN301" s="67">
        <f t="shared" si="216"/>
        <v>8</v>
      </c>
      <c r="AO301" s="67">
        <f t="shared" si="217"/>
        <v>0</v>
      </c>
      <c r="AP301" s="67">
        <f t="shared" si="218"/>
        <v>0</v>
      </c>
      <c r="AQ301" s="67">
        <f t="shared" si="219"/>
        <v>2</v>
      </c>
      <c r="AR301" s="67">
        <f t="shared" si="220"/>
        <v>0</v>
      </c>
      <c r="AS301" s="67">
        <f t="shared" si="221"/>
        <v>0</v>
      </c>
      <c r="AT301" s="67">
        <f t="shared" si="222"/>
        <v>0</v>
      </c>
      <c r="AU301" s="67">
        <f t="shared" si="223"/>
        <v>8</v>
      </c>
      <c r="AV301" s="67">
        <f t="shared" si="224"/>
        <v>0</v>
      </c>
      <c r="AW301" s="67">
        <f t="shared" si="235"/>
        <v>0</v>
      </c>
      <c r="AX301" s="68">
        <f t="shared" si="225"/>
        <v>0</v>
      </c>
      <c r="AY301" s="68">
        <f t="shared" si="226"/>
        <v>0</v>
      </c>
      <c r="AZ301" s="69">
        <f t="shared" si="227"/>
        <v>2</v>
      </c>
      <c r="BA301" s="69">
        <f t="shared" si="228"/>
        <v>0</v>
      </c>
      <c r="BB301" s="70">
        <f t="shared" si="229"/>
        <v>0</v>
      </c>
      <c r="BC301" s="70">
        <f t="shared" si="230"/>
        <v>0</v>
      </c>
      <c r="BD301" s="67">
        <f t="shared" si="231"/>
        <v>2</v>
      </c>
      <c r="BE301" s="67">
        <f t="shared" si="232"/>
        <v>0</v>
      </c>
      <c r="BF301" s="59">
        <f t="shared" si="233"/>
        <v>0</v>
      </c>
      <c r="BG301" s="71">
        <f t="shared" si="234"/>
        <v>0</v>
      </c>
      <c r="BH301" s="68">
        <f t="shared" si="236"/>
        <v>0</v>
      </c>
      <c r="BI301" s="69">
        <f t="shared" si="237"/>
        <v>8</v>
      </c>
      <c r="BJ301" s="70">
        <f t="shared" si="238"/>
        <v>0</v>
      </c>
      <c r="BK301" s="72">
        <f t="shared" si="239"/>
        <v>0</v>
      </c>
    </row>
    <row r="302" spans="1:63" ht="13.5" customHeight="1" x14ac:dyDescent="0.3">
      <c r="A302" s="209"/>
      <c r="B302" s="212" t="s">
        <v>51</v>
      </c>
      <c r="C302" s="212" t="s">
        <v>84</v>
      </c>
      <c r="D302" s="212" t="s">
        <v>237</v>
      </c>
      <c r="E302" s="216">
        <v>4</v>
      </c>
      <c r="F302" s="58">
        <v>0</v>
      </c>
      <c r="G302" s="58">
        <v>10</v>
      </c>
      <c r="H302" s="58">
        <v>25</v>
      </c>
      <c r="I302" s="58">
        <v>25</v>
      </c>
      <c r="J302" s="58">
        <v>50</v>
      </c>
      <c r="K302" s="58">
        <v>80</v>
      </c>
      <c r="L302" s="58">
        <v>30</v>
      </c>
      <c r="M302" s="59">
        <f t="shared" si="192"/>
        <v>1</v>
      </c>
      <c r="N302" s="59">
        <f t="shared" si="193"/>
        <v>0</v>
      </c>
      <c r="O302" s="59">
        <f t="shared" si="194"/>
        <v>1</v>
      </c>
      <c r="P302" s="59">
        <f t="shared" si="195"/>
        <v>0</v>
      </c>
      <c r="Q302" s="60">
        <f t="shared" si="196"/>
        <v>2</v>
      </c>
      <c r="R302" s="60">
        <f t="shared" si="197"/>
        <v>0</v>
      </c>
      <c r="S302" s="58">
        <f t="shared" si="198"/>
        <v>160</v>
      </c>
      <c r="T302" s="58">
        <f t="shared" si="199"/>
        <v>0</v>
      </c>
      <c r="U302" s="59">
        <f t="shared" si="200"/>
        <v>110</v>
      </c>
      <c r="V302" s="59">
        <f t="shared" si="201"/>
        <v>0</v>
      </c>
      <c r="W302" s="61">
        <f t="shared" si="202"/>
        <v>5</v>
      </c>
      <c r="X302" s="61">
        <f t="shared" si="203"/>
        <v>0</v>
      </c>
      <c r="Y302" s="62">
        <f t="shared" si="204"/>
        <v>-105</v>
      </c>
      <c r="Z302" s="62">
        <f t="shared" si="205"/>
        <v>0</v>
      </c>
      <c r="AA302" s="61">
        <f t="shared" si="206"/>
        <v>0</v>
      </c>
      <c r="AB302" s="61">
        <f t="shared" si="207"/>
        <v>0</v>
      </c>
      <c r="AC302" s="63">
        <f t="shared" si="208"/>
        <v>0</v>
      </c>
      <c r="AD302" s="63">
        <f t="shared" si="209"/>
        <v>0</v>
      </c>
      <c r="AE302" s="59">
        <f t="shared" si="210"/>
        <v>2</v>
      </c>
      <c r="AF302" s="59">
        <f t="shared" si="211"/>
        <v>0</v>
      </c>
      <c r="AG302" s="64"/>
      <c r="AH302" s="65">
        <v>100</v>
      </c>
      <c r="AI302" s="66"/>
      <c r="AJ302" s="67">
        <f t="shared" si="212"/>
        <v>100</v>
      </c>
      <c r="AK302" s="67">
        <f t="shared" si="213"/>
        <v>0</v>
      </c>
      <c r="AL302" s="67">
        <f t="shared" si="214"/>
        <v>8</v>
      </c>
      <c r="AM302" s="67">
        <f t="shared" si="215"/>
        <v>0</v>
      </c>
      <c r="AN302" s="67">
        <f t="shared" si="216"/>
        <v>8</v>
      </c>
      <c r="AO302" s="67">
        <f t="shared" si="217"/>
        <v>0</v>
      </c>
      <c r="AP302" s="67">
        <f t="shared" si="218"/>
        <v>0</v>
      </c>
      <c r="AQ302" s="67">
        <f t="shared" si="219"/>
        <v>2</v>
      </c>
      <c r="AR302" s="67">
        <f t="shared" si="220"/>
        <v>0</v>
      </c>
      <c r="AS302" s="67">
        <f t="shared" si="221"/>
        <v>0</v>
      </c>
      <c r="AT302" s="67">
        <f t="shared" si="222"/>
        <v>0</v>
      </c>
      <c r="AU302" s="67">
        <f t="shared" si="223"/>
        <v>8</v>
      </c>
      <c r="AV302" s="67">
        <f t="shared" si="224"/>
        <v>0</v>
      </c>
      <c r="AW302" s="67">
        <f t="shared" si="235"/>
        <v>0</v>
      </c>
      <c r="AX302" s="68">
        <f t="shared" si="225"/>
        <v>0</v>
      </c>
      <c r="AY302" s="68">
        <f t="shared" si="226"/>
        <v>0</v>
      </c>
      <c r="AZ302" s="69">
        <f t="shared" si="227"/>
        <v>2</v>
      </c>
      <c r="BA302" s="69">
        <f t="shared" si="228"/>
        <v>0</v>
      </c>
      <c r="BB302" s="70">
        <f t="shared" si="229"/>
        <v>0</v>
      </c>
      <c r="BC302" s="70">
        <f t="shared" si="230"/>
        <v>0</v>
      </c>
      <c r="BD302" s="67">
        <f t="shared" si="231"/>
        <v>2</v>
      </c>
      <c r="BE302" s="67">
        <f t="shared" si="232"/>
        <v>0</v>
      </c>
      <c r="BF302" s="59">
        <f t="shared" si="233"/>
        <v>0</v>
      </c>
      <c r="BG302" s="71">
        <f t="shared" si="234"/>
        <v>0</v>
      </c>
      <c r="BH302" s="68">
        <f t="shared" si="236"/>
        <v>0</v>
      </c>
      <c r="BI302" s="69">
        <f t="shared" si="237"/>
        <v>8</v>
      </c>
      <c r="BJ302" s="70">
        <f t="shared" si="238"/>
        <v>0</v>
      </c>
      <c r="BK302" s="72">
        <f t="shared" si="239"/>
        <v>0</v>
      </c>
    </row>
    <row r="303" spans="1:63" ht="13.5" customHeight="1" x14ac:dyDescent="0.3">
      <c r="A303" s="209"/>
      <c r="B303" s="212" t="s">
        <v>51</v>
      </c>
      <c r="C303" s="212" t="s">
        <v>80</v>
      </c>
      <c r="D303" s="212" t="s">
        <v>238</v>
      </c>
      <c r="E303" s="216">
        <v>4</v>
      </c>
      <c r="F303" s="58">
        <v>2</v>
      </c>
      <c r="G303" s="58">
        <v>10</v>
      </c>
      <c r="H303" s="58">
        <v>20</v>
      </c>
      <c r="I303" s="58">
        <v>20</v>
      </c>
      <c r="J303" s="58">
        <v>40</v>
      </c>
      <c r="K303" s="58">
        <v>80</v>
      </c>
      <c r="L303" s="58">
        <v>30</v>
      </c>
      <c r="M303" s="59">
        <f t="shared" si="192"/>
        <v>1</v>
      </c>
      <c r="N303" s="59">
        <f t="shared" si="193"/>
        <v>1</v>
      </c>
      <c r="O303" s="59">
        <f t="shared" si="194"/>
        <v>1</v>
      </c>
      <c r="P303" s="59">
        <f t="shared" si="195"/>
        <v>1</v>
      </c>
      <c r="Q303" s="60">
        <f t="shared" si="196"/>
        <v>2</v>
      </c>
      <c r="R303" s="60">
        <f t="shared" si="197"/>
        <v>2</v>
      </c>
      <c r="S303" s="58">
        <f t="shared" si="198"/>
        <v>160</v>
      </c>
      <c r="T303" s="58">
        <f t="shared" si="199"/>
        <v>60</v>
      </c>
      <c r="U303" s="59">
        <f t="shared" si="200"/>
        <v>120</v>
      </c>
      <c r="V303" s="59">
        <f t="shared" si="201"/>
        <v>20</v>
      </c>
      <c r="W303" s="61">
        <f t="shared" si="202"/>
        <v>4</v>
      </c>
      <c r="X303" s="61">
        <f t="shared" si="203"/>
        <v>4</v>
      </c>
      <c r="Y303" s="62">
        <f t="shared" si="204"/>
        <v>-116</v>
      </c>
      <c r="Z303" s="62">
        <f t="shared" si="205"/>
        <v>-16</v>
      </c>
      <c r="AA303" s="61">
        <f t="shared" si="206"/>
        <v>0</v>
      </c>
      <c r="AB303" s="61">
        <f t="shared" si="207"/>
        <v>0</v>
      </c>
      <c r="AC303" s="63">
        <f t="shared" si="208"/>
        <v>0</v>
      </c>
      <c r="AD303" s="63">
        <f t="shared" si="209"/>
        <v>0</v>
      </c>
      <c r="AE303" s="59">
        <f t="shared" si="210"/>
        <v>2</v>
      </c>
      <c r="AF303" s="59">
        <f t="shared" si="211"/>
        <v>2</v>
      </c>
      <c r="AG303" s="64"/>
      <c r="AH303" s="65">
        <v>100</v>
      </c>
      <c r="AI303" s="66"/>
      <c r="AJ303" s="67">
        <f t="shared" si="212"/>
        <v>100</v>
      </c>
      <c r="AK303" s="67">
        <f t="shared" si="213"/>
        <v>0</v>
      </c>
      <c r="AL303" s="67">
        <f t="shared" si="214"/>
        <v>12</v>
      </c>
      <c r="AM303" s="67">
        <f t="shared" si="215"/>
        <v>0</v>
      </c>
      <c r="AN303" s="67">
        <f t="shared" si="216"/>
        <v>12</v>
      </c>
      <c r="AO303" s="67">
        <f t="shared" si="217"/>
        <v>0</v>
      </c>
      <c r="AP303" s="67">
        <f t="shared" si="218"/>
        <v>0</v>
      </c>
      <c r="AQ303" s="67">
        <f t="shared" si="219"/>
        <v>2</v>
      </c>
      <c r="AR303" s="67">
        <f t="shared" si="220"/>
        <v>2</v>
      </c>
      <c r="AS303" s="67">
        <f t="shared" si="221"/>
        <v>0</v>
      </c>
      <c r="AT303" s="67">
        <f t="shared" si="222"/>
        <v>0</v>
      </c>
      <c r="AU303" s="67">
        <f t="shared" si="223"/>
        <v>8</v>
      </c>
      <c r="AV303" s="67">
        <f t="shared" si="224"/>
        <v>4</v>
      </c>
      <c r="AW303" s="67">
        <f t="shared" si="235"/>
        <v>0</v>
      </c>
      <c r="AX303" s="68">
        <f t="shared" si="225"/>
        <v>0</v>
      </c>
      <c r="AY303" s="68">
        <f t="shared" si="226"/>
        <v>0</v>
      </c>
      <c r="AZ303" s="69">
        <f t="shared" si="227"/>
        <v>2</v>
      </c>
      <c r="BA303" s="69">
        <f t="shared" si="228"/>
        <v>2</v>
      </c>
      <c r="BB303" s="70">
        <f t="shared" si="229"/>
        <v>0</v>
      </c>
      <c r="BC303" s="70">
        <f t="shared" si="230"/>
        <v>0</v>
      </c>
      <c r="BD303" s="67">
        <f t="shared" si="231"/>
        <v>2</v>
      </c>
      <c r="BE303" s="67">
        <f t="shared" si="232"/>
        <v>2</v>
      </c>
      <c r="BF303" s="59">
        <f t="shared" si="233"/>
        <v>0</v>
      </c>
      <c r="BG303" s="71">
        <f t="shared" si="234"/>
        <v>0</v>
      </c>
      <c r="BH303" s="68">
        <f t="shared" si="236"/>
        <v>0</v>
      </c>
      <c r="BI303" s="69">
        <f t="shared" si="237"/>
        <v>12</v>
      </c>
      <c r="BJ303" s="70">
        <f t="shared" si="238"/>
        <v>0</v>
      </c>
      <c r="BK303" s="72">
        <f t="shared" si="239"/>
        <v>0</v>
      </c>
    </row>
    <row r="304" spans="1:63" ht="13.5" customHeight="1" x14ac:dyDescent="0.3">
      <c r="A304" s="209"/>
      <c r="B304" s="212" t="s">
        <v>51</v>
      </c>
      <c r="C304" s="212" t="s">
        <v>54</v>
      </c>
      <c r="D304" s="212" t="s">
        <v>239</v>
      </c>
      <c r="E304" s="216">
        <v>4</v>
      </c>
      <c r="F304" s="58">
        <v>0</v>
      </c>
      <c r="G304" s="58">
        <v>10</v>
      </c>
      <c r="H304" s="58">
        <v>25</v>
      </c>
      <c r="I304" s="58">
        <v>25</v>
      </c>
      <c r="J304" s="58">
        <v>50</v>
      </c>
      <c r="K304" s="58">
        <v>80</v>
      </c>
      <c r="L304" s="58">
        <v>30</v>
      </c>
      <c r="M304" s="59">
        <f t="shared" si="192"/>
        <v>1</v>
      </c>
      <c r="N304" s="59">
        <f t="shared" si="193"/>
        <v>0</v>
      </c>
      <c r="O304" s="59">
        <f t="shared" si="194"/>
        <v>1</v>
      </c>
      <c r="P304" s="59">
        <f t="shared" si="195"/>
        <v>0</v>
      </c>
      <c r="Q304" s="60">
        <f t="shared" si="196"/>
        <v>2</v>
      </c>
      <c r="R304" s="60">
        <f t="shared" si="197"/>
        <v>0</v>
      </c>
      <c r="S304" s="58">
        <f t="shared" si="198"/>
        <v>160</v>
      </c>
      <c r="T304" s="58">
        <f t="shared" si="199"/>
        <v>0</v>
      </c>
      <c r="U304" s="59">
        <f t="shared" si="200"/>
        <v>110</v>
      </c>
      <c r="V304" s="59">
        <f t="shared" si="201"/>
        <v>0</v>
      </c>
      <c r="W304" s="61">
        <f t="shared" si="202"/>
        <v>5</v>
      </c>
      <c r="X304" s="61">
        <f t="shared" si="203"/>
        <v>0</v>
      </c>
      <c r="Y304" s="62">
        <f t="shared" si="204"/>
        <v>-105</v>
      </c>
      <c r="Z304" s="62">
        <f t="shared" si="205"/>
        <v>0</v>
      </c>
      <c r="AA304" s="61">
        <f t="shared" si="206"/>
        <v>0</v>
      </c>
      <c r="AB304" s="61">
        <f t="shared" si="207"/>
        <v>0</v>
      </c>
      <c r="AC304" s="63">
        <f t="shared" si="208"/>
        <v>0</v>
      </c>
      <c r="AD304" s="63">
        <f t="shared" si="209"/>
        <v>0</v>
      </c>
      <c r="AE304" s="59">
        <f t="shared" si="210"/>
        <v>2</v>
      </c>
      <c r="AF304" s="59">
        <f t="shared" si="211"/>
        <v>0</v>
      </c>
      <c r="AG304" s="64"/>
      <c r="AH304" s="65">
        <v>100</v>
      </c>
      <c r="AI304" s="66"/>
      <c r="AJ304" s="67">
        <f t="shared" si="212"/>
        <v>100</v>
      </c>
      <c r="AK304" s="67">
        <f t="shared" si="213"/>
        <v>0</v>
      </c>
      <c r="AL304" s="67">
        <f t="shared" si="214"/>
        <v>8</v>
      </c>
      <c r="AM304" s="67">
        <f t="shared" si="215"/>
        <v>0</v>
      </c>
      <c r="AN304" s="67">
        <f t="shared" si="216"/>
        <v>8</v>
      </c>
      <c r="AO304" s="67">
        <f t="shared" si="217"/>
        <v>0</v>
      </c>
      <c r="AP304" s="67">
        <f t="shared" si="218"/>
        <v>0</v>
      </c>
      <c r="AQ304" s="67">
        <f t="shared" si="219"/>
        <v>2</v>
      </c>
      <c r="AR304" s="67">
        <f t="shared" si="220"/>
        <v>0</v>
      </c>
      <c r="AS304" s="67">
        <f t="shared" si="221"/>
        <v>0</v>
      </c>
      <c r="AT304" s="67">
        <f t="shared" si="222"/>
        <v>0</v>
      </c>
      <c r="AU304" s="67">
        <f t="shared" si="223"/>
        <v>8</v>
      </c>
      <c r="AV304" s="67">
        <f t="shared" si="224"/>
        <v>0</v>
      </c>
      <c r="AW304" s="67">
        <f t="shared" si="235"/>
        <v>0</v>
      </c>
      <c r="AX304" s="68">
        <f t="shared" si="225"/>
        <v>0</v>
      </c>
      <c r="AY304" s="68">
        <f t="shared" si="226"/>
        <v>0</v>
      </c>
      <c r="AZ304" s="69">
        <f t="shared" si="227"/>
        <v>2</v>
      </c>
      <c r="BA304" s="69">
        <f t="shared" si="228"/>
        <v>0</v>
      </c>
      <c r="BB304" s="70">
        <f t="shared" si="229"/>
        <v>0</v>
      </c>
      <c r="BC304" s="70">
        <f t="shared" si="230"/>
        <v>0</v>
      </c>
      <c r="BD304" s="67">
        <f t="shared" si="231"/>
        <v>2</v>
      </c>
      <c r="BE304" s="67">
        <f t="shared" si="232"/>
        <v>0</v>
      </c>
      <c r="BF304" s="59">
        <f t="shared" si="233"/>
        <v>0</v>
      </c>
      <c r="BG304" s="71">
        <f t="shared" si="234"/>
        <v>0</v>
      </c>
      <c r="BH304" s="68">
        <f t="shared" si="236"/>
        <v>0</v>
      </c>
      <c r="BI304" s="69">
        <f t="shared" si="237"/>
        <v>8</v>
      </c>
      <c r="BJ304" s="70">
        <f t="shared" si="238"/>
        <v>0</v>
      </c>
      <c r="BK304" s="72">
        <f t="shared" si="239"/>
        <v>0</v>
      </c>
    </row>
    <row r="305" spans="1:63" ht="13.5" customHeight="1" x14ac:dyDescent="0.3">
      <c r="A305" s="209"/>
      <c r="B305" s="212" t="s">
        <v>51</v>
      </c>
      <c r="C305" s="212" t="s">
        <v>54</v>
      </c>
      <c r="D305" s="212" t="s">
        <v>240</v>
      </c>
      <c r="E305" s="216">
        <v>2</v>
      </c>
      <c r="F305" s="58">
        <v>0</v>
      </c>
      <c r="G305" s="58">
        <v>10</v>
      </c>
      <c r="H305" s="58">
        <v>25</v>
      </c>
      <c r="I305" s="58">
        <v>25</v>
      </c>
      <c r="J305" s="58">
        <v>50</v>
      </c>
      <c r="K305" s="58">
        <v>80</v>
      </c>
      <c r="L305" s="58">
        <v>30</v>
      </c>
      <c r="M305" s="59">
        <f t="shared" si="192"/>
        <v>1</v>
      </c>
      <c r="N305" s="59">
        <f t="shared" si="193"/>
        <v>0</v>
      </c>
      <c r="O305" s="59">
        <f t="shared" si="194"/>
        <v>1</v>
      </c>
      <c r="P305" s="59">
        <f t="shared" si="195"/>
        <v>0</v>
      </c>
      <c r="Q305" s="60">
        <f t="shared" si="196"/>
        <v>2</v>
      </c>
      <c r="R305" s="60">
        <f t="shared" si="197"/>
        <v>0</v>
      </c>
      <c r="S305" s="58">
        <f t="shared" si="198"/>
        <v>160</v>
      </c>
      <c r="T305" s="58">
        <f t="shared" si="199"/>
        <v>0</v>
      </c>
      <c r="U305" s="59">
        <f t="shared" si="200"/>
        <v>110</v>
      </c>
      <c r="V305" s="59">
        <f t="shared" si="201"/>
        <v>0</v>
      </c>
      <c r="W305" s="61">
        <f t="shared" si="202"/>
        <v>5</v>
      </c>
      <c r="X305" s="61">
        <f t="shared" si="203"/>
        <v>0</v>
      </c>
      <c r="Y305" s="62">
        <f t="shared" si="204"/>
        <v>-105</v>
      </c>
      <c r="Z305" s="62">
        <f t="shared" si="205"/>
        <v>0</v>
      </c>
      <c r="AA305" s="61">
        <f t="shared" si="206"/>
        <v>0</v>
      </c>
      <c r="AB305" s="61">
        <f t="shared" si="207"/>
        <v>0</v>
      </c>
      <c r="AC305" s="63">
        <f t="shared" si="208"/>
        <v>0</v>
      </c>
      <c r="AD305" s="63">
        <f t="shared" si="209"/>
        <v>0</v>
      </c>
      <c r="AE305" s="59">
        <f t="shared" si="210"/>
        <v>2</v>
      </c>
      <c r="AF305" s="59">
        <f t="shared" si="211"/>
        <v>0</v>
      </c>
      <c r="AG305" s="64"/>
      <c r="AH305" s="65">
        <v>100</v>
      </c>
      <c r="AI305" s="66"/>
      <c r="AJ305" s="67">
        <f t="shared" si="212"/>
        <v>100</v>
      </c>
      <c r="AK305" s="67">
        <f t="shared" si="213"/>
        <v>0</v>
      </c>
      <c r="AL305" s="67">
        <f t="shared" si="214"/>
        <v>4</v>
      </c>
      <c r="AM305" s="67">
        <f t="shared" si="215"/>
        <v>0</v>
      </c>
      <c r="AN305" s="67">
        <f t="shared" si="216"/>
        <v>4</v>
      </c>
      <c r="AO305" s="67">
        <f t="shared" si="217"/>
        <v>0</v>
      </c>
      <c r="AP305" s="67">
        <f t="shared" si="218"/>
        <v>0</v>
      </c>
      <c r="AQ305" s="67">
        <f t="shared" si="219"/>
        <v>2</v>
      </c>
      <c r="AR305" s="67">
        <f t="shared" si="220"/>
        <v>0</v>
      </c>
      <c r="AS305" s="67">
        <f t="shared" si="221"/>
        <v>0</v>
      </c>
      <c r="AT305" s="67">
        <f t="shared" si="222"/>
        <v>0</v>
      </c>
      <c r="AU305" s="67">
        <f t="shared" si="223"/>
        <v>4</v>
      </c>
      <c r="AV305" s="67">
        <f t="shared" si="224"/>
        <v>0</v>
      </c>
      <c r="AW305" s="67">
        <f t="shared" si="235"/>
        <v>0</v>
      </c>
      <c r="AX305" s="68">
        <f t="shared" si="225"/>
        <v>0</v>
      </c>
      <c r="AY305" s="68">
        <f t="shared" si="226"/>
        <v>0</v>
      </c>
      <c r="AZ305" s="69">
        <f t="shared" si="227"/>
        <v>2</v>
      </c>
      <c r="BA305" s="69">
        <f t="shared" si="228"/>
        <v>0</v>
      </c>
      <c r="BB305" s="70">
        <f t="shared" si="229"/>
        <v>0</v>
      </c>
      <c r="BC305" s="70">
        <f t="shared" si="230"/>
        <v>0</v>
      </c>
      <c r="BD305" s="67">
        <f t="shared" si="231"/>
        <v>2</v>
      </c>
      <c r="BE305" s="67">
        <f t="shared" si="232"/>
        <v>0</v>
      </c>
      <c r="BF305" s="59">
        <f t="shared" si="233"/>
        <v>0</v>
      </c>
      <c r="BG305" s="71">
        <f t="shared" si="234"/>
        <v>0</v>
      </c>
      <c r="BH305" s="68">
        <f t="shared" si="236"/>
        <v>0</v>
      </c>
      <c r="BI305" s="69">
        <f t="shared" si="237"/>
        <v>4</v>
      </c>
      <c r="BJ305" s="70">
        <f t="shared" si="238"/>
        <v>0</v>
      </c>
      <c r="BK305" s="72">
        <f t="shared" si="239"/>
        <v>0</v>
      </c>
    </row>
    <row r="306" spans="1:63" ht="13.5" customHeight="1" x14ac:dyDescent="0.3">
      <c r="A306" s="209"/>
      <c r="B306" s="212" t="s">
        <v>51</v>
      </c>
      <c r="C306" s="212" t="s">
        <v>58</v>
      </c>
      <c r="D306" s="212" t="s">
        <v>241</v>
      </c>
      <c r="E306" s="216">
        <v>3</v>
      </c>
      <c r="F306" s="58">
        <v>2</v>
      </c>
      <c r="G306" s="58">
        <v>30</v>
      </c>
      <c r="H306" s="58">
        <v>562</v>
      </c>
      <c r="I306" s="58">
        <v>563</v>
      </c>
      <c r="J306" s="58">
        <v>1125</v>
      </c>
      <c r="K306" s="58">
        <v>81</v>
      </c>
      <c r="L306" s="58">
        <v>30</v>
      </c>
      <c r="M306" s="59">
        <f t="shared" si="192"/>
        <v>7</v>
      </c>
      <c r="N306" s="59">
        <f t="shared" si="193"/>
        <v>19</v>
      </c>
      <c r="O306" s="59">
        <f t="shared" si="194"/>
        <v>7</v>
      </c>
      <c r="P306" s="59">
        <f t="shared" si="195"/>
        <v>19</v>
      </c>
      <c r="Q306" s="60">
        <f t="shared" si="196"/>
        <v>14</v>
      </c>
      <c r="R306" s="60">
        <f t="shared" si="197"/>
        <v>38</v>
      </c>
      <c r="S306" s="58">
        <f t="shared" si="198"/>
        <v>1134</v>
      </c>
      <c r="T306" s="58">
        <f t="shared" si="199"/>
        <v>1140</v>
      </c>
      <c r="U306" s="59">
        <f t="shared" si="200"/>
        <v>9</v>
      </c>
      <c r="V306" s="59">
        <f t="shared" si="201"/>
        <v>15</v>
      </c>
      <c r="W306" s="61">
        <f t="shared" si="202"/>
        <v>337.5</v>
      </c>
      <c r="X306" s="61">
        <f t="shared" si="203"/>
        <v>337.5</v>
      </c>
      <c r="Y306" s="62">
        <f t="shared" si="204"/>
        <v>328.5</v>
      </c>
      <c r="Z306" s="62">
        <f t="shared" si="205"/>
        <v>322.5</v>
      </c>
      <c r="AA306" s="61">
        <f t="shared" si="206"/>
        <v>5</v>
      </c>
      <c r="AB306" s="61">
        <f t="shared" si="207"/>
        <v>11</v>
      </c>
      <c r="AC306" s="63">
        <f t="shared" si="208"/>
        <v>4.0888888888888886</v>
      </c>
      <c r="AD306" s="63">
        <f t="shared" si="209"/>
        <v>10.9</v>
      </c>
      <c r="AE306" s="59">
        <f t="shared" si="210"/>
        <v>19</v>
      </c>
      <c r="AF306" s="59">
        <f t="shared" si="211"/>
        <v>49</v>
      </c>
      <c r="AG306" s="64">
        <v>0</v>
      </c>
      <c r="AH306" s="65">
        <v>100</v>
      </c>
      <c r="AI306" s="66">
        <v>0</v>
      </c>
      <c r="AJ306" s="67">
        <f t="shared" si="212"/>
        <v>100</v>
      </c>
      <c r="AK306" s="67">
        <f t="shared" si="213"/>
        <v>0</v>
      </c>
      <c r="AL306" s="67">
        <f t="shared" si="214"/>
        <v>155</v>
      </c>
      <c r="AM306" s="67">
        <f t="shared" si="215"/>
        <v>0</v>
      </c>
      <c r="AN306" s="67">
        <f t="shared" si="216"/>
        <v>155</v>
      </c>
      <c r="AO306" s="67">
        <f t="shared" si="217"/>
        <v>0</v>
      </c>
      <c r="AP306" s="67">
        <f t="shared" si="218"/>
        <v>0</v>
      </c>
      <c r="AQ306" s="67">
        <f t="shared" si="219"/>
        <v>19</v>
      </c>
      <c r="AR306" s="67">
        <f t="shared" si="220"/>
        <v>49</v>
      </c>
      <c r="AS306" s="67">
        <f t="shared" si="221"/>
        <v>0</v>
      </c>
      <c r="AT306" s="67">
        <f t="shared" si="222"/>
        <v>0</v>
      </c>
      <c r="AU306" s="67">
        <f t="shared" si="223"/>
        <v>57</v>
      </c>
      <c r="AV306" s="67">
        <f t="shared" si="224"/>
        <v>98</v>
      </c>
      <c r="AW306" s="67">
        <f t="shared" si="235"/>
        <v>0</v>
      </c>
      <c r="AX306" s="68">
        <f t="shared" si="225"/>
        <v>0</v>
      </c>
      <c r="AY306" s="68">
        <f t="shared" si="226"/>
        <v>0</v>
      </c>
      <c r="AZ306" s="69">
        <f t="shared" si="227"/>
        <v>19</v>
      </c>
      <c r="BA306" s="69">
        <f t="shared" si="228"/>
        <v>49</v>
      </c>
      <c r="BB306" s="70">
        <f t="shared" si="229"/>
        <v>0</v>
      </c>
      <c r="BC306" s="70">
        <f t="shared" si="230"/>
        <v>0</v>
      </c>
      <c r="BD306" s="67">
        <f t="shared" si="231"/>
        <v>19</v>
      </c>
      <c r="BE306" s="67">
        <f t="shared" si="232"/>
        <v>49</v>
      </c>
      <c r="BF306" s="59">
        <f t="shared" si="233"/>
        <v>0</v>
      </c>
      <c r="BG306" s="71">
        <f t="shared" si="234"/>
        <v>0</v>
      </c>
      <c r="BH306" s="68">
        <f t="shared" si="236"/>
        <v>0</v>
      </c>
      <c r="BI306" s="69">
        <f t="shared" si="237"/>
        <v>155</v>
      </c>
      <c r="BJ306" s="70">
        <f t="shared" si="238"/>
        <v>0</v>
      </c>
      <c r="BK306" s="72">
        <f t="shared" si="239"/>
        <v>0</v>
      </c>
    </row>
    <row r="307" spans="1:63" ht="13.5" customHeight="1" x14ac:dyDescent="0.3">
      <c r="A307" s="209"/>
      <c r="B307" s="212" t="s">
        <v>51</v>
      </c>
      <c r="C307" s="212" t="s">
        <v>60</v>
      </c>
      <c r="D307" s="212" t="s">
        <v>241</v>
      </c>
      <c r="E307" s="216">
        <v>3</v>
      </c>
      <c r="F307" s="58">
        <v>2</v>
      </c>
      <c r="G307" s="58">
        <v>30</v>
      </c>
      <c r="H307" s="58">
        <v>217</v>
      </c>
      <c r="I307" s="58">
        <v>218</v>
      </c>
      <c r="J307" s="58">
        <v>435</v>
      </c>
      <c r="K307" s="58">
        <v>80</v>
      </c>
      <c r="L307" s="58">
        <v>30</v>
      </c>
      <c r="M307" s="59">
        <f t="shared" si="192"/>
        <v>3</v>
      </c>
      <c r="N307" s="59">
        <f t="shared" si="193"/>
        <v>8</v>
      </c>
      <c r="O307" s="59">
        <f t="shared" si="194"/>
        <v>3</v>
      </c>
      <c r="P307" s="59">
        <f t="shared" si="195"/>
        <v>8</v>
      </c>
      <c r="Q307" s="60">
        <f t="shared" si="196"/>
        <v>6</v>
      </c>
      <c r="R307" s="60">
        <f t="shared" si="197"/>
        <v>16</v>
      </c>
      <c r="S307" s="58">
        <f t="shared" si="198"/>
        <v>480</v>
      </c>
      <c r="T307" s="58">
        <f t="shared" si="199"/>
        <v>480</v>
      </c>
      <c r="U307" s="59">
        <f t="shared" si="200"/>
        <v>45</v>
      </c>
      <c r="V307" s="59">
        <f t="shared" si="201"/>
        <v>45</v>
      </c>
      <c r="W307" s="61">
        <f t="shared" si="202"/>
        <v>130.5</v>
      </c>
      <c r="X307" s="61">
        <f t="shared" si="203"/>
        <v>130.5</v>
      </c>
      <c r="Y307" s="62">
        <f t="shared" si="204"/>
        <v>85.5</v>
      </c>
      <c r="Z307" s="62">
        <f t="shared" si="205"/>
        <v>85.5</v>
      </c>
      <c r="AA307" s="61">
        <f t="shared" si="206"/>
        <v>2</v>
      </c>
      <c r="AB307" s="61">
        <f t="shared" si="207"/>
        <v>3</v>
      </c>
      <c r="AC307" s="63">
        <f t="shared" si="208"/>
        <v>1.2375</v>
      </c>
      <c r="AD307" s="63">
        <f t="shared" si="209"/>
        <v>3.3</v>
      </c>
      <c r="AE307" s="59">
        <f t="shared" si="210"/>
        <v>8</v>
      </c>
      <c r="AF307" s="59">
        <f t="shared" si="211"/>
        <v>20</v>
      </c>
      <c r="AG307" s="64">
        <v>0</v>
      </c>
      <c r="AH307" s="65">
        <v>100</v>
      </c>
      <c r="AI307" s="66">
        <v>0</v>
      </c>
      <c r="AJ307" s="67">
        <f t="shared" si="212"/>
        <v>100</v>
      </c>
      <c r="AK307" s="67">
        <f t="shared" si="213"/>
        <v>0</v>
      </c>
      <c r="AL307" s="67">
        <f t="shared" si="214"/>
        <v>64</v>
      </c>
      <c r="AM307" s="67">
        <f t="shared" si="215"/>
        <v>0</v>
      </c>
      <c r="AN307" s="67">
        <f t="shared" si="216"/>
        <v>64</v>
      </c>
      <c r="AO307" s="67">
        <f t="shared" si="217"/>
        <v>0</v>
      </c>
      <c r="AP307" s="67">
        <f t="shared" si="218"/>
        <v>0</v>
      </c>
      <c r="AQ307" s="67">
        <f t="shared" si="219"/>
        <v>8</v>
      </c>
      <c r="AR307" s="67">
        <f t="shared" si="220"/>
        <v>20</v>
      </c>
      <c r="AS307" s="67">
        <f t="shared" si="221"/>
        <v>0</v>
      </c>
      <c r="AT307" s="67">
        <f t="shared" si="222"/>
        <v>0</v>
      </c>
      <c r="AU307" s="67">
        <f t="shared" si="223"/>
        <v>24</v>
      </c>
      <c r="AV307" s="67">
        <f t="shared" si="224"/>
        <v>40</v>
      </c>
      <c r="AW307" s="67">
        <f t="shared" si="235"/>
        <v>0</v>
      </c>
      <c r="AX307" s="68">
        <f t="shared" si="225"/>
        <v>0</v>
      </c>
      <c r="AY307" s="68">
        <f t="shared" si="226"/>
        <v>0</v>
      </c>
      <c r="AZ307" s="69">
        <f t="shared" si="227"/>
        <v>8</v>
      </c>
      <c r="BA307" s="69">
        <f t="shared" si="228"/>
        <v>20</v>
      </c>
      <c r="BB307" s="70">
        <f t="shared" si="229"/>
        <v>0</v>
      </c>
      <c r="BC307" s="70">
        <f t="shared" si="230"/>
        <v>0</v>
      </c>
      <c r="BD307" s="67">
        <f t="shared" si="231"/>
        <v>8</v>
      </c>
      <c r="BE307" s="67">
        <f t="shared" si="232"/>
        <v>20</v>
      </c>
      <c r="BF307" s="59">
        <f t="shared" si="233"/>
        <v>0</v>
      </c>
      <c r="BG307" s="71">
        <f t="shared" si="234"/>
        <v>0</v>
      </c>
      <c r="BH307" s="68">
        <f t="shared" si="236"/>
        <v>0</v>
      </c>
      <c r="BI307" s="69">
        <f t="shared" si="237"/>
        <v>64</v>
      </c>
      <c r="BJ307" s="70">
        <f t="shared" si="238"/>
        <v>0</v>
      </c>
      <c r="BK307" s="72">
        <f t="shared" si="239"/>
        <v>0</v>
      </c>
    </row>
    <row r="308" spans="1:63" ht="13.5" customHeight="1" x14ac:dyDescent="0.3">
      <c r="A308" s="209"/>
      <c r="B308" s="212" t="s">
        <v>51</v>
      </c>
      <c r="C308" s="212" t="s">
        <v>58</v>
      </c>
      <c r="D308" s="212" t="s">
        <v>242</v>
      </c>
      <c r="E308" s="216">
        <v>3</v>
      </c>
      <c r="F308" s="58">
        <v>0</v>
      </c>
      <c r="G308" s="58">
        <v>20</v>
      </c>
      <c r="H308" s="58">
        <v>562</v>
      </c>
      <c r="I308" s="58">
        <v>563</v>
      </c>
      <c r="J308" s="58">
        <v>1125</v>
      </c>
      <c r="K308" s="58">
        <v>81</v>
      </c>
      <c r="L308" s="58">
        <v>30</v>
      </c>
      <c r="M308" s="59">
        <f t="shared" si="192"/>
        <v>7</v>
      </c>
      <c r="N308" s="59">
        <f t="shared" si="193"/>
        <v>0</v>
      </c>
      <c r="O308" s="59">
        <f t="shared" si="194"/>
        <v>7</v>
      </c>
      <c r="P308" s="59">
        <f t="shared" si="195"/>
        <v>0</v>
      </c>
      <c r="Q308" s="60">
        <f t="shared" si="196"/>
        <v>14</v>
      </c>
      <c r="R308" s="60">
        <f t="shared" si="197"/>
        <v>0</v>
      </c>
      <c r="S308" s="58">
        <f t="shared" si="198"/>
        <v>1134</v>
      </c>
      <c r="T308" s="58">
        <f t="shared" si="199"/>
        <v>0</v>
      </c>
      <c r="U308" s="59">
        <f t="shared" si="200"/>
        <v>9</v>
      </c>
      <c r="V308" s="59">
        <f t="shared" si="201"/>
        <v>0</v>
      </c>
      <c r="W308" s="61">
        <f t="shared" si="202"/>
        <v>225</v>
      </c>
      <c r="X308" s="61">
        <f t="shared" si="203"/>
        <v>0</v>
      </c>
      <c r="Y308" s="62">
        <f t="shared" si="204"/>
        <v>216</v>
      </c>
      <c r="Z308" s="62">
        <f t="shared" si="205"/>
        <v>0</v>
      </c>
      <c r="AA308" s="61">
        <f t="shared" si="206"/>
        <v>3</v>
      </c>
      <c r="AB308" s="61">
        <f t="shared" si="207"/>
        <v>0</v>
      </c>
      <c r="AC308" s="63">
        <f t="shared" si="208"/>
        <v>2.6888888888888891</v>
      </c>
      <c r="AD308" s="63">
        <f t="shared" si="209"/>
        <v>0</v>
      </c>
      <c r="AE308" s="59">
        <f t="shared" si="210"/>
        <v>17</v>
      </c>
      <c r="AF308" s="59">
        <f t="shared" si="211"/>
        <v>0</v>
      </c>
      <c r="AG308" s="64">
        <v>0</v>
      </c>
      <c r="AH308" s="65">
        <v>100</v>
      </c>
      <c r="AI308" s="66">
        <v>0</v>
      </c>
      <c r="AJ308" s="67">
        <f t="shared" si="212"/>
        <v>100</v>
      </c>
      <c r="AK308" s="67">
        <f t="shared" si="213"/>
        <v>0</v>
      </c>
      <c r="AL308" s="67">
        <f t="shared" si="214"/>
        <v>51</v>
      </c>
      <c r="AM308" s="67">
        <f t="shared" si="215"/>
        <v>0</v>
      </c>
      <c r="AN308" s="67">
        <f t="shared" si="216"/>
        <v>51</v>
      </c>
      <c r="AO308" s="67">
        <f t="shared" si="217"/>
        <v>0</v>
      </c>
      <c r="AP308" s="67">
        <f t="shared" si="218"/>
        <v>0</v>
      </c>
      <c r="AQ308" s="67">
        <f t="shared" si="219"/>
        <v>17</v>
      </c>
      <c r="AR308" s="67">
        <f t="shared" si="220"/>
        <v>0</v>
      </c>
      <c r="AS308" s="67">
        <f t="shared" si="221"/>
        <v>0</v>
      </c>
      <c r="AT308" s="67">
        <f t="shared" si="222"/>
        <v>0</v>
      </c>
      <c r="AU308" s="67">
        <f t="shared" si="223"/>
        <v>51</v>
      </c>
      <c r="AV308" s="67">
        <f t="shared" si="224"/>
        <v>0</v>
      </c>
      <c r="AW308" s="67">
        <f t="shared" si="235"/>
        <v>0</v>
      </c>
      <c r="AX308" s="68">
        <f t="shared" si="225"/>
        <v>0</v>
      </c>
      <c r="AY308" s="68">
        <f t="shared" si="226"/>
        <v>0</v>
      </c>
      <c r="AZ308" s="69">
        <f t="shared" si="227"/>
        <v>17</v>
      </c>
      <c r="BA308" s="69">
        <f t="shared" si="228"/>
        <v>0</v>
      </c>
      <c r="BB308" s="70">
        <f t="shared" si="229"/>
        <v>0</v>
      </c>
      <c r="BC308" s="70">
        <f t="shared" si="230"/>
        <v>0</v>
      </c>
      <c r="BD308" s="67">
        <f t="shared" si="231"/>
        <v>17</v>
      </c>
      <c r="BE308" s="67">
        <f t="shared" si="232"/>
        <v>0</v>
      </c>
      <c r="BF308" s="59">
        <f t="shared" si="233"/>
        <v>0</v>
      </c>
      <c r="BG308" s="71">
        <f t="shared" si="234"/>
        <v>0</v>
      </c>
      <c r="BH308" s="68">
        <f t="shared" si="236"/>
        <v>0</v>
      </c>
      <c r="BI308" s="69">
        <f t="shared" si="237"/>
        <v>51</v>
      </c>
      <c r="BJ308" s="70">
        <f t="shared" si="238"/>
        <v>0</v>
      </c>
      <c r="BK308" s="72">
        <f t="shared" si="239"/>
        <v>0</v>
      </c>
    </row>
    <row r="309" spans="1:63" ht="13.5" customHeight="1" x14ac:dyDescent="0.3">
      <c r="A309" s="209"/>
      <c r="B309" s="212" t="s">
        <v>51</v>
      </c>
      <c r="C309" s="212" t="s">
        <v>60</v>
      </c>
      <c r="D309" s="212" t="s">
        <v>242</v>
      </c>
      <c r="E309" s="216">
        <v>3</v>
      </c>
      <c r="F309" s="58">
        <v>0</v>
      </c>
      <c r="G309" s="58">
        <v>20</v>
      </c>
      <c r="H309" s="58">
        <v>217</v>
      </c>
      <c r="I309" s="58">
        <v>218</v>
      </c>
      <c r="J309" s="58">
        <v>435</v>
      </c>
      <c r="K309" s="58">
        <v>80</v>
      </c>
      <c r="L309" s="58">
        <v>30</v>
      </c>
      <c r="M309" s="59">
        <f t="shared" si="192"/>
        <v>3</v>
      </c>
      <c r="N309" s="59">
        <f t="shared" si="193"/>
        <v>0</v>
      </c>
      <c r="O309" s="59">
        <f t="shared" si="194"/>
        <v>3</v>
      </c>
      <c r="P309" s="59">
        <f t="shared" si="195"/>
        <v>0</v>
      </c>
      <c r="Q309" s="60">
        <f t="shared" si="196"/>
        <v>6</v>
      </c>
      <c r="R309" s="60">
        <f t="shared" si="197"/>
        <v>0</v>
      </c>
      <c r="S309" s="58">
        <f t="shared" si="198"/>
        <v>480</v>
      </c>
      <c r="T309" s="58">
        <f t="shared" si="199"/>
        <v>0</v>
      </c>
      <c r="U309" s="59">
        <f t="shared" si="200"/>
        <v>45</v>
      </c>
      <c r="V309" s="59">
        <f t="shared" si="201"/>
        <v>0</v>
      </c>
      <c r="W309" s="61">
        <f t="shared" si="202"/>
        <v>87</v>
      </c>
      <c r="X309" s="61">
        <f t="shared" si="203"/>
        <v>0</v>
      </c>
      <c r="Y309" s="62">
        <f t="shared" si="204"/>
        <v>42</v>
      </c>
      <c r="Z309" s="62">
        <f t="shared" si="205"/>
        <v>0</v>
      </c>
      <c r="AA309" s="61">
        <f t="shared" si="206"/>
        <v>1</v>
      </c>
      <c r="AB309" s="61">
        <f t="shared" si="207"/>
        <v>0</v>
      </c>
      <c r="AC309" s="63">
        <f t="shared" si="208"/>
        <v>0.63749999999999996</v>
      </c>
      <c r="AD309" s="63">
        <f t="shared" si="209"/>
        <v>0</v>
      </c>
      <c r="AE309" s="59">
        <f t="shared" si="210"/>
        <v>7</v>
      </c>
      <c r="AF309" s="59">
        <f t="shared" si="211"/>
        <v>0</v>
      </c>
      <c r="AG309" s="64">
        <v>0</v>
      </c>
      <c r="AH309" s="65">
        <v>100</v>
      </c>
      <c r="AI309" s="66">
        <v>0</v>
      </c>
      <c r="AJ309" s="67">
        <f t="shared" si="212"/>
        <v>100</v>
      </c>
      <c r="AK309" s="67">
        <f t="shared" si="213"/>
        <v>0</v>
      </c>
      <c r="AL309" s="67">
        <f t="shared" si="214"/>
        <v>21</v>
      </c>
      <c r="AM309" s="67">
        <f t="shared" si="215"/>
        <v>0</v>
      </c>
      <c r="AN309" s="67">
        <f t="shared" si="216"/>
        <v>21</v>
      </c>
      <c r="AO309" s="67">
        <f t="shared" si="217"/>
        <v>0</v>
      </c>
      <c r="AP309" s="67">
        <f t="shared" si="218"/>
        <v>0</v>
      </c>
      <c r="AQ309" s="67">
        <f t="shared" si="219"/>
        <v>7</v>
      </c>
      <c r="AR309" s="67">
        <f t="shared" si="220"/>
        <v>0</v>
      </c>
      <c r="AS309" s="67">
        <f t="shared" si="221"/>
        <v>0</v>
      </c>
      <c r="AT309" s="67">
        <f t="shared" si="222"/>
        <v>0</v>
      </c>
      <c r="AU309" s="67">
        <f t="shared" si="223"/>
        <v>21</v>
      </c>
      <c r="AV309" s="67">
        <f t="shared" si="224"/>
        <v>0</v>
      </c>
      <c r="AW309" s="67">
        <f t="shared" si="235"/>
        <v>0</v>
      </c>
      <c r="AX309" s="68">
        <f t="shared" si="225"/>
        <v>0</v>
      </c>
      <c r="AY309" s="68">
        <f t="shared" si="226"/>
        <v>0</v>
      </c>
      <c r="AZ309" s="69">
        <f t="shared" si="227"/>
        <v>7</v>
      </c>
      <c r="BA309" s="69">
        <f t="shared" si="228"/>
        <v>0</v>
      </c>
      <c r="BB309" s="70">
        <f t="shared" si="229"/>
        <v>0</v>
      </c>
      <c r="BC309" s="70">
        <f t="shared" si="230"/>
        <v>0</v>
      </c>
      <c r="BD309" s="67">
        <f t="shared" si="231"/>
        <v>7</v>
      </c>
      <c r="BE309" s="67">
        <f t="shared" si="232"/>
        <v>0</v>
      </c>
      <c r="BF309" s="59">
        <f t="shared" si="233"/>
        <v>0</v>
      </c>
      <c r="BG309" s="71">
        <f t="shared" si="234"/>
        <v>0</v>
      </c>
      <c r="BH309" s="68">
        <f t="shared" si="236"/>
        <v>0</v>
      </c>
      <c r="BI309" s="69">
        <f t="shared" si="237"/>
        <v>21</v>
      </c>
      <c r="BJ309" s="70">
        <f t="shared" si="238"/>
        <v>0</v>
      </c>
      <c r="BK309" s="72">
        <f t="shared" si="239"/>
        <v>0</v>
      </c>
    </row>
    <row r="310" spans="1:63" ht="13.5" customHeight="1" x14ac:dyDescent="0.3">
      <c r="A310" s="209"/>
      <c r="B310" s="212" t="s">
        <v>51</v>
      </c>
      <c r="C310" s="212" t="s">
        <v>243</v>
      </c>
      <c r="D310" s="212" t="s">
        <v>244</v>
      </c>
      <c r="E310" s="216">
        <v>3</v>
      </c>
      <c r="F310" s="58">
        <v>0</v>
      </c>
      <c r="G310" s="58">
        <v>30</v>
      </c>
      <c r="H310" s="58">
        <v>37</v>
      </c>
      <c r="I310" s="58">
        <v>38</v>
      </c>
      <c r="J310" s="58">
        <v>75</v>
      </c>
      <c r="K310" s="58">
        <v>80</v>
      </c>
      <c r="L310" s="58">
        <v>30</v>
      </c>
      <c r="M310" s="59">
        <f t="shared" si="192"/>
        <v>1</v>
      </c>
      <c r="N310" s="59">
        <f t="shared" si="193"/>
        <v>0</v>
      </c>
      <c r="O310" s="59">
        <f t="shared" si="194"/>
        <v>1</v>
      </c>
      <c r="P310" s="59">
        <f t="shared" si="195"/>
        <v>0</v>
      </c>
      <c r="Q310" s="60">
        <f t="shared" si="196"/>
        <v>2</v>
      </c>
      <c r="R310" s="60">
        <f t="shared" si="197"/>
        <v>0</v>
      </c>
      <c r="S310" s="58">
        <f t="shared" si="198"/>
        <v>160</v>
      </c>
      <c r="T310" s="58">
        <f t="shared" si="199"/>
        <v>0</v>
      </c>
      <c r="U310" s="59">
        <f t="shared" si="200"/>
        <v>85</v>
      </c>
      <c r="V310" s="59">
        <f t="shared" si="201"/>
        <v>0</v>
      </c>
      <c r="W310" s="61">
        <f t="shared" si="202"/>
        <v>22.5</v>
      </c>
      <c r="X310" s="61">
        <f t="shared" si="203"/>
        <v>0</v>
      </c>
      <c r="Y310" s="62">
        <f t="shared" si="204"/>
        <v>-62.5</v>
      </c>
      <c r="Z310" s="62">
        <f t="shared" si="205"/>
        <v>0</v>
      </c>
      <c r="AA310" s="61">
        <f t="shared" si="206"/>
        <v>0</v>
      </c>
      <c r="AB310" s="61">
        <f t="shared" si="207"/>
        <v>0</v>
      </c>
      <c r="AC310" s="63">
        <f t="shared" si="208"/>
        <v>0</v>
      </c>
      <c r="AD310" s="63">
        <f t="shared" si="209"/>
        <v>0</v>
      </c>
      <c r="AE310" s="59">
        <f t="shared" si="210"/>
        <v>2</v>
      </c>
      <c r="AF310" s="59">
        <f t="shared" si="211"/>
        <v>0</v>
      </c>
      <c r="AG310" s="64"/>
      <c r="AH310" s="65">
        <v>100</v>
      </c>
      <c r="AI310" s="66">
        <v>0</v>
      </c>
      <c r="AJ310" s="67">
        <f t="shared" si="212"/>
        <v>100</v>
      </c>
      <c r="AK310" s="67">
        <f t="shared" si="213"/>
        <v>0</v>
      </c>
      <c r="AL310" s="67">
        <f t="shared" si="214"/>
        <v>6</v>
      </c>
      <c r="AM310" s="67">
        <f t="shared" si="215"/>
        <v>0</v>
      </c>
      <c r="AN310" s="67">
        <f t="shared" si="216"/>
        <v>6</v>
      </c>
      <c r="AO310" s="67">
        <f t="shared" si="217"/>
        <v>0</v>
      </c>
      <c r="AP310" s="67">
        <f t="shared" si="218"/>
        <v>0</v>
      </c>
      <c r="AQ310" s="67">
        <f t="shared" si="219"/>
        <v>2</v>
      </c>
      <c r="AR310" s="67">
        <f t="shared" si="220"/>
        <v>0</v>
      </c>
      <c r="AS310" s="67">
        <f t="shared" si="221"/>
        <v>0</v>
      </c>
      <c r="AT310" s="67">
        <f t="shared" si="222"/>
        <v>0</v>
      </c>
      <c r="AU310" s="67">
        <f t="shared" si="223"/>
        <v>6</v>
      </c>
      <c r="AV310" s="67">
        <f t="shared" si="224"/>
        <v>0</v>
      </c>
      <c r="AW310" s="67">
        <f t="shared" si="235"/>
        <v>0</v>
      </c>
      <c r="AX310" s="68">
        <f t="shared" si="225"/>
        <v>0</v>
      </c>
      <c r="AY310" s="68">
        <f t="shared" si="226"/>
        <v>0</v>
      </c>
      <c r="AZ310" s="69">
        <f t="shared" si="227"/>
        <v>2</v>
      </c>
      <c r="BA310" s="69">
        <f t="shared" si="228"/>
        <v>0</v>
      </c>
      <c r="BB310" s="70">
        <f t="shared" si="229"/>
        <v>0</v>
      </c>
      <c r="BC310" s="70">
        <f t="shared" si="230"/>
        <v>0</v>
      </c>
      <c r="BD310" s="67">
        <f t="shared" si="231"/>
        <v>2</v>
      </c>
      <c r="BE310" s="67">
        <f t="shared" si="232"/>
        <v>0</v>
      </c>
      <c r="BF310" s="59">
        <f t="shared" si="233"/>
        <v>0</v>
      </c>
      <c r="BG310" s="71">
        <f t="shared" si="234"/>
        <v>0</v>
      </c>
      <c r="BH310" s="68">
        <f t="shared" si="236"/>
        <v>0</v>
      </c>
      <c r="BI310" s="69">
        <f t="shared" si="237"/>
        <v>6</v>
      </c>
      <c r="BJ310" s="70">
        <f t="shared" si="238"/>
        <v>0</v>
      </c>
      <c r="BK310" s="72">
        <f t="shared" si="239"/>
        <v>0</v>
      </c>
    </row>
    <row r="311" spans="1:63" ht="13.5" customHeight="1" x14ac:dyDescent="0.3">
      <c r="A311" s="209"/>
      <c r="B311" s="212" t="s">
        <v>51</v>
      </c>
      <c r="C311" s="212" t="s">
        <v>58</v>
      </c>
      <c r="D311" s="212" t="s">
        <v>245</v>
      </c>
      <c r="E311" s="216">
        <v>3</v>
      </c>
      <c r="F311" s="58">
        <v>2</v>
      </c>
      <c r="G311" s="58">
        <v>20</v>
      </c>
      <c r="H311" s="58">
        <v>562</v>
      </c>
      <c r="I311" s="58">
        <v>563</v>
      </c>
      <c r="J311" s="58">
        <v>1125</v>
      </c>
      <c r="K311" s="58">
        <v>81</v>
      </c>
      <c r="L311" s="58">
        <v>30</v>
      </c>
      <c r="M311" s="59">
        <f t="shared" si="192"/>
        <v>7</v>
      </c>
      <c r="N311" s="59">
        <f t="shared" si="193"/>
        <v>19</v>
      </c>
      <c r="O311" s="59">
        <f t="shared" si="194"/>
        <v>7</v>
      </c>
      <c r="P311" s="59">
        <f t="shared" si="195"/>
        <v>19</v>
      </c>
      <c r="Q311" s="60">
        <f t="shared" si="196"/>
        <v>14</v>
      </c>
      <c r="R311" s="60">
        <f t="shared" si="197"/>
        <v>38</v>
      </c>
      <c r="S311" s="58">
        <f t="shared" si="198"/>
        <v>1134</v>
      </c>
      <c r="T311" s="58">
        <f t="shared" si="199"/>
        <v>1140</v>
      </c>
      <c r="U311" s="59">
        <f t="shared" si="200"/>
        <v>9</v>
      </c>
      <c r="V311" s="59">
        <f t="shared" si="201"/>
        <v>15</v>
      </c>
      <c r="W311" s="61">
        <f t="shared" si="202"/>
        <v>225</v>
      </c>
      <c r="X311" s="61">
        <f t="shared" si="203"/>
        <v>225</v>
      </c>
      <c r="Y311" s="62">
        <f t="shared" si="204"/>
        <v>216</v>
      </c>
      <c r="Z311" s="62">
        <f t="shared" si="205"/>
        <v>210</v>
      </c>
      <c r="AA311" s="61">
        <f t="shared" si="206"/>
        <v>3</v>
      </c>
      <c r="AB311" s="61">
        <f t="shared" si="207"/>
        <v>7</v>
      </c>
      <c r="AC311" s="63">
        <f t="shared" si="208"/>
        <v>2.6888888888888891</v>
      </c>
      <c r="AD311" s="63">
        <f t="shared" si="209"/>
        <v>7.1</v>
      </c>
      <c r="AE311" s="59">
        <f t="shared" si="210"/>
        <v>17</v>
      </c>
      <c r="AF311" s="59">
        <f t="shared" si="211"/>
        <v>46</v>
      </c>
      <c r="AG311" s="64">
        <v>0</v>
      </c>
      <c r="AH311" s="65">
        <v>100</v>
      </c>
      <c r="AI311" s="66">
        <v>0</v>
      </c>
      <c r="AJ311" s="67">
        <f t="shared" si="212"/>
        <v>100</v>
      </c>
      <c r="AK311" s="67">
        <f t="shared" si="213"/>
        <v>0</v>
      </c>
      <c r="AL311" s="67">
        <f t="shared" si="214"/>
        <v>143</v>
      </c>
      <c r="AM311" s="67">
        <f t="shared" si="215"/>
        <v>0</v>
      </c>
      <c r="AN311" s="67">
        <f t="shared" si="216"/>
        <v>143</v>
      </c>
      <c r="AO311" s="67">
        <f t="shared" si="217"/>
        <v>0</v>
      </c>
      <c r="AP311" s="67">
        <f t="shared" si="218"/>
        <v>0</v>
      </c>
      <c r="AQ311" s="67">
        <f t="shared" si="219"/>
        <v>17</v>
      </c>
      <c r="AR311" s="67">
        <f t="shared" si="220"/>
        <v>46</v>
      </c>
      <c r="AS311" s="67">
        <f t="shared" si="221"/>
        <v>0</v>
      </c>
      <c r="AT311" s="67">
        <f t="shared" si="222"/>
        <v>0</v>
      </c>
      <c r="AU311" s="67">
        <f t="shared" si="223"/>
        <v>51</v>
      </c>
      <c r="AV311" s="67">
        <f t="shared" si="224"/>
        <v>92</v>
      </c>
      <c r="AW311" s="67">
        <f t="shared" si="235"/>
        <v>0</v>
      </c>
      <c r="AX311" s="68">
        <f t="shared" si="225"/>
        <v>0</v>
      </c>
      <c r="AY311" s="68">
        <f t="shared" si="226"/>
        <v>0</v>
      </c>
      <c r="AZ311" s="69">
        <f t="shared" si="227"/>
        <v>17</v>
      </c>
      <c r="BA311" s="69">
        <f t="shared" si="228"/>
        <v>46</v>
      </c>
      <c r="BB311" s="70">
        <f t="shared" si="229"/>
        <v>0</v>
      </c>
      <c r="BC311" s="70">
        <f t="shared" si="230"/>
        <v>0</v>
      </c>
      <c r="BD311" s="67">
        <f t="shared" si="231"/>
        <v>17</v>
      </c>
      <c r="BE311" s="67">
        <f t="shared" si="232"/>
        <v>46</v>
      </c>
      <c r="BF311" s="59">
        <f t="shared" si="233"/>
        <v>0</v>
      </c>
      <c r="BG311" s="71">
        <f t="shared" si="234"/>
        <v>0</v>
      </c>
      <c r="BH311" s="68">
        <f t="shared" si="236"/>
        <v>0</v>
      </c>
      <c r="BI311" s="69">
        <f t="shared" si="237"/>
        <v>143</v>
      </c>
      <c r="BJ311" s="70">
        <f t="shared" si="238"/>
        <v>0</v>
      </c>
      <c r="BK311" s="72">
        <f t="shared" si="239"/>
        <v>0</v>
      </c>
    </row>
    <row r="312" spans="1:63" ht="13.5" customHeight="1" x14ac:dyDescent="0.3">
      <c r="A312" s="209"/>
      <c r="B312" s="212" t="s">
        <v>51</v>
      </c>
      <c r="C312" s="212" t="s">
        <v>60</v>
      </c>
      <c r="D312" s="212" t="s">
        <v>245</v>
      </c>
      <c r="E312" s="216">
        <v>3</v>
      </c>
      <c r="F312" s="58">
        <v>2</v>
      </c>
      <c r="G312" s="58">
        <v>20</v>
      </c>
      <c r="H312" s="58">
        <v>217</v>
      </c>
      <c r="I312" s="58">
        <v>218</v>
      </c>
      <c r="J312" s="58">
        <v>435</v>
      </c>
      <c r="K312" s="58">
        <v>80</v>
      </c>
      <c r="L312" s="58">
        <v>30</v>
      </c>
      <c r="M312" s="59">
        <f t="shared" si="192"/>
        <v>3</v>
      </c>
      <c r="N312" s="59">
        <f t="shared" si="193"/>
        <v>8</v>
      </c>
      <c r="O312" s="59">
        <f t="shared" si="194"/>
        <v>3</v>
      </c>
      <c r="P312" s="59">
        <f t="shared" si="195"/>
        <v>8</v>
      </c>
      <c r="Q312" s="60">
        <f t="shared" si="196"/>
        <v>6</v>
      </c>
      <c r="R312" s="60">
        <f t="shared" si="197"/>
        <v>16</v>
      </c>
      <c r="S312" s="58">
        <f t="shared" si="198"/>
        <v>480</v>
      </c>
      <c r="T312" s="58">
        <f t="shared" si="199"/>
        <v>480</v>
      </c>
      <c r="U312" s="59">
        <f t="shared" si="200"/>
        <v>45</v>
      </c>
      <c r="V312" s="59">
        <f t="shared" si="201"/>
        <v>45</v>
      </c>
      <c r="W312" s="61">
        <f t="shared" si="202"/>
        <v>87</v>
      </c>
      <c r="X312" s="61">
        <f t="shared" si="203"/>
        <v>87</v>
      </c>
      <c r="Y312" s="62">
        <f t="shared" si="204"/>
        <v>42</v>
      </c>
      <c r="Z312" s="62">
        <f t="shared" si="205"/>
        <v>42</v>
      </c>
      <c r="AA312" s="61">
        <f t="shared" si="206"/>
        <v>1</v>
      </c>
      <c r="AB312" s="61">
        <f t="shared" si="207"/>
        <v>2</v>
      </c>
      <c r="AC312" s="63">
        <f t="shared" si="208"/>
        <v>0.63749999999999996</v>
      </c>
      <c r="AD312" s="63">
        <f t="shared" si="209"/>
        <v>1.7</v>
      </c>
      <c r="AE312" s="59">
        <f t="shared" si="210"/>
        <v>7</v>
      </c>
      <c r="AF312" s="59">
        <f t="shared" si="211"/>
        <v>18</v>
      </c>
      <c r="AG312" s="64">
        <v>0</v>
      </c>
      <c r="AH312" s="65">
        <v>100</v>
      </c>
      <c r="AI312" s="66">
        <v>0</v>
      </c>
      <c r="AJ312" s="67">
        <f t="shared" si="212"/>
        <v>100</v>
      </c>
      <c r="AK312" s="67">
        <f t="shared" si="213"/>
        <v>0</v>
      </c>
      <c r="AL312" s="67">
        <f t="shared" si="214"/>
        <v>57</v>
      </c>
      <c r="AM312" s="67">
        <f t="shared" si="215"/>
        <v>0</v>
      </c>
      <c r="AN312" s="67">
        <f t="shared" si="216"/>
        <v>57</v>
      </c>
      <c r="AO312" s="67">
        <f t="shared" si="217"/>
        <v>0</v>
      </c>
      <c r="AP312" s="67">
        <f t="shared" si="218"/>
        <v>0</v>
      </c>
      <c r="AQ312" s="67">
        <f t="shared" si="219"/>
        <v>7</v>
      </c>
      <c r="AR312" s="67">
        <f t="shared" si="220"/>
        <v>18</v>
      </c>
      <c r="AS312" s="67">
        <f t="shared" si="221"/>
        <v>0</v>
      </c>
      <c r="AT312" s="67">
        <f t="shared" si="222"/>
        <v>0</v>
      </c>
      <c r="AU312" s="67">
        <f t="shared" si="223"/>
        <v>21</v>
      </c>
      <c r="AV312" s="67">
        <f t="shared" si="224"/>
        <v>36</v>
      </c>
      <c r="AW312" s="67">
        <f t="shared" si="235"/>
        <v>0</v>
      </c>
      <c r="AX312" s="68">
        <f t="shared" si="225"/>
        <v>0</v>
      </c>
      <c r="AY312" s="68">
        <f t="shared" si="226"/>
        <v>0</v>
      </c>
      <c r="AZ312" s="69">
        <f t="shared" si="227"/>
        <v>7</v>
      </c>
      <c r="BA312" s="69">
        <f t="shared" si="228"/>
        <v>18</v>
      </c>
      <c r="BB312" s="70">
        <f t="shared" si="229"/>
        <v>0</v>
      </c>
      <c r="BC312" s="70">
        <f t="shared" si="230"/>
        <v>0</v>
      </c>
      <c r="BD312" s="67">
        <f t="shared" si="231"/>
        <v>7</v>
      </c>
      <c r="BE312" s="67">
        <f t="shared" si="232"/>
        <v>18</v>
      </c>
      <c r="BF312" s="59">
        <f t="shared" si="233"/>
        <v>0</v>
      </c>
      <c r="BG312" s="71">
        <f t="shared" si="234"/>
        <v>0</v>
      </c>
      <c r="BH312" s="68">
        <f t="shared" si="236"/>
        <v>0</v>
      </c>
      <c r="BI312" s="69">
        <f t="shared" si="237"/>
        <v>57</v>
      </c>
      <c r="BJ312" s="70">
        <f t="shared" si="238"/>
        <v>0</v>
      </c>
      <c r="BK312" s="72">
        <f t="shared" si="239"/>
        <v>0</v>
      </c>
    </row>
    <row r="313" spans="1:63" ht="13.5" customHeight="1" x14ac:dyDescent="0.3">
      <c r="A313" s="209"/>
      <c r="B313" s="212" t="s">
        <v>51</v>
      </c>
      <c r="C313" s="212" t="s">
        <v>52</v>
      </c>
      <c r="D313" s="212" t="s">
        <v>246</v>
      </c>
      <c r="E313" s="216">
        <v>4</v>
      </c>
      <c r="F313" s="58">
        <v>0</v>
      </c>
      <c r="G313" s="58">
        <v>10</v>
      </c>
      <c r="H313" s="58">
        <v>25</v>
      </c>
      <c r="I313" s="58">
        <v>25</v>
      </c>
      <c r="J313" s="58">
        <v>50</v>
      </c>
      <c r="K313" s="58">
        <v>80</v>
      </c>
      <c r="L313" s="58">
        <v>30</v>
      </c>
      <c r="M313" s="59">
        <f t="shared" si="192"/>
        <v>1</v>
      </c>
      <c r="N313" s="59">
        <f t="shared" si="193"/>
        <v>0</v>
      </c>
      <c r="O313" s="59">
        <f t="shared" si="194"/>
        <v>1</v>
      </c>
      <c r="P313" s="59">
        <f t="shared" si="195"/>
        <v>0</v>
      </c>
      <c r="Q313" s="60">
        <f t="shared" si="196"/>
        <v>2</v>
      </c>
      <c r="R313" s="60">
        <f t="shared" si="197"/>
        <v>0</v>
      </c>
      <c r="S313" s="58">
        <f t="shared" si="198"/>
        <v>160</v>
      </c>
      <c r="T313" s="58">
        <f t="shared" si="199"/>
        <v>0</v>
      </c>
      <c r="U313" s="59">
        <f t="shared" si="200"/>
        <v>110</v>
      </c>
      <c r="V313" s="59">
        <f t="shared" si="201"/>
        <v>0</v>
      </c>
      <c r="W313" s="61">
        <f t="shared" si="202"/>
        <v>5</v>
      </c>
      <c r="X313" s="61">
        <f t="shared" si="203"/>
        <v>0</v>
      </c>
      <c r="Y313" s="62">
        <f t="shared" si="204"/>
        <v>-105</v>
      </c>
      <c r="Z313" s="62">
        <f t="shared" si="205"/>
        <v>0</v>
      </c>
      <c r="AA313" s="61">
        <f t="shared" si="206"/>
        <v>0</v>
      </c>
      <c r="AB313" s="61">
        <f t="shared" si="207"/>
        <v>0</v>
      </c>
      <c r="AC313" s="63">
        <f t="shared" si="208"/>
        <v>0</v>
      </c>
      <c r="AD313" s="63">
        <f t="shared" si="209"/>
        <v>0</v>
      </c>
      <c r="AE313" s="59">
        <f t="shared" si="210"/>
        <v>2</v>
      </c>
      <c r="AF313" s="59">
        <f t="shared" si="211"/>
        <v>0</v>
      </c>
      <c r="AG313" s="64"/>
      <c r="AH313" s="65">
        <v>100</v>
      </c>
      <c r="AI313" s="66"/>
      <c r="AJ313" s="67">
        <f t="shared" si="212"/>
        <v>100</v>
      </c>
      <c r="AK313" s="67">
        <f t="shared" si="213"/>
        <v>0</v>
      </c>
      <c r="AL313" s="67">
        <f t="shared" si="214"/>
        <v>8</v>
      </c>
      <c r="AM313" s="67">
        <f t="shared" si="215"/>
        <v>0</v>
      </c>
      <c r="AN313" s="67">
        <f t="shared" si="216"/>
        <v>8</v>
      </c>
      <c r="AO313" s="67">
        <f t="shared" si="217"/>
        <v>0</v>
      </c>
      <c r="AP313" s="67">
        <f t="shared" si="218"/>
        <v>0</v>
      </c>
      <c r="AQ313" s="67">
        <f t="shared" si="219"/>
        <v>2</v>
      </c>
      <c r="AR313" s="67">
        <f t="shared" si="220"/>
        <v>0</v>
      </c>
      <c r="AS313" s="67">
        <f t="shared" si="221"/>
        <v>0</v>
      </c>
      <c r="AT313" s="67">
        <f t="shared" si="222"/>
        <v>0</v>
      </c>
      <c r="AU313" s="67">
        <f t="shared" si="223"/>
        <v>8</v>
      </c>
      <c r="AV313" s="67">
        <f t="shared" si="224"/>
        <v>0</v>
      </c>
      <c r="AW313" s="67">
        <f t="shared" si="235"/>
        <v>0</v>
      </c>
      <c r="AX313" s="68">
        <f t="shared" si="225"/>
        <v>0</v>
      </c>
      <c r="AY313" s="68">
        <f t="shared" si="226"/>
        <v>0</v>
      </c>
      <c r="AZ313" s="69">
        <f t="shared" si="227"/>
        <v>2</v>
      </c>
      <c r="BA313" s="69">
        <f t="shared" si="228"/>
        <v>0</v>
      </c>
      <c r="BB313" s="70">
        <f t="shared" si="229"/>
        <v>0</v>
      </c>
      <c r="BC313" s="70">
        <f t="shared" si="230"/>
        <v>0</v>
      </c>
      <c r="BD313" s="67">
        <f t="shared" si="231"/>
        <v>2</v>
      </c>
      <c r="BE313" s="67">
        <f t="shared" si="232"/>
        <v>0</v>
      </c>
      <c r="BF313" s="59">
        <f t="shared" si="233"/>
        <v>0</v>
      </c>
      <c r="BG313" s="71">
        <f t="shared" si="234"/>
        <v>0</v>
      </c>
      <c r="BH313" s="68">
        <f t="shared" si="236"/>
        <v>0</v>
      </c>
      <c r="BI313" s="69">
        <f t="shared" si="237"/>
        <v>8</v>
      </c>
      <c r="BJ313" s="70">
        <f t="shared" si="238"/>
        <v>0</v>
      </c>
      <c r="BK313" s="72">
        <f t="shared" si="239"/>
        <v>0</v>
      </c>
    </row>
    <row r="314" spans="1:63" ht="13.5" customHeight="1" x14ac:dyDescent="0.3">
      <c r="A314" s="209"/>
      <c r="B314" s="212" t="s">
        <v>51</v>
      </c>
      <c r="C314" s="212" t="s">
        <v>63</v>
      </c>
      <c r="D314" s="212" t="s">
        <v>247</v>
      </c>
      <c r="E314" s="216">
        <v>2</v>
      </c>
      <c r="F314" s="58">
        <v>4</v>
      </c>
      <c r="G314" s="58">
        <v>10</v>
      </c>
      <c r="H314" s="58">
        <v>25</v>
      </c>
      <c r="I314" s="58">
        <v>25</v>
      </c>
      <c r="J314" s="58">
        <v>50</v>
      </c>
      <c r="K314" s="58">
        <v>80</v>
      </c>
      <c r="L314" s="58">
        <v>30</v>
      </c>
      <c r="M314" s="59">
        <f t="shared" si="192"/>
        <v>1</v>
      </c>
      <c r="N314" s="59">
        <f t="shared" si="193"/>
        <v>1</v>
      </c>
      <c r="O314" s="59">
        <f t="shared" si="194"/>
        <v>1</v>
      </c>
      <c r="P314" s="59">
        <f t="shared" si="195"/>
        <v>1</v>
      </c>
      <c r="Q314" s="60">
        <f t="shared" si="196"/>
        <v>2</v>
      </c>
      <c r="R314" s="60">
        <f t="shared" si="197"/>
        <v>2</v>
      </c>
      <c r="S314" s="58">
        <f t="shared" si="198"/>
        <v>160</v>
      </c>
      <c r="T314" s="58">
        <f t="shared" si="199"/>
        <v>60</v>
      </c>
      <c r="U314" s="59">
        <f t="shared" si="200"/>
        <v>110</v>
      </c>
      <c r="V314" s="59">
        <f t="shared" si="201"/>
        <v>10</v>
      </c>
      <c r="W314" s="61">
        <f t="shared" si="202"/>
        <v>5</v>
      </c>
      <c r="X314" s="61">
        <f t="shared" si="203"/>
        <v>5</v>
      </c>
      <c r="Y314" s="62">
        <f t="shared" si="204"/>
        <v>-105</v>
      </c>
      <c r="Z314" s="62">
        <f t="shared" si="205"/>
        <v>-5</v>
      </c>
      <c r="AA314" s="61">
        <f t="shared" si="206"/>
        <v>0</v>
      </c>
      <c r="AB314" s="61">
        <f t="shared" si="207"/>
        <v>0</v>
      </c>
      <c r="AC314" s="63">
        <f t="shared" si="208"/>
        <v>0</v>
      </c>
      <c r="AD314" s="63">
        <f t="shared" si="209"/>
        <v>0</v>
      </c>
      <c r="AE314" s="59">
        <f t="shared" si="210"/>
        <v>2</v>
      </c>
      <c r="AF314" s="59">
        <f t="shared" si="211"/>
        <v>2</v>
      </c>
      <c r="AG314" s="64"/>
      <c r="AH314" s="65">
        <v>100</v>
      </c>
      <c r="AI314" s="66"/>
      <c r="AJ314" s="67">
        <f t="shared" si="212"/>
        <v>100</v>
      </c>
      <c r="AK314" s="67">
        <f t="shared" si="213"/>
        <v>0</v>
      </c>
      <c r="AL314" s="67">
        <f t="shared" si="214"/>
        <v>12</v>
      </c>
      <c r="AM314" s="67">
        <f t="shared" si="215"/>
        <v>0</v>
      </c>
      <c r="AN314" s="67">
        <f t="shared" si="216"/>
        <v>12</v>
      </c>
      <c r="AO314" s="67">
        <f t="shared" si="217"/>
        <v>0</v>
      </c>
      <c r="AP314" s="67">
        <f t="shared" si="218"/>
        <v>0</v>
      </c>
      <c r="AQ314" s="67">
        <f t="shared" si="219"/>
        <v>2</v>
      </c>
      <c r="AR314" s="67">
        <f t="shared" si="220"/>
        <v>2</v>
      </c>
      <c r="AS314" s="67">
        <f t="shared" si="221"/>
        <v>0</v>
      </c>
      <c r="AT314" s="67">
        <f t="shared" si="222"/>
        <v>0</v>
      </c>
      <c r="AU314" s="67">
        <f t="shared" si="223"/>
        <v>4</v>
      </c>
      <c r="AV314" s="67">
        <f t="shared" si="224"/>
        <v>8</v>
      </c>
      <c r="AW314" s="67">
        <f t="shared" si="235"/>
        <v>0</v>
      </c>
      <c r="AX314" s="68">
        <f t="shared" si="225"/>
        <v>0</v>
      </c>
      <c r="AY314" s="68">
        <f t="shared" si="226"/>
        <v>0</v>
      </c>
      <c r="AZ314" s="69">
        <f t="shared" si="227"/>
        <v>2</v>
      </c>
      <c r="BA314" s="69">
        <f t="shared" si="228"/>
        <v>2</v>
      </c>
      <c r="BB314" s="70">
        <f t="shared" si="229"/>
        <v>0</v>
      </c>
      <c r="BC314" s="70">
        <f t="shared" si="230"/>
        <v>0</v>
      </c>
      <c r="BD314" s="67">
        <f t="shared" si="231"/>
        <v>2</v>
      </c>
      <c r="BE314" s="67">
        <f t="shared" si="232"/>
        <v>2</v>
      </c>
      <c r="BF314" s="59">
        <f t="shared" si="233"/>
        <v>0</v>
      </c>
      <c r="BG314" s="71">
        <f t="shared" si="234"/>
        <v>0</v>
      </c>
      <c r="BH314" s="68">
        <f t="shared" si="236"/>
        <v>0</v>
      </c>
      <c r="BI314" s="69">
        <f t="shared" si="237"/>
        <v>12</v>
      </c>
      <c r="BJ314" s="70">
        <f t="shared" si="238"/>
        <v>0</v>
      </c>
      <c r="BK314" s="72">
        <f t="shared" si="239"/>
        <v>0</v>
      </c>
    </row>
    <row r="315" spans="1:63" ht="13.5" customHeight="1" x14ac:dyDescent="0.3">
      <c r="A315" s="209"/>
      <c r="B315" s="212" t="s">
        <v>51</v>
      </c>
      <c r="C315" s="212" t="s">
        <v>63</v>
      </c>
      <c r="D315" s="212" t="s">
        <v>248</v>
      </c>
      <c r="E315" s="216">
        <v>2</v>
      </c>
      <c r="F315" s="58">
        <v>4</v>
      </c>
      <c r="G315" s="58">
        <v>10</v>
      </c>
      <c r="H315" s="58">
        <v>25</v>
      </c>
      <c r="I315" s="58">
        <v>25</v>
      </c>
      <c r="J315" s="58">
        <v>50</v>
      </c>
      <c r="K315" s="58">
        <v>80</v>
      </c>
      <c r="L315" s="58">
        <v>30</v>
      </c>
      <c r="M315" s="59">
        <f t="shared" si="192"/>
        <v>1</v>
      </c>
      <c r="N315" s="59">
        <f t="shared" si="193"/>
        <v>1</v>
      </c>
      <c r="O315" s="59">
        <f t="shared" si="194"/>
        <v>1</v>
      </c>
      <c r="P315" s="59">
        <f t="shared" si="195"/>
        <v>1</v>
      </c>
      <c r="Q315" s="60">
        <f t="shared" si="196"/>
        <v>2</v>
      </c>
      <c r="R315" s="60">
        <f t="shared" si="197"/>
        <v>2</v>
      </c>
      <c r="S315" s="58">
        <f t="shared" si="198"/>
        <v>160</v>
      </c>
      <c r="T315" s="58">
        <f t="shared" si="199"/>
        <v>60</v>
      </c>
      <c r="U315" s="59">
        <f t="shared" si="200"/>
        <v>110</v>
      </c>
      <c r="V315" s="59">
        <f t="shared" si="201"/>
        <v>10</v>
      </c>
      <c r="W315" s="61">
        <f t="shared" si="202"/>
        <v>5</v>
      </c>
      <c r="X315" s="61">
        <f t="shared" si="203"/>
        <v>5</v>
      </c>
      <c r="Y315" s="62">
        <f t="shared" si="204"/>
        <v>-105</v>
      </c>
      <c r="Z315" s="62">
        <f t="shared" si="205"/>
        <v>-5</v>
      </c>
      <c r="AA315" s="61">
        <f t="shared" si="206"/>
        <v>0</v>
      </c>
      <c r="AB315" s="61">
        <f t="shared" si="207"/>
        <v>0</v>
      </c>
      <c r="AC315" s="63">
        <f t="shared" si="208"/>
        <v>0</v>
      </c>
      <c r="AD315" s="63">
        <f t="shared" si="209"/>
        <v>0</v>
      </c>
      <c r="AE315" s="59">
        <f t="shared" si="210"/>
        <v>2</v>
      </c>
      <c r="AF315" s="59">
        <f t="shared" si="211"/>
        <v>2</v>
      </c>
      <c r="AG315" s="64"/>
      <c r="AH315" s="65">
        <v>100</v>
      </c>
      <c r="AI315" s="66"/>
      <c r="AJ315" s="67">
        <f t="shared" si="212"/>
        <v>100</v>
      </c>
      <c r="AK315" s="67">
        <f t="shared" si="213"/>
        <v>0</v>
      </c>
      <c r="AL315" s="67">
        <f t="shared" si="214"/>
        <v>12</v>
      </c>
      <c r="AM315" s="67">
        <f t="shared" si="215"/>
        <v>0</v>
      </c>
      <c r="AN315" s="67">
        <f t="shared" si="216"/>
        <v>12</v>
      </c>
      <c r="AO315" s="67">
        <f t="shared" si="217"/>
        <v>0</v>
      </c>
      <c r="AP315" s="67">
        <f t="shared" si="218"/>
        <v>0</v>
      </c>
      <c r="AQ315" s="67">
        <f t="shared" si="219"/>
        <v>2</v>
      </c>
      <c r="AR315" s="67">
        <f t="shared" si="220"/>
        <v>2</v>
      </c>
      <c r="AS315" s="67">
        <f t="shared" si="221"/>
        <v>0</v>
      </c>
      <c r="AT315" s="67">
        <f t="shared" si="222"/>
        <v>0</v>
      </c>
      <c r="AU315" s="67">
        <f t="shared" si="223"/>
        <v>4</v>
      </c>
      <c r="AV315" s="67">
        <f t="shared" si="224"/>
        <v>8</v>
      </c>
      <c r="AW315" s="67">
        <f t="shared" si="235"/>
        <v>0</v>
      </c>
      <c r="AX315" s="68">
        <f t="shared" si="225"/>
        <v>0</v>
      </c>
      <c r="AY315" s="68">
        <f t="shared" si="226"/>
        <v>0</v>
      </c>
      <c r="AZ315" s="69">
        <f t="shared" si="227"/>
        <v>2</v>
      </c>
      <c r="BA315" s="69">
        <f t="shared" si="228"/>
        <v>2</v>
      </c>
      <c r="BB315" s="70">
        <f t="shared" si="229"/>
        <v>0</v>
      </c>
      <c r="BC315" s="70">
        <f t="shared" si="230"/>
        <v>0</v>
      </c>
      <c r="BD315" s="67">
        <f t="shared" si="231"/>
        <v>2</v>
      </c>
      <c r="BE315" s="67">
        <f t="shared" si="232"/>
        <v>2</v>
      </c>
      <c r="BF315" s="59">
        <f t="shared" si="233"/>
        <v>0</v>
      </c>
      <c r="BG315" s="71">
        <f t="shared" si="234"/>
        <v>0</v>
      </c>
      <c r="BH315" s="68">
        <f t="shared" si="236"/>
        <v>0</v>
      </c>
      <c r="BI315" s="69">
        <f t="shared" si="237"/>
        <v>12</v>
      </c>
      <c r="BJ315" s="70">
        <f t="shared" si="238"/>
        <v>0</v>
      </c>
      <c r="BK315" s="72">
        <f t="shared" si="239"/>
        <v>0</v>
      </c>
    </row>
    <row r="316" spans="1:63" ht="13.5" customHeight="1" x14ac:dyDescent="0.3">
      <c r="A316" s="209"/>
      <c r="B316" s="212" t="s">
        <v>51</v>
      </c>
      <c r="C316" s="212" t="s">
        <v>63</v>
      </c>
      <c r="D316" s="212" t="s">
        <v>249</v>
      </c>
      <c r="E316" s="216">
        <v>4</v>
      </c>
      <c r="F316" s="58">
        <v>2</v>
      </c>
      <c r="G316" s="58">
        <v>10</v>
      </c>
      <c r="H316" s="58">
        <v>25</v>
      </c>
      <c r="I316" s="58">
        <v>25</v>
      </c>
      <c r="J316" s="58">
        <v>50</v>
      </c>
      <c r="K316" s="58">
        <v>80</v>
      </c>
      <c r="L316" s="58">
        <v>30</v>
      </c>
      <c r="M316" s="59">
        <f t="shared" si="192"/>
        <v>1</v>
      </c>
      <c r="N316" s="59">
        <f t="shared" si="193"/>
        <v>1</v>
      </c>
      <c r="O316" s="59">
        <f t="shared" si="194"/>
        <v>1</v>
      </c>
      <c r="P316" s="59">
        <f t="shared" si="195"/>
        <v>1</v>
      </c>
      <c r="Q316" s="60">
        <f t="shared" si="196"/>
        <v>2</v>
      </c>
      <c r="R316" s="60">
        <f t="shared" si="197"/>
        <v>2</v>
      </c>
      <c r="S316" s="58">
        <f t="shared" si="198"/>
        <v>160</v>
      </c>
      <c r="T316" s="58">
        <f t="shared" si="199"/>
        <v>60</v>
      </c>
      <c r="U316" s="59">
        <f t="shared" si="200"/>
        <v>110</v>
      </c>
      <c r="V316" s="59">
        <f t="shared" si="201"/>
        <v>10</v>
      </c>
      <c r="W316" s="61">
        <f t="shared" si="202"/>
        <v>5</v>
      </c>
      <c r="X316" s="61">
        <f t="shared" si="203"/>
        <v>5</v>
      </c>
      <c r="Y316" s="62">
        <f t="shared" si="204"/>
        <v>-105</v>
      </c>
      <c r="Z316" s="62">
        <f t="shared" si="205"/>
        <v>-5</v>
      </c>
      <c r="AA316" s="61">
        <f t="shared" si="206"/>
        <v>0</v>
      </c>
      <c r="AB316" s="61">
        <f t="shared" si="207"/>
        <v>0</v>
      </c>
      <c r="AC316" s="63">
        <f t="shared" si="208"/>
        <v>0</v>
      </c>
      <c r="AD316" s="63">
        <f t="shared" si="209"/>
        <v>0</v>
      </c>
      <c r="AE316" s="59">
        <f t="shared" si="210"/>
        <v>2</v>
      </c>
      <c r="AF316" s="59">
        <f t="shared" si="211"/>
        <v>2</v>
      </c>
      <c r="AG316" s="64"/>
      <c r="AH316" s="65">
        <v>100</v>
      </c>
      <c r="AI316" s="66"/>
      <c r="AJ316" s="67">
        <f t="shared" si="212"/>
        <v>100</v>
      </c>
      <c r="AK316" s="67">
        <f t="shared" si="213"/>
        <v>0</v>
      </c>
      <c r="AL316" s="67">
        <f t="shared" si="214"/>
        <v>12</v>
      </c>
      <c r="AM316" s="67">
        <f t="shared" si="215"/>
        <v>0</v>
      </c>
      <c r="AN316" s="67">
        <f t="shared" si="216"/>
        <v>12</v>
      </c>
      <c r="AO316" s="67">
        <f t="shared" si="217"/>
        <v>0</v>
      </c>
      <c r="AP316" s="67">
        <f t="shared" si="218"/>
        <v>0</v>
      </c>
      <c r="AQ316" s="67">
        <f t="shared" si="219"/>
        <v>2</v>
      </c>
      <c r="AR316" s="67">
        <f t="shared" si="220"/>
        <v>2</v>
      </c>
      <c r="AS316" s="67">
        <f t="shared" si="221"/>
        <v>0</v>
      </c>
      <c r="AT316" s="67">
        <f t="shared" si="222"/>
        <v>0</v>
      </c>
      <c r="AU316" s="67">
        <f t="shared" si="223"/>
        <v>8</v>
      </c>
      <c r="AV316" s="67">
        <f t="shared" si="224"/>
        <v>4</v>
      </c>
      <c r="AW316" s="67">
        <f t="shared" si="235"/>
        <v>0</v>
      </c>
      <c r="AX316" s="68">
        <f t="shared" si="225"/>
        <v>0</v>
      </c>
      <c r="AY316" s="68">
        <f t="shared" si="226"/>
        <v>0</v>
      </c>
      <c r="AZ316" s="69">
        <f t="shared" si="227"/>
        <v>2</v>
      </c>
      <c r="BA316" s="69">
        <f t="shared" si="228"/>
        <v>2</v>
      </c>
      <c r="BB316" s="70">
        <f t="shared" si="229"/>
        <v>0</v>
      </c>
      <c r="BC316" s="70">
        <f t="shared" si="230"/>
        <v>0</v>
      </c>
      <c r="BD316" s="67">
        <f t="shared" si="231"/>
        <v>2</v>
      </c>
      <c r="BE316" s="67">
        <f t="shared" si="232"/>
        <v>2</v>
      </c>
      <c r="BF316" s="59">
        <f t="shared" si="233"/>
        <v>0</v>
      </c>
      <c r="BG316" s="71">
        <f t="shared" si="234"/>
        <v>0</v>
      </c>
      <c r="BH316" s="68">
        <f t="shared" si="236"/>
        <v>0</v>
      </c>
      <c r="BI316" s="69">
        <f t="shared" si="237"/>
        <v>12</v>
      </c>
      <c r="BJ316" s="70">
        <f t="shared" si="238"/>
        <v>0</v>
      </c>
      <c r="BK316" s="72">
        <f t="shared" si="239"/>
        <v>0</v>
      </c>
    </row>
    <row r="317" spans="1:63" ht="13.5" customHeight="1" x14ac:dyDescent="0.3">
      <c r="A317" s="209"/>
      <c r="B317" s="212" t="s">
        <v>51</v>
      </c>
      <c r="C317" s="212" t="s">
        <v>68</v>
      </c>
      <c r="D317" s="212" t="s">
        <v>249</v>
      </c>
      <c r="E317" s="216">
        <v>4</v>
      </c>
      <c r="F317" s="58">
        <v>2</v>
      </c>
      <c r="G317" s="58">
        <v>10</v>
      </c>
      <c r="H317" s="58">
        <v>20</v>
      </c>
      <c r="I317" s="58">
        <v>20</v>
      </c>
      <c r="J317" s="58">
        <v>40</v>
      </c>
      <c r="K317" s="58">
        <v>80</v>
      </c>
      <c r="L317" s="58">
        <v>30</v>
      </c>
      <c r="M317" s="59">
        <f t="shared" si="192"/>
        <v>1</v>
      </c>
      <c r="N317" s="59">
        <f t="shared" si="193"/>
        <v>1</v>
      </c>
      <c r="O317" s="59">
        <f t="shared" si="194"/>
        <v>1</v>
      </c>
      <c r="P317" s="59">
        <f t="shared" si="195"/>
        <v>1</v>
      </c>
      <c r="Q317" s="60">
        <f t="shared" si="196"/>
        <v>2</v>
      </c>
      <c r="R317" s="60">
        <f t="shared" si="197"/>
        <v>2</v>
      </c>
      <c r="S317" s="58">
        <f t="shared" si="198"/>
        <v>160</v>
      </c>
      <c r="T317" s="58">
        <f t="shared" si="199"/>
        <v>60</v>
      </c>
      <c r="U317" s="59">
        <f t="shared" si="200"/>
        <v>120</v>
      </c>
      <c r="V317" s="59">
        <f t="shared" si="201"/>
        <v>20</v>
      </c>
      <c r="W317" s="61">
        <f t="shared" si="202"/>
        <v>4</v>
      </c>
      <c r="X317" s="61">
        <f t="shared" si="203"/>
        <v>4</v>
      </c>
      <c r="Y317" s="62">
        <f t="shared" si="204"/>
        <v>-116</v>
      </c>
      <c r="Z317" s="62">
        <f t="shared" si="205"/>
        <v>-16</v>
      </c>
      <c r="AA317" s="61">
        <f t="shared" si="206"/>
        <v>0</v>
      </c>
      <c r="AB317" s="61">
        <f t="shared" si="207"/>
        <v>0</v>
      </c>
      <c r="AC317" s="63">
        <f t="shared" si="208"/>
        <v>0</v>
      </c>
      <c r="AD317" s="63">
        <f t="shared" si="209"/>
        <v>0</v>
      </c>
      <c r="AE317" s="59">
        <f t="shared" si="210"/>
        <v>2</v>
      </c>
      <c r="AF317" s="59">
        <f t="shared" si="211"/>
        <v>2</v>
      </c>
      <c r="AG317" s="64"/>
      <c r="AH317" s="65">
        <v>100</v>
      </c>
      <c r="AI317" s="66"/>
      <c r="AJ317" s="67">
        <f t="shared" si="212"/>
        <v>100</v>
      </c>
      <c r="AK317" s="67">
        <f t="shared" si="213"/>
        <v>0</v>
      </c>
      <c r="AL317" s="67">
        <f t="shared" si="214"/>
        <v>12</v>
      </c>
      <c r="AM317" s="67">
        <f t="shared" si="215"/>
        <v>0</v>
      </c>
      <c r="AN317" s="67">
        <f t="shared" si="216"/>
        <v>12</v>
      </c>
      <c r="AO317" s="67">
        <f t="shared" si="217"/>
        <v>0</v>
      </c>
      <c r="AP317" s="67">
        <f t="shared" si="218"/>
        <v>0</v>
      </c>
      <c r="AQ317" s="67">
        <f t="shared" si="219"/>
        <v>2</v>
      </c>
      <c r="AR317" s="67">
        <f t="shared" si="220"/>
        <v>2</v>
      </c>
      <c r="AS317" s="67">
        <f t="shared" si="221"/>
        <v>0</v>
      </c>
      <c r="AT317" s="67">
        <f t="shared" si="222"/>
        <v>0</v>
      </c>
      <c r="AU317" s="67">
        <f t="shared" si="223"/>
        <v>8</v>
      </c>
      <c r="AV317" s="67">
        <f t="shared" si="224"/>
        <v>4</v>
      </c>
      <c r="AW317" s="67">
        <f t="shared" si="235"/>
        <v>0</v>
      </c>
      <c r="AX317" s="68">
        <f t="shared" si="225"/>
        <v>0</v>
      </c>
      <c r="AY317" s="68">
        <f t="shared" si="226"/>
        <v>0</v>
      </c>
      <c r="AZ317" s="69">
        <f t="shared" si="227"/>
        <v>2</v>
      </c>
      <c r="BA317" s="69">
        <f t="shared" si="228"/>
        <v>2</v>
      </c>
      <c r="BB317" s="70">
        <f t="shared" si="229"/>
        <v>0</v>
      </c>
      <c r="BC317" s="70">
        <f t="shared" si="230"/>
        <v>0</v>
      </c>
      <c r="BD317" s="67">
        <f t="shared" si="231"/>
        <v>2</v>
      </c>
      <c r="BE317" s="67">
        <f t="shared" si="232"/>
        <v>2</v>
      </c>
      <c r="BF317" s="59">
        <f t="shared" si="233"/>
        <v>0</v>
      </c>
      <c r="BG317" s="71">
        <f t="shared" si="234"/>
        <v>0</v>
      </c>
      <c r="BH317" s="68">
        <f t="shared" si="236"/>
        <v>0</v>
      </c>
      <c r="BI317" s="69">
        <f t="shared" si="237"/>
        <v>12</v>
      </c>
      <c r="BJ317" s="70">
        <f t="shared" si="238"/>
        <v>0</v>
      </c>
      <c r="BK317" s="72">
        <f t="shared" si="239"/>
        <v>0</v>
      </c>
    </row>
    <row r="318" spans="1:63" s="128" customFormat="1" ht="13.5" customHeight="1" x14ac:dyDescent="0.3">
      <c r="A318" s="209"/>
      <c r="B318" s="212" t="s">
        <v>51</v>
      </c>
      <c r="C318" s="212" t="s">
        <v>65</v>
      </c>
      <c r="D318" s="212" t="s">
        <v>283</v>
      </c>
      <c r="E318" s="216">
        <v>4</v>
      </c>
      <c r="F318" s="58">
        <v>0</v>
      </c>
      <c r="G318" s="58">
        <v>10</v>
      </c>
      <c r="H318" s="58">
        <v>20</v>
      </c>
      <c r="I318" s="58">
        <v>20</v>
      </c>
      <c r="J318" s="58">
        <v>40</v>
      </c>
      <c r="K318" s="58">
        <v>80</v>
      </c>
      <c r="L318" s="58">
        <v>30</v>
      </c>
      <c r="M318" s="59">
        <f t="shared" ref="M318" si="240">ROUNDUP(IF(E318=0,0,$H318/K318),0)</f>
        <v>1</v>
      </c>
      <c r="N318" s="59">
        <f t="shared" ref="N318" si="241">ROUNDUP(IF(F318=0,0,$H318/L318),0)</f>
        <v>0</v>
      </c>
      <c r="O318" s="59">
        <f t="shared" ref="O318" si="242">ROUNDUP(IF(E318=0,0,$I318/K318),0)</f>
        <v>1</v>
      </c>
      <c r="P318" s="59">
        <f t="shared" ref="P318" si="243">ROUNDUP(IF(F318=0,0,$I318/L318),0)</f>
        <v>0</v>
      </c>
      <c r="Q318" s="60">
        <f t="shared" ref="Q318" si="244">M318+O318</f>
        <v>2</v>
      </c>
      <c r="R318" s="60">
        <f t="shared" ref="R318" si="245">N318+P318</f>
        <v>0</v>
      </c>
      <c r="S318" s="58">
        <f t="shared" ref="S318" si="246">Q318*K318</f>
        <v>160</v>
      </c>
      <c r="T318" s="58">
        <f t="shared" ref="T318" si="247">R318*L318</f>
        <v>0</v>
      </c>
      <c r="U318" s="59">
        <f t="shared" ref="U318" si="248">IF(E318=0,0,S318-J318)</f>
        <v>120</v>
      </c>
      <c r="V318" s="59">
        <f t="shared" ref="V318" si="249">IF(F318=0,0,T318-J318)</f>
        <v>0</v>
      </c>
      <c r="W318" s="61">
        <f t="shared" ref="W318" si="250">IF(E318=0,0,$J318*$G318/100)</f>
        <v>4</v>
      </c>
      <c r="X318" s="61">
        <f t="shared" ref="X318" si="251">IF(F318=0,0,$J318*$G318/100)</f>
        <v>0</v>
      </c>
      <c r="Y318" s="62">
        <f t="shared" ref="Y318" si="252">IF(E318=0,0,W318-U318)</f>
        <v>-116</v>
      </c>
      <c r="Z318" s="62">
        <f t="shared" ref="Z318" si="253">IF(F318=0,0,X318-V318)</f>
        <v>0</v>
      </c>
      <c r="AA318" s="61">
        <f t="shared" ref="AA318" si="254">ROUNDUP(IF(Y318&lt;=0,0,Y318/K318),0)</f>
        <v>0</v>
      </c>
      <c r="AB318" s="61">
        <f t="shared" ref="AB318" si="255">ROUNDUP(IF(Z318&lt;=0,0,Z318/L318),0)</f>
        <v>0</v>
      </c>
      <c r="AC318" s="63">
        <f t="shared" ref="AC318" si="256">IF(((S318*$G318/100)-U318)/K318&lt;0,0,((S318*$G318/100)-U318)/K318)</f>
        <v>0</v>
      </c>
      <c r="AD318" s="63">
        <f t="shared" ref="AD318" si="257">IF(((T318*$G318/100)-V318)/L318&lt;0,0,((T318*$G318/100)-V318)/L318)</f>
        <v>0</v>
      </c>
      <c r="AE318" s="59">
        <f t="shared" ref="AE318" si="258">ROUNDUP(Q318+AC318,0)</f>
        <v>2</v>
      </c>
      <c r="AF318" s="59">
        <v>0</v>
      </c>
      <c r="AG318" s="64"/>
      <c r="AH318" s="65">
        <v>100</v>
      </c>
      <c r="AI318" s="66"/>
      <c r="AJ318" s="67">
        <f t="shared" ref="AJ318" si="259">SUM(AG318:AI318)</f>
        <v>100</v>
      </c>
      <c r="AK318" s="67">
        <f t="shared" ref="AK318" si="260">(($AE318*$E318)+($AF318*$F318))*AG318/100</f>
        <v>0</v>
      </c>
      <c r="AL318" s="67">
        <f t="shared" ref="AL318" si="261">(($AE318*$E318)+($AF318*$F318))*AH318/100</f>
        <v>8</v>
      </c>
      <c r="AM318" s="67">
        <f t="shared" ref="AM318" si="262">(($AE318*$E318)+($AF318*$F318))*AI318/100</f>
        <v>0</v>
      </c>
      <c r="AN318" s="67">
        <f t="shared" ref="AN318" si="263">SUM(AK318:AM318)</f>
        <v>8</v>
      </c>
      <c r="AO318" s="67">
        <f t="shared" ref="AO318" si="264">$AE318*AG318/100</f>
        <v>0</v>
      </c>
      <c r="AP318" s="67">
        <f t="shared" ref="AP318" si="265">$AF318*AG318/100</f>
        <v>0</v>
      </c>
      <c r="AQ318" s="67">
        <f t="shared" ref="AQ318" si="266">$AE318*AH318/100</f>
        <v>2</v>
      </c>
      <c r="AR318" s="67">
        <f t="shared" ref="AR318" si="267">$AF318*AH318/100</f>
        <v>0</v>
      </c>
      <c r="AS318" s="67">
        <f t="shared" ref="AS318" si="268">$AE318*AI318/100</f>
        <v>0</v>
      </c>
      <c r="AT318" s="67">
        <f t="shared" ref="AT318" si="269">$AF318*AI318/100</f>
        <v>0</v>
      </c>
      <c r="AU318" s="67">
        <f t="shared" ref="AU318" si="270">(AO318+AQ318+AS318)*E318</f>
        <v>8</v>
      </c>
      <c r="AV318" s="67">
        <f t="shared" ref="AV318" si="271">(AP318+AR318+AT318)*F318</f>
        <v>0</v>
      </c>
      <c r="AW318" s="67">
        <f t="shared" ref="AW318" si="272">(AU318+AV318)-AN318</f>
        <v>0</v>
      </c>
      <c r="AX318" s="68">
        <f t="shared" ref="AX318" si="273">ROUND(AO318,0)</f>
        <v>0</v>
      </c>
      <c r="AY318" s="68">
        <f t="shared" ref="AY318" si="274">ROUND(AP318,0)</f>
        <v>0</v>
      </c>
      <c r="AZ318" s="69">
        <f t="shared" ref="AZ318" si="275">ROUND(AQ318,0)</f>
        <v>2</v>
      </c>
      <c r="BA318" s="69">
        <f t="shared" ref="BA318" si="276">ROUND(AR318,0)</f>
        <v>0</v>
      </c>
      <c r="BB318" s="70">
        <f t="shared" ref="BB318" si="277">ROUND(AS318,0)</f>
        <v>0</v>
      </c>
      <c r="BC318" s="70">
        <f t="shared" ref="BC318" si="278">ROUND(AT318,0)</f>
        <v>0</v>
      </c>
      <c r="BD318" s="67">
        <f t="shared" ref="BD318" si="279">AX318+AZ318+BB318</f>
        <v>2</v>
      </c>
      <c r="BE318" s="67">
        <f t="shared" ref="BE318" si="280">AY318+BA318+BC318</f>
        <v>0</v>
      </c>
      <c r="BF318" s="59">
        <f t="shared" ref="BF318" si="281">BD318-AE318</f>
        <v>0</v>
      </c>
      <c r="BG318" s="71">
        <f t="shared" ref="BG318" si="282">BE318-AF318</f>
        <v>0</v>
      </c>
      <c r="BH318" s="68">
        <f t="shared" ref="BH318" si="283">(AX318*$E318)+(AY318*$F318)</f>
        <v>0</v>
      </c>
      <c r="BI318" s="69">
        <f t="shared" ref="BI318" si="284">(AZ318*$E318)+(BA318*$F318)</f>
        <v>8</v>
      </c>
      <c r="BJ318" s="70">
        <f t="shared" ref="BJ318" si="285">(BB318*$E318)+(BC318*$F318)</f>
        <v>0</v>
      </c>
      <c r="BK318" s="72">
        <f t="shared" ref="BK318" si="286">SUM(BH318:BJ318)-AN318</f>
        <v>0</v>
      </c>
    </row>
    <row r="319" spans="1:63" ht="13.5" customHeight="1" x14ac:dyDescent="0.3">
      <c r="A319" s="209"/>
      <c r="B319" s="212" t="s">
        <v>51</v>
      </c>
      <c r="C319" s="212" t="s">
        <v>68</v>
      </c>
      <c r="D319" s="212" t="s">
        <v>250</v>
      </c>
      <c r="E319" s="216">
        <v>4</v>
      </c>
      <c r="F319" s="58">
        <v>2</v>
      </c>
      <c r="G319" s="58">
        <v>10</v>
      </c>
      <c r="H319" s="58">
        <v>20</v>
      </c>
      <c r="I319" s="58">
        <v>20</v>
      </c>
      <c r="J319" s="58">
        <v>40</v>
      </c>
      <c r="K319" s="58">
        <v>80</v>
      </c>
      <c r="L319" s="58">
        <v>30</v>
      </c>
      <c r="M319" s="59">
        <f t="shared" si="192"/>
        <v>1</v>
      </c>
      <c r="N319" s="59">
        <f t="shared" si="193"/>
        <v>1</v>
      </c>
      <c r="O319" s="59">
        <f t="shared" si="194"/>
        <v>1</v>
      </c>
      <c r="P319" s="59">
        <f t="shared" si="195"/>
        <v>1</v>
      </c>
      <c r="Q319" s="60">
        <f t="shared" si="196"/>
        <v>2</v>
      </c>
      <c r="R319" s="60">
        <f t="shared" si="197"/>
        <v>2</v>
      </c>
      <c r="S319" s="58">
        <f t="shared" si="198"/>
        <v>160</v>
      </c>
      <c r="T319" s="58">
        <f t="shared" si="199"/>
        <v>60</v>
      </c>
      <c r="U319" s="59">
        <f t="shared" si="200"/>
        <v>120</v>
      </c>
      <c r="V319" s="59">
        <f t="shared" si="201"/>
        <v>20</v>
      </c>
      <c r="W319" s="61">
        <f t="shared" si="202"/>
        <v>4</v>
      </c>
      <c r="X319" s="61">
        <f t="shared" si="203"/>
        <v>4</v>
      </c>
      <c r="Y319" s="62">
        <f t="shared" si="204"/>
        <v>-116</v>
      </c>
      <c r="Z319" s="62">
        <f t="shared" si="205"/>
        <v>-16</v>
      </c>
      <c r="AA319" s="61">
        <f t="shared" si="206"/>
        <v>0</v>
      </c>
      <c r="AB319" s="61">
        <f t="shared" si="207"/>
        <v>0</v>
      </c>
      <c r="AC319" s="63">
        <f t="shared" si="208"/>
        <v>0</v>
      </c>
      <c r="AD319" s="63">
        <f t="shared" si="209"/>
        <v>0</v>
      </c>
      <c r="AE319" s="59">
        <f t="shared" si="210"/>
        <v>2</v>
      </c>
      <c r="AF319" s="59">
        <f t="shared" si="211"/>
        <v>2</v>
      </c>
      <c r="AG319" s="64"/>
      <c r="AH319" s="65">
        <v>100</v>
      </c>
      <c r="AI319" s="66"/>
      <c r="AJ319" s="67">
        <f t="shared" si="212"/>
        <v>100</v>
      </c>
      <c r="AK319" s="67">
        <f t="shared" si="213"/>
        <v>0</v>
      </c>
      <c r="AL319" s="67">
        <f t="shared" si="214"/>
        <v>12</v>
      </c>
      <c r="AM319" s="67">
        <f t="shared" si="215"/>
        <v>0</v>
      </c>
      <c r="AN319" s="67">
        <f t="shared" si="216"/>
        <v>12</v>
      </c>
      <c r="AO319" s="67">
        <f t="shared" si="217"/>
        <v>0</v>
      </c>
      <c r="AP319" s="67">
        <f t="shared" si="218"/>
        <v>0</v>
      </c>
      <c r="AQ319" s="67">
        <f t="shared" si="219"/>
        <v>2</v>
      </c>
      <c r="AR319" s="67">
        <f t="shared" si="220"/>
        <v>2</v>
      </c>
      <c r="AS319" s="67">
        <f t="shared" si="221"/>
        <v>0</v>
      </c>
      <c r="AT319" s="67">
        <f t="shared" si="222"/>
        <v>0</v>
      </c>
      <c r="AU319" s="67">
        <f t="shared" si="223"/>
        <v>8</v>
      </c>
      <c r="AV319" s="67">
        <f t="shared" si="224"/>
        <v>4</v>
      </c>
      <c r="AW319" s="67">
        <f t="shared" si="235"/>
        <v>0</v>
      </c>
      <c r="AX319" s="68">
        <f t="shared" si="225"/>
        <v>0</v>
      </c>
      <c r="AY319" s="68">
        <f t="shared" si="226"/>
        <v>0</v>
      </c>
      <c r="AZ319" s="69">
        <f t="shared" si="227"/>
        <v>2</v>
      </c>
      <c r="BA319" s="69">
        <f t="shared" si="228"/>
        <v>2</v>
      </c>
      <c r="BB319" s="70">
        <f t="shared" si="229"/>
        <v>0</v>
      </c>
      <c r="BC319" s="70">
        <f t="shared" si="230"/>
        <v>0</v>
      </c>
      <c r="BD319" s="67">
        <f t="shared" si="231"/>
        <v>2</v>
      </c>
      <c r="BE319" s="67">
        <f t="shared" si="232"/>
        <v>2</v>
      </c>
      <c r="BF319" s="59">
        <f t="shared" si="233"/>
        <v>0</v>
      </c>
      <c r="BG319" s="71">
        <f t="shared" si="234"/>
        <v>0</v>
      </c>
      <c r="BH319" s="68">
        <f t="shared" si="236"/>
        <v>0</v>
      </c>
      <c r="BI319" s="69">
        <f t="shared" si="237"/>
        <v>12</v>
      </c>
      <c r="BJ319" s="70">
        <f t="shared" si="238"/>
        <v>0</v>
      </c>
      <c r="BK319" s="72">
        <f t="shared" si="239"/>
        <v>0</v>
      </c>
    </row>
    <row r="320" spans="1:63" ht="12.75" customHeight="1" x14ac:dyDescent="0.3">
      <c r="A320" s="209"/>
      <c r="B320" s="212" t="s">
        <v>51</v>
      </c>
      <c r="C320" s="212" t="s">
        <v>68</v>
      </c>
      <c r="D320" s="212" t="s">
        <v>271</v>
      </c>
      <c r="E320" s="216">
        <v>0</v>
      </c>
      <c r="F320" s="58">
        <v>2</v>
      </c>
      <c r="G320" s="58">
        <v>10</v>
      </c>
      <c r="H320" s="58">
        <v>20</v>
      </c>
      <c r="I320" s="58">
        <v>20</v>
      </c>
      <c r="J320" s="58">
        <v>40</v>
      </c>
      <c r="K320" s="58">
        <v>80</v>
      </c>
      <c r="L320" s="58">
        <v>30</v>
      </c>
      <c r="M320" s="59">
        <f t="shared" ref="M320" si="287">ROUNDUP(IF(E320=0,0,$H320/K320),0)</f>
        <v>0</v>
      </c>
      <c r="N320" s="59">
        <f t="shared" ref="N320" si="288">ROUNDUP(IF(F320=0,0,$H320/L320),0)</f>
        <v>1</v>
      </c>
      <c r="O320" s="59">
        <f t="shared" ref="O320" si="289">ROUNDUP(IF(E320=0,0,$I320/K320),0)</f>
        <v>0</v>
      </c>
      <c r="P320" s="59">
        <f t="shared" ref="P320" si="290">ROUNDUP(IF(F320=0,0,$I320/L320),0)</f>
        <v>1</v>
      </c>
      <c r="Q320" s="60">
        <f t="shared" ref="Q320" si="291">M320+O320</f>
        <v>0</v>
      </c>
      <c r="R320" s="60">
        <f t="shared" ref="R320" si="292">N320+P320</f>
        <v>2</v>
      </c>
      <c r="S320" s="58">
        <f t="shared" ref="S320" si="293">Q320*K320</f>
        <v>0</v>
      </c>
      <c r="T320" s="58">
        <f t="shared" ref="T320" si="294">R320*L320</f>
        <v>60</v>
      </c>
      <c r="U320" s="59">
        <f t="shared" ref="U320" si="295">IF(E320=0,0,S320-J320)</f>
        <v>0</v>
      </c>
      <c r="V320" s="59">
        <f t="shared" ref="V320" si="296">IF(F320=0,0,T320-J320)</f>
        <v>20</v>
      </c>
      <c r="W320" s="61">
        <f t="shared" ref="W320" si="297">IF(E320=0,0,$J320*$G320/100)</f>
        <v>0</v>
      </c>
      <c r="X320" s="61">
        <f t="shared" ref="X320" si="298">IF(F320=0,0,$J320*$G320/100)</f>
        <v>4</v>
      </c>
      <c r="Y320" s="62">
        <f t="shared" ref="Y320" si="299">IF(E320=0,0,W320-U320)</f>
        <v>0</v>
      </c>
      <c r="Z320" s="62">
        <f t="shared" ref="Z320" si="300">IF(F320=0,0,X320-V320)</f>
        <v>-16</v>
      </c>
      <c r="AA320" s="61">
        <f t="shared" ref="AA320" si="301">ROUNDUP(IF(Y320&lt;=0,0,Y320/K320),0)</f>
        <v>0</v>
      </c>
      <c r="AB320" s="61">
        <f t="shared" ref="AB320" si="302">ROUNDUP(IF(Z320&lt;=0,0,Z320/L320),0)</f>
        <v>0</v>
      </c>
      <c r="AC320" s="63">
        <f t="shared" ref="AC320" si="303">IF(((S320*$G320/100)-U320)/K320&lt;0,0,((S320*$G320/100)-U320)/K320)</f>
        <v>0</v>
      </c>
      <c r="AD320" s="63">
        <f t="shared" ref="AD320" si="304">IF(((T320*$G320/100)-V320)/L320&lt;0,0,((T320*$G320/100)-V320)/L320)</f>
        <v>0</v>
      </c>
      <c r="AE320" s="59">
        <f t="shared" ref="AE320" si="305">ROUNDUP(Q320+AC320,0)</f>
        <v>0</v>
      </c>
      <c r="AF320" s="59">
        <v>1</v>
      </c>
      <c r="AG320" s="64"/>
      <c r="AH320" s="65">
        <v>100</v>
      </c>
      <c r="AI320" s="66"/>
      <c r="AJ320" s="67">
        <f>SUM(AG320:AI320)</f>
        <v>100</v>
      </c>
      <c r="AK320" s="67">
        <f t="shared" ref="AK320" si="306">(($AE320*$E320)+($AF320*$F320))*AG320/100</f>
        <v>0</v>
      </c>
      <c r="AL320" s="67">
        <f t="shared" ref="AL320" si="307">(($AE320*$E320)+($AF320*$F320))*AH320/100</f>
        <v>2</v>
      </c>
      <c r="AM320" s="67">
        <f t="shared" ref="AM320" si="308">(($AE320*$E320)+($AF320*$F320))*AI320/100</f>
        <v>0</v>
      </c>
      <c r="AN320" s="67">
        <f t="shared" ref="AN320" si="309">SUM(AK320:AM320)</f>
        <v>2</v>
      </c>
      <c r="AO320" s="67">
        <f t="shared" ref="AO320" si="310">$AE320*AG320/100</f>
        <v>0</v>
      </c>
      <c r="AP320" s="67">
        <f t="shared" ref="AP320" si="311">$AF320*AG320/100</f>
        <v>0</v>
      </c>
      <c r="AQ320" s="67">
        <f t="shared" ref="AQ320" si="312">$AE320*AH320/100</f>
        <v>0</v>
      </c>
      <c r="AR320" s="67">
        <f t="shared" ref="AR320" si="313">$AF320*AH320/100</f>
        <v>1</v>
      </c>
      <c r="AS320" s="67">
        <f t="shared" ref="AS320" si="314">$AE320*AI320/100</f>
        <v>0</v>
      </c>
      <c r="AT320" s="67">
        <f t="shared" ref="AT320" si="315">$AF320*AI320/100</f>
        <v>0</v>
      </c>
      <c r="AU320" s="67">
        <f t="shared" ref="AU320" si="316">(AO320+AQ320+AS320)*E320</f>
        <v>0</v>
      </c>
      <c r="AV320" s="67">
        <f t="shared" ref="AV320" si="317">(AP320+AR320+AT320)*F320</f>
        <v>2</v>
      </c>
      <c r="AW320" s="67">
        <f t="shared" ref="AW320" si="318">(AU320+AV320)-AN320</f>
        <v>0</v>
      </c>
      <c r="AX320" s="68">
        <f t="shared" ref="AX320" si="319">ROUND(AO320,0)</f>
        <v>0</v>
      </c>
      <c r="AY320" s="68">
        <f t="shared" ref="AY320" si="320">ROUND(AP320,0)</f>
        <v>0</v>
      </c>
      <c r="AZ320" s="69">
        <f t="shared" ref="AZ320" si="321">ROUND(AQ320,0)</f>
        <v>0</v>
      </c>
      <c r="BA320" s="69">
        <f t="shared" ref="BA320" si="322">ROUND(AR320,0)</f>
        <v>1</v>
      </c>
      <c r="BB320" s="70">
        <f t="shared" ref="BB320" si="323">ROUND(AS320,0)</f>
        <v>0</v>
      </c>
      <c r="BC320" s="70">
        <f t="shared" ref="BC320" si="324">ROUND(AT320,0)</f>
        <v>0</v>
      </c>
      <c r="BD320" s="67">
        <f t="shared" ref="BD320" si="325">AX320+AZ320+BB320</f>
        <v>0</v>
      </c>
      <c r="BE320" s="67">
        <f t="shared" ref="BE320" si="326">AY320+BA320+BC320</f>
        <v>1</v>
      </c>
      <c r="BF320" s="59">
        <f t="shared" ref="BF320" si="327">BD320-AE320</f>
        <v>0</v>
      </c>
      <c r="BG320" s="71">
        <f t="shared" ref="BG320" si="328">BE320-AF320</f>
        <v>0</v>
      </c>
      <c r="BH320" s="68">
        <f t="shared" ref="BH320" si="329">(AX320*$E320)+(AY320*$F320)</f>
        <v>0</v>
      </c>
      <c r="BI320" s="69">
        <f t="shared" ref="BI320" si="330">(AZ320*$E320)+(BA320*$F320)</f>
        <v>2</v>
      </c>
      <c r="BJ320" s="70">
        <f t="shared" ref="BJ320" si="331">(BB320*$E320)+(BC320*$F320)</f>
        <v>0</v>
      </c>
      <c r="BK320" s="72">
        <f t="shared" ref="BK320" si="332">SUM(BH320:BJ320)-AN320</f>
        <v>0</v>
      </c>
    </row>
    <row r="321" spans="1:63" ht="12.75" customHeight="1" x14ac:dyDescent="0.3">
      <c r="A321" s="209"/>
      <c r="B321" s="212" t="s">
        <v>51</v>
      </c>
      <c r="C321" s="212" t="s">
        <v>68</v>
      </c>
      <c r="D321" s="212" t="s">
        <v>272</v>
      </c>
      <c r="E321" s="216">
        <v>0</v>
      </c>
      <c r="F321" s="58">
        <v>2</v>
      </c>
      <c r="G321" s="58">
        <v>10</v>
      </c>
      <c r="H321" s="58">
        <v>20</v>
      </c>
      <c r="I321" s="58">
        <v>20</v>
      </c>
      <c r="J321" s="58">
        <v>40</v>
      </c>
      <c r="K321" s="58">
        <v>80</v>
      </c>
      <c r="L321" s="58">
        <v>30</v>
      </c>
      <c r="M321" s="59">
        <f t="shared" ref="M321:M325" si="333">ROUNDUP(IF(E321=0,0,$H321/K321),0)</f>
        <v>0</v>
      </c>
      <c r="N321" s="59">
        <f t="shared" ref="N321:N325" si="334">ROUNDUP(IF(F321=0,0,$H321/L321),0)</f>
        <v>1</v>
      </c>
      <c r="O321" s="59">
        <f t="shared" ref="O321:O325" si="335">ROUNDUP(IF(E321=0,0,$I321/K321),0)</f>
        <v>0</v>
      </c>
      <c r="P321" s="59">
        <f t="shared" ref="P321:P325" si="336">ROUNDUP(IF(F321=0,0,$I321/L321),0)</f>
        <v>1</v>
      </c>
      <c r="Q321" s="60">
        <f t="shared" ref="Q321:Q325" si="337">M321+O321</f>
        <v>0</v>
      </c>
      <c r="R321" s="60">
        <f t="shared" ref="R321:R325" si="338">N321+P321</f>
        <v>2</v>
      </c>
      <c r="S321" s="58">
        <f t="shared" ref="S321:S325" si="339">Q321*K321</f>
        <v>0</v>
      </c>
      <c r="T321" s="58">
        <f t="shared" ref="T321:T325" si="340">R321*L321</f>
        <v>60</v>
      </c>
      <c r="U321" s="59">
        <f t="shared" ref="U321:U325" si="341">IF(E321=0,0,S321-J321)</f>
        <v>0</v>
      </c>
      <c r="V321" s="59">
        <f t="shared" ref="V321:V325" si="342">IF(F321=0,0,T321-J321)</f>
        <v>20</v>
      </c>
      <c r="W321" s="61">
        <f t="shared" ref="W321:W325" si="343">IF(E321=0,0,$J321*$G321/100)</f>
        <v>0</v>
      </c>
      <c r="X321" s="61">
        <f t="shared" ref="X321:X325" si="344">IF(F321=0,0,$J321*$G321/100)</f>
        <v>4</v>
      </c>
      <c r="Y321" s="62">
        <f t="shared" ref="Y321:Y325" si="345">IF(E321=0,0,W321-U321)</f>
        <v>0</v>
      </c>
      <c r="Z321" s="62">
        <f t="shared" ref="Z321:Z325" si="346">IF(F321=0,0,X321-V321)</f>
        <v>-16</v>
      </c>
      <c r="AA321" s="61">
        <f t="shared" ref="AA321:AA325" si="347">ROUNDUP(IF(Y321&lt;=0,0,Y321/K321),0)</f>
        <v>0</v>
      </c>
      <c r="AB321" s="61">
        <f t="shared" ref="AB321:AB325" si="348">ROUNDUP(IF(Z321&lt;=0,0,Z321/L321),0)</f>
        <v>0</v>
      </c>
      <c r="AC321" s="63">
        <f t="shared" ref="AC321:AC325" si="349">IF(((S321*$G321/100)-U321)/K321&lt;0,0,((S321*$G321/100)-U321)/K321)</f>
        <v>0</v>
      </c>
      <c r="AD321" s="63">
        <f t="shared" ref="AD321:AD325" si="350">IF(((T321*$G321/100)-V321)/L321&lt;0,0,((T321*$G321/100)-V321)/L321)</f>
        <v>0</v>
      </c>
      <c r="AE321" s="59">
        <f t="shared" ref="AE321:AE325" si="351">ROUNDUP(Q321+AC321,0)</f>
        <v>0</v>
      </c>
      <c r="AF321" s="59">
        <v>1</v>
      </c>
      <c r="AG321" s="64"/>
      <c r="AH321" s="65">
        <v>100</v>
      </c>
      <c r="AI321" s="66"/>
      <c r="AJ321" s="67">
        <f t="shared" ref="AJ321:AJ325" si="352">SUM(AG321:AI321)</f>
        <v>100</v>
      </c>
      <c r="AK321" s="67">
        <f t="shared" ref="AK321:AK325" si="353">(($AE321*$E321)+($AF321*$F321))*AG321/100</f>
        <v>0</v>
      </c>
      <c r="AL321" s="67">
        <f t="shared" ref="AL321:AL325" si="354">(($AE321*$E321)+($AF321*$F321))*AH321/100</f>
        <v>2</v>
      </c>
      <c r="AM321" s="67">
        <f t="shared" ref="AM321:AM325" si="355">(($AE321*$E321)+($AF321*$F321))*AI321/100</f>
        <v>0</v>
      </c>
      <c r="AN321" s="67">
        <f t="shared" ref="AN321:AN325" si="356">SUM(AK321:AM321)</f>
        <v>2</v>
      </c>
      <c r="AO321" s="67">
        <f t="shared" ref="AO321:AO325" si="357">$AE321*AG321/100</f>
        <v>0</v>
      </c>
      <c r="AP321" s="67">
        <f t="shared" ref="AP321:AP325" si="358">$AF321*AG321/100</f>
        <v>0</v>
      </c>
      <c r="AQ321" s="67">
        <f t="shared" ref="AQ321:AQ325" si="359">$AE321*AH321/100</f>
        <v>0</v>
      </c>
      <c r="AR321" s="67">
        <f t="shared" ref="AR321:AR325" si="360">$AF321*AH321/100</f>
        <v>1</v>
      </c>
      <c r="AS321" s="67">
        <f t="shared" ref="AS321:AS325" si="361">$AE321*AI321/100</f>
        <v>0</v>
      </c>
      <c r="AT321" s="67">
        <f t="shared" ref="AT321:AT325" si="362">$AF321*AI321/100</f>
        <v>0</v>
      </c>
      <c r="AU321" s="67">
        <f t="shared" ref="AU321:AU325" si="363">(AO321+AQ321+AS321)*E321</f>
        <v>0</v>
      </c>
      <c r="AV321" s="67">
        <f t="shared" ref="AV321:AV325" si="364">(AP321+AR321+AT321)*F321</f>
        <v>2</v>
      </c>
      <c r="AW321" s="67">
        <f t="shared" ref="AW321:AW325" si="365">(AU321+AV321)-AN321</f>
        <v>0</v>
      </c>
      <c r="AX321" s="68">
        <f t="shared" ref="AX321:AX325" si="366">ROUND(AO321,0)</f>
        <v>0</v>
      </c>
      <c r="AY321" s="68">
        <f t="shared" ref="AY321:AY325" si="367">ROUND(AP321,0)</f>
        <v>0</v>
      </c>
      <c r="AZ321" s="69">
        <f t="shared" ref="AZ321:AZ325" si="368">ROUND(AQ321,0)</f>
        <v>0</v>
      </c>
      <c r="BA321" s="69">
        <f t="shared" ref="BA321:BA325" si="369">ROUND(AR321,0)</f>
        <v>1</v>
      </c>
      <c r="BB321" s="70">
        <f t="shared" ref="BB321:BB325" si="370">ROUND(AS321,0)</f>
        <v>0</v>
      </c>
      <c r="BC321" s="70">
        <f t="shared" ref="BC321:BC325" si="371">ROUND(AT321,0)</f>
        <v>0</v>
      </c>
      <c r="BD321" s="67">
        <f t="shared" ref="BD321:BD325" si="372">AX321+AZ321+BB321</f>
        <v>0</v>
      </c>
      <c r="BE321" s="67">
        <f t="shared" ref="BE321:BE325" si="373">AY321+BA321+BC321</f>
        <v>1</v>
      </c>
      <c r="BF321" s="59">
        <f t="shared" ref="BF321:BF325" si="374">BD321-AE321</f>
        <v>0</v>
      </c>
      <c r="BG321" s="71">
        <f t="shared" ref="BG321:BG325" si="375">BE321-AF321</f>
        <v>0</v>
      </c>
      <c r="BH321" s="68">
        <f t="shared" ref="BH321:BH325" si="376">(AX321*$E321)+(AY321*$F321)</f>
        <v>0</v>
      </c>
      <c r="BI321" s="69">
        <f t="shared" ref="BI321:BI325" si="377">(AZ321*$E321)+(BA321*$F321)</f>
        <v>2</v>
      </c>
      <c r="BJ321" s="70">
        <f t="shared" ref="BJ321:BJ325" si="378">(BB321*$E321)+(BC321*$F321)</f>
        <v>0</v>
      </c>
      <c r="BK321" s="72">
        <f t="shared" ref="BK321:BK325" si="379">SUM(BH321:BJ321)-AN321</f>
        <v>0</v>
      </c>
    </row>
    <row r="322" spans="1:63" ht="14.4" x14ac:dyDescent="0.3">
      <c r="B322" s="212" t="s">
        <v>51</v>
      </c>
      <c r="C322" s="212" t="s">
        <v>68</v>
      </c>
      <c r="D322" s="212" t="s">
        <v>273</v>
      </c>
      <c r="E322" s="216">
        <v>0</v>
      </c>
      <c r="F322" s="58">
        <v>2</v>
      </c>
      <c r="G322" s="58">
        <v>10</v>
      </c>
      <c r="H322" s="58">
        <v>20</v>
      </c>
      <c r="I322" s="58">
        <v>20</v>
      </c>
      <c r="J322" s="58">
        <v>40</v>
      </c>
      <c r="K322" s="58">
        <v>80</v>
      </c>
      <c r="L322" s="58">
        <v>30</v>
      </c>
      <c r="M322" s="59">
        <f t="shared" si="333"/>
        <v>0</v>
      </c>
      <c r="N322" s="59">
        <f t="shared" si="334"/>
        <v>1</v>
      </c>
      <c r="O322" s="59">
        <f t="shared" si="335"/>
        <v>0</v>
      </c>
      <c r="P322" s="59">
        <f t="shared" si="336"/>
        <v>1</v>
      </c>
      <c r="Q322" s="60">
        <f t="shared" si="337"/>
        <v>0</v>
      </c>
      <c r="R322" s="60">
        <f t="shared" si="338"/>
        <v>2</v>
      </c>
      <c r="S322" s="58">
        <f t="shared" si="339"/>
        <v>0</v>
      </c>
      <c r="T322" s="58">
        <f t="shared" si="340"/>
        <v>60</v>
      </c>
      <c r="U322" s="59">
        <f t="shared" si="341"/>
        <v>0</v>
      </c>
      <c r="V322" s="59">
        <f t="shared" si="342"/>
        <v>20</v>
      </c>
      <c r="W322" s="61">
        <f t="shared" si="343"/>
        <v>0</v>
      </c>
      <c r="X322" s="61">
        <f t="shared" si="344"/>
        <v>4</v>
      </c>
      <c r="Y322" s="62">
        <f t="shared" si="345"/>
        <v>0</v>
      </c>
      <c r="Z322" s="62">
        <f t="shared" si="346"/>
        <v>-16</v>
      </c>
      <c r="AA322" s="61">
        <f t="shared" si="347"/>
        <v>0</v>
      </c>
      <c r="AB322" s="61">
        <f t="shared" si="348"/>
        <v>0</v>
      </c>
      <c r="AC322" s="63">
        <f t="shared" si="349"/>
        <v>0</v>
      </c>
      <c r="AD322" s="63">
        <f t="shared" si="350"/>
        <v>0</v>
      </c>
      <c r="AE322" s="59">
        <f t="shared" si="351"/>
        <v>0</v>
      </c>
      <c r="AF322" s="59">
        <v>1</v>
      </c>
      <c r="AG322" s="64"/>
      <c r="AH322" s="65">
        <v>100</v>
      </c>
      <c r="AI322" s="66"/>
      <c r="AJ322" s="67">
        <f t="shared" si="352"/>
        <v>100</v>
      </c>
      <c r="AK322" s="67">
        <f t="shared" si="353"/>
        <v>0</v>
      </c>
      <c r="AL322" s="67">
        <f t="shared" si="354"/>
        <v>2</v>
      </c>
      <c r="AM322" s="67">
        <f t="shared" si="355"/>
        <v>0</v>
      </c>
      <c r="AN322" s="67">
        <f t="shared" si="356"/>
        <v>2</v>
      </c>
      <c r="AO322" s="67">
        <f t="shared" si="357"/>
        <v>0</v>
      </c>
      <c r="AP322" s="67">
        <f t="shared" si="358"/>
        <v>0</v>
      </c>
      <c r="AQ322" s="67">
        <f t="shared" si="359"/>
        <v>0</v>
      </c>
      <c r="AR322" s="67">
        <f t="shared" si="360"/>
        <v>1</v>
      </c>
      <c r="AS322" s="67">
        <f t="shared" si="361"/>
        <v>0</v>
      </c>
      <c r="AT322" s="67">
        <f t="shared" si="362"/>
        <v>0</v>
      </c>
      <c r="AU322" s="67">
        <f t="shared" si="363"/>
        <v>0</v>
      </c>
      <c r="AV322" s="67">
        <f t="shared" si="364"/>
        <v>2</v>
      </c>
      <c r="AW322" s="67">
        <f t="shared" si="365"/>
        <v>0</v>
      </c>
      <c r="AX322" s="68">
        <f t="shared" si="366"/>
        <v>0</v>
      </c>
      <c r="AY322" s="68">
        <f t="shared" si="367"/>
        <v>0</v>
      </c>
      <c r="AZ322" s="69">
        <f t="shared" si="368"/>
        <v>0</v>
      </c>
      <c r="BA322" s="69">
        <f t="shared" si="369"/>
        <v>1</v>
      </c>
      <c r="BB322" s="70">
        <f t="shared" si="370"/>
        <v>0</v>
      </c>
      <c r="BC322" s="70">
        <f t="shared" si="371"/>
        <v>0</v>
      </c>
      <c r="BD322" s="67">
        <f t="shared" si="372"/>
        <v>0</v>
      </c>
      <c r="BE322" s="67">
        <f t="shared" si="373"/>
        <v>1</v>
      </c>
      <c r="BF322" s="59">
        <f t="shared" si="374"/>
        <v>0</v>
      </c>
      <c r="BG322" s="71">
        <f t="shared" si="375"/>
        <v>0</v>
      </c>
      <c r="BH322" s="68">
        <f t="shared" si="376"/>
        <v>0</v>
      </c>
      <c r="BI322" s="69">
        <f t="shared" si="377"/>
        <v>2</v>
      </c>
      <c r="BJ322" s="70">
        <f t="shared" si="378"/>
        <v>0</v>
      </c>
      <c r="BK322" s="72">
        <f t="shared" si="379"/>
        <v>0</v>
      </c>
    </row>
    <row r="323" spans="1:63" ht="14.4" x14ac:dyDescent="0.3">
      <c r="B323" s="212" t="s">
        <v>51</v>
      </c>
      <c r="C323" s="212" t="s">
        <v>68</v>
      </c>
      <c r="D323" s="212" t="s">
        <v>274</v>
      </c>
      <c r="E323" s="216">
        <v>0</v>
      </c>
      <c r="F323" s="58">
        <v>2</v>
      </c>
      <c r="G323" s="58">
        <v>10</v>
      </c>
      <c r="H323" s="58">
        <v>20</v>
      </c>
      <c r="I323" s="58">
        <v>20</v>
      </c>
      <c r="J323" s="58">
        <v>40</v>
      </c>
      <c r="K323" s="58">
        <v>80</v>
      </c>
      <c r="L323" s="58">
        <v>30</v>
      </c>
      <c r="M323" s="59">
        <f t="shared" si="333"/>
        <v>0</v>
      </c>
      <c r="N323" s="59">
        <f t="shared" si="334"/>
        <v>1</v>
      </c>
      <c r="O323" s="59">
        <f t="shared" si="335"/>
        <v>0</v>
      </c>
      <c r="P323" s="59">
        <f t="shared" si="336"/>
        <v>1</v>
      </c>
      <c r="Q323" s="60">
        <f t="shared" si="337"/>
        <v>0</v>
      </c>
      <c r="R323" s="60">
        <f t="shared" si="338"/>
        <v>2</v>
      </c>
      <c r="S323" s="58">
        <f t="shared" si="339"/>
        <v>0</v>
      </c>
      <c r="T323" s="58">
        <f t="shared" si="340"/>
        <v>60</v>
      </c>
      <c r="U323" s="59">
        <f t="shared" si="341"/>
        <v>0</v>
      </c>
      <c r="V323" s="59">
        <f t="shared" si="342"/>
        <v>20</v>
      </c>
      <c r="W323" s="61">
        <f t="shared" si="343"/>
        <v>0</v>
      </c>
      <c r="X323" s="61">
        <f t="shared" si="344"/>
        <v>4</v>
      </c>
      <c r="Y323" s="62">
        <f t="shared" si="345"/>
        <v>0</v>
      </c>
      <c r="Z323" s="62">
        <f t="shared" si="346"/>
        <v>-16</v>
      </c>
      <c r="AA323" s="61">
        <f t="shared" si="347"/>
        <v>0</v>
      </c>
      <c r="AB323" s="61">
        <f t="shared" si="348"/>
        <v>0</v>
      </c>
      <c r="AC323" s="63">
        <f t="shared" si="349"/>
        <v>0</v>
      </c>
      <c r="AD323" s="63">
        <f t="shared" si="350"/>
        <v>0</v>
      </c>
      <c r="AE323" s="59">
        <f t="shared" si="351"/>
        <v>0</v>
      </c>
      <c r="AF323" s="59">
        <v>1</v>
      </c>
      <c r="AG323" s="64"/>
      <c r="AH323" s="65">
        <v>100</v>
      </c>
      <c r="AI323" s="66"/>
      <c r="AJ323" s="67">
        <f t="shared" si="352"/>
        <v>100</v>
      </c>
      <c r="AK323" s="67">
        <f t="shared" si="353"/>
        <v>0</v>
      </c>
      <c r="AL323" s="67">
        <f t="shared" si="354"/>
        <v>2</v>
      </c>
      <c r="AM323" s="67">
        <f t="shared" si="355"/>
        <v>0</v>
      </c>
      <c r="AN323" s="67">
        <f t="shared" si="356"/>
        <v>2</v>
      </c>
      <c r="AO323" s="67">
        <f t="shared" si="357"/>
        <v>0</v>
      </c>
      <c r="AP323" s="67">
        <f t="shared" si="358"/>
        <v>0</v>
      </c>
      <c r="AQ323" s="67">
        <f t="shared" si="359"/>
        <v>0</v>
      </c>
      <c r="AR323" s="67">
        <f t="shared" si="360"/>
        <v>1</v>
      </c>
      <c r="AS323" s="67">
        <f t="shared" si="361"/>
        <v>0</v>
      </c>
      <c r="AT323" s="67">
        <f t="shared" si="362"/>
        <v>0</v>
      </c>
      <c r="AU323" s="67">
        <f t="shared" si="363"/>
        <v>0</v>
      </c>
      <c r="AV323" s="67">
        <f t="shared" si="364"/>
        <v>2</v>
      </c>
      <c r="AW323" s="67">
        <f t="shared" si="365"/>
        <v>0</v>
      </c>
      <c r="AX323" s="68">
        <f t="shared" si="366"/>
        <v>0</v>
      </c>
      <c r="AY323" s="68">
        <f t="shared" si="367"/>
        <v>0</v>
      </c>
      <c r="AZ323" s="69">
        <f t="shared" si="368"/>
        <v>0</v>
      </c>
      <c r="BA323" s="69">
        <f t="shared" si="369"/>
        <v>1</v>
      </c>
      <c r="BB323" s="70">
        <f t="shared" si="370"/>
        <v>0</v>
      </c>
      <c r="BC323" s="70">
        <f t="shared" si="371"/>
        <v>0</v>
      </c>
      <c r="BD323" s="67">
        <f t="shared" si="372"/>
        <v>0</v>
      </c>
      <c r="BE323" s="67">
        <f t="shared" si="373"/>
        <v>1</v>
      </c>
      <c r="BF323" s="59">
        <f t="shared" si="374"/>
        <v>0</v>
      </c>
      <c r="BG323" s="71">
        <f t="shared" si="375"/>
        <v>0</v>
      </c>
      <c r="BH323" s="68">
        <f t="shared" si="376"/>
        <v>0</v>
      </c>
      <c r="BI323" s="69">
        <f t="shared" si="377"/>
        <v>2</v>
      </c>
      <c r="BJ323" s="70">
        <f t="shared" si="378"/>
        <v>0</v>
      </c>
      <c r="BK323" s="72">
        <f t="shared" si="379"/>
        <v>0</v>
      </c>
    </row>
    <row r="324" spans="1:63" ht="14.4" x14ac:dyDescent="0.3">
      <c r="B324" s="212" t="s">
        <v>51</v>
      </c>
      <c r="C324" s="212" t="s">
        <v>68</v>
      </c>
      <c r="D324" s="212" t="s">
        <v>275</v>
      </c>
      <c r="E324" s="216">
        <v>0</v>
      </c>
      <c r="F324" s="58">
        <v>2</v>
      </c>
      <c r="G324" s="58">
        <v>10</v>
      </c>
      <c r="H324" s="58">
        <v>20</v>
      </c>
      <c r="I324" s="58">
        <v>20</v>
      </c>
      <c r="J324" s="58">
        <v>40</v>
      </c>
      <c r="K324" s="58">
        <v>80</v>
      </c>
      <c r="L324" s="58">
        <v>30</v>
      </c>
      <c r="M324" s="59">
        <f t="shared" si="333"/>
        <v>0</v>
      </c>
      <c r="N324" s="59">
        <f t="shared" si="334"/>
        <v>1</v>
      </c>
      <c r="O324" s="59">
        <f t="shared" si="335"/>
        <v>0</v>
      </c>
      <c r="P324" s="59">
        <f t="shared" si="336"/>
        <v>1</v>
      </c>
      <c r="Q324" s="60">
        <f t="shared" si="337"/>
        <v>0</v>
      </c>
      <c r="R324" s="60">
        <f t="shared" si="338"/>
        <v>2</v>
      </c>
      <c r="S324" s="58">
        <f t="shared" si="339"/>
        <v>0</v>
      </c>
      <c r="T324" s="58">
        <f t="shared" si="340"/>
        <v>60</v>
      </c>
      <c r="U324" s="59">
        <f t="shared" si="341"/>
        <v>0</v>
      </c>
      <c r="V324" s="59">
        <f t="shared" si="342"/>
        <v>20</v>
      </c>
      <c r="W324" s="61">
        <f t="shared" si="343"/>
        <v>0</v>
      </c>
      <c r="X324" s="61">
        <f t="shared" si="344"/>
        <v>4</v>
      </c>
      <c r="Y324" s="62">
        <f t="shared" si="345"/>
        <v>0</v>
      </c>
      <c r="Z324" s="62">
        <f t="shared" si="346"/>
        <v>-16</v>
      </c>
      <c r="AA324" s="61">
        <f t="shared" si="347"/>
        <v>0</v>
      </c>
      <c r="AB324" s="61">
        <f t="shared" si="348"/>
        <v>0</v>
      </c>
      <c r="AC324" s="63">
        <f t="shared" si="349"/>
        <v>0</v>
      </c>
      <c r="AD324" s="63">
        <f t="shared" si="350"/>
        <v>0</v>
      </c>
      <c r="AE324" s="59">
        <f t="shared" si="351"/>
        <v>0</v>
      </c>
      <c r="AF324" s="59">
        <v>1</v>
      </c>
      <c r="AG324" s="64"/>
      <c r="AH324" s="65">
        <v>100</v>
      </c>
      <c r="AI324" s="66"/>
      <c r="AJ324" s="67">
        <f t="shared" si="352"/>
        <v>100</v>
      </c>
      <c r="AK324" s="67">
        <f t="shared" si="353"/>
        <v>0</v>
      </c>
      <c r="AL324" s="67">
        <f t="shared" si="354"/>
        <v>2</v>
      </c>
      <c r="AM324" s="67">
        <f t="shared" si="355"/>
        <v>0</v>
      </c>
      <c r="AN324" s="67">
        <f t="shared" si="356"/>
        <v>2</v>
      </c>
      <c r="AO324" s="67">
        <f t="shared" si="357"/>
        <v>0</v>
      </c>
      <c r="AP324" s="67">
        <f t="shared" si="358"/>
        <v>0</v>
      </c>
      <c r="AQ324" s="67">
        <f t="shared" si="359"/>
        <v>0</v>
      </c>
      <c r="AR324" s="67">
        <f t="shared" si="360"/>
        <v>1</v>
      </c>
      <c r="AS324" s="67">
        <f t="shared" si="361"/>
        <v>0</v>
      </c>
      <c r="AT324" s="67">
        <f t="shared" si="362"/>
        <v>0</v>
      </c>
      <c r="AU324" s="67">
        <f t="shared" si="363"/>
        <v>0</v>
      </c>
      <c r="AV324" s="67">
        <f t="shared" si="364"/>
        <v>2</v>
      </c>
      <c r="AW324" s="67">
        <f t="shared" si="365"/>
        <v>0</v>
      </c>
      <c r="AX324" s="68">
        <f t="shared" si="366"/>
        <v>0</v>
      </c>
      <c r="AY324" s="68">
        <f t="shared" si="367"/>
        <v>0</v>
      </c>
      <c r="AZ324" s="69">
        <f t="shared" si="368"/>
        <v>0</v>
      </c>
      <c r="BA324" s="69">
        <f t="shared" si="369"/>
        <v>1</v>
      </c>
      <c r="BB324" s="70">
        <f t="shared" si="370"/>
        <v>0</v>
      </c>
      <c r="BC324" s="70">
        <f t="shared" si="371"/>
        <v>0</v>
      </c>
      <c r="BD324" s="67">
        <f t="shared" si="372"/>
        <v>0</v>
      </c>
      <c r="BE324" s="67">
        <f t="shared" si="373"/>
        <v>1</v>
      </c>
      <c r="BF324" s="59">
        <f t="shared" si="374"/>
        <v>0</v>
      </c>
      <c r="BG324" s="71">
        <f t="shared" si="375"/>
        <v>0</v>
      </c>
      <c r="BH324" s="68">
        <f t="shared" si="376"/>
        <v>0</v>
      </c>
      <c r="BI324" s="69">
        <f t="shared" si="377"/>
        <v>2</v>
      </c>
      <c r="BJ324" s="70">
        <f t="shared" si="378"/>
        <v>0</v>
      </c>
      <c r="BK324" s="72">
        <f t="shared" si="379"/>
        <v>0</v>
      </c>
    </row>
    <row r="325" spans="1:63" ht="14.4" x14ac:dyDescent="0.3">
      <c r="B325" s="212" t="s">
        <v>51</v>
      </c>
      <c r="C325" s="212" t="s">
        <v>78</v>
      </c>
      <c r="D325" s="212" t="s">
        <v>276</v>
      </c>
      <c r="E325" s="216">
        <v>0</v>
      </c>
      <c r="F325" s="58">
        <v>2</v>
      </c>
      <c r="G325" s="58">
        <v>10</v>
      </c>
      <c r="H325" s="58">
        <v>20</v>
      </c>
      <c r="I325" s="58">
        <v>20</v>
      </c>
      <c r="J325" s="58">
        <v>40</v>
      </c>
      <c r="K325" s="58">
        <v>80</v>
      </c>
      <c r="L325" s="58">
        <v>30</v>
      </c>
      <c r="M325" s="59">
        <f t="shared" si="333"/>
        <v>0</v>
      </c>
      <c r="N325" s="59">
        <f t="shared" si="334"/>
        <v>1</v>
      </c>
      <c r="O325" s="59">
        <f t="shared" si="335"/>
        <v>0</v>
      </c>
      <c r="P325" s="59">
        <f t="shared" si="336"/>
        <v>1</v>
      </c>
      <c r="Q325" s="60">
        <f t="shared" si="337"/>
        <v>0</v>
      </c>
      <c r="R325" s="60">
        <f t="shared" si="338"/>
        <v>2</v>
      </c>
      <c r="S325" s="58">
        <f t="shared" si="339"/>
        <v>0</v>
      </c>
      <c r="T325" s="58">
        <f t="shared" si="340"/>
        <v>60</v>
      </c>
      <c r="U325" s="59">
        <f t="shared" si="341"/>
        <v>0</v>
      </c>
      <c r="V325" s="59">
        <f t="shared" si="342"/>
        <v>20</v>
      </c>
      <c r="W325" s="61">
        <f t="shared" si="343"/>
        <v>0</v>
      </c>
      <c r="X325" s="61">
        <f t="shared" si="344"/>
        <v>4</v>
      </c>
      <c r="Y325" s="62">
        <f t="shared" si="345"/>
        <v>0</v>
      </c>
      <c r="Z325" s="62">
        <f t="shared" si="346"/>
        <v>-16</v>
      </c>
      <c r="AA325" s="61">
        <f t="shared" si="347"/>
        <v>0</v>
      </c>
      <c r="AB325" s="61">
        <f t="shared" si="348"/>
        <v>0</v>
      </c>
      <c r="AC325" s="63">
        <f t="shared" si="349"/>
        <v>0</v>
      </c>
      <c r="AD325" s="63">
        <f t="shared" si="350"/>
        <v>0</v>
      </c>
      <c r="AE325" s="59">
        <f t="shared" si="351"/>
        <v>0</v>
      </c>
      <c r="AF325" s="59">
        <v>1</v>
      </c>
      <c r="AG325" s="64"/>
      <c r="AH325" s="65">
        <v>100</v>
      </c>
      <c r="AI325" s="66"/>
      <c r="AJ325" s="67">
        <f t="shared" si="352"/>
        <v>100</v>
      </c>
      <c r="AK325" s="67">
        <f t="shared" si="353"/>
        <v>0</v>
      </c>
      <c r="AL325" s="67">
        <f t="shared" si="354"/>
        <v>2</v>
      </c>
      <c r="AM325" s="67">
        <f t="shared" si="355"/>
        <v>0</v>
      </c>
      <c r="AN325" s="67">
        <f t="shared" si="356"/>
        <v>2</v>
      </c>
      <c r="AO325" s="67">
        <f t="shared" si="357"/>
        <v>0</v>
      </c>
      <c r="AP325" s="67">
        <f t="shared" si="358"/>
        <v>0</v>
      </c>
      <c r="AQ325" s="67">
        <f t="shared" si="359"/>
        <v>0</v>
      </c>
      <c r="AR325" s="67">
        <f t="shared" si="360"/>
        <v>1</v>
      </c>
      <c r="AS325" s="67">
        <f t="shared" si="361"/>
        <v>0</v>
      </c>
      <c r="AT325" s="67">
        <f t="shared" si="362"/>
        <v>0</v>
      </c>
      <c r="AU325" s="67">
        <f t="shared" si="363"/>
        <v>0</v>
      </c>
      <c r="AV325" s="67">
        <f t="shared" si="364"/>
        <v>2</v>
      </c>
      <c r="AW325" s="67">
        <f t="shared" si="365"/>
        <v>0</v>
      </c>
      <c r="AX325" s="68">
        <f t="shared" si="366"/>
        <v>0</v>
      </c>
      <c r="AY325" s="68">
        <f t="shared" si="367"/>
        <v>0</v>
      </c>
      <c r="AZ325" s="69">
        <f t="shared" si="368"/>
        <v>0</v>
      </c>
      <c r="BA325" s="69">
        <f t="shared" si="369"/>
        <v>1</v>
      </c>
      <c r="BB325" s="70">
        <f t="shared" si="370"/>
        <v>0</v>
      </c>
      <c r="BC325" s="70">
        <f t="shared" si="371"/>
        <v>0</v>
      </c>
      <c r="BD325" s="67">
        <f t="shared" si="372"/>
        <v>0</v>
      </c>
      <c r="BE325" s="67">
        <f t="shared" si="373"/>
        <v>1</v>
      </c>
      <c r="BF325" s="59">
        <f t="shared" si="374"/>
        <v>0</v>
      </c>
      <c r="BG325" s="71">
        <f t="shared" si="375"/>
        <v>0</v>
      </c>
      <c r="BH325" s="68">
        <f t="shared" si="376"/>
        <v>0</v>
      </c>
      <c r="BI325" s="69">
        <f t="shared" si="377"/>
        <v>2</v>
      </c>
      <c r="BJ325" s="70">
        <f t="shared" si="378"/>
        <v>0</v>
      </c>
      <c r="BK325" s="72">
        <f t="shared" si="379"/>
        <v>0</v>
      </c>
    </row>
    <row r="326" spans="1:63" ht="14.4" x14ac:dyDescent="0.3">
      <c r="B326" s="212" t="s">
        <v>51</v>
      </c>
      <c r="C326" s="212" t="s">
        <v>78</v>
      </c>
      <c r="D326" s="212" t="s">
        <v>277</v>
      </c>
      <c r="E326" s="216">
        <v>0</v>
      </c>
      <c r="F326" s="58">
        <v>2</v>
      </c>
      <c r="G326" s="58">
        <v>10</v>
      </c>
      <c r="H326" s="58">
        <v>20</v>
      </c>
      <c r="I326" s="58">
        <v>20</v>
      </c>
      <c r="J326" s="58">
        <v>40</v>
      </c>
      <c r="K326" s="58">
        <v>80</v>
      </c>
      <c r="L326" s="58">
        <v>30</v>
      </c>
      <c r="M326" s="59">
        <f t="shared" ref="M326:M330" si="380">ROUNDUP(IF(E326=0,0,$H326/K326),0)</f>
        <v>0</v>
      </c>
      <c r="N326" s="59">
        <f t="shared" ref="N326:N330" si="381">ROUNDUP(IF(F326=0,0,$H326/L326),0)</f>
        <v>1</v>
      </c>
      <c r="O326" s="59">
        <f t="shared" ref="O326:O330" si="382">ROUNDUP(IF(E326=0,0,$I326/K326),0)</f>
        <v>0</v>
      </c>
      <c r="P326" s="59">
        <f t="shared" ref="P326:P330" si="383">ROUNDUP(IF(F326=0,0,$I326/L326),0)</f>
        <v>1</v>
      </c>
      <c r="Q326" s="60">
        <f t="shared" ref="Q326:Q330" si="384">M326+O326</f>
        <v>0</v>
      </c>
      <c r="R326" s="60">
        <f t="shared" ref="R326:R330" si="385">N326+P326</f>
        <v>2</v>
      </c>
      <c r="S326" s="58">
        <f t="shared" ref="S326:S330" si="386">Q326*K326</f>
        <v>0</v>
      </c>
      <c r="T326" s="58">
        <f t="shared" ref="T326:T330" si="387">R326*L326</f>
        <v>60</v>
      </c>
      <c r="U326" s="59">
        <f t="shared" ref="U326:U330" si="388">IF(E326=0,0,S326-J326)</f>
        <v>0</v>
      </c>
      <c r="V326" s="59">
        <f t="shared" ref="V326:V330" si="389">IF(F326=0,0,T326-J326)</f>
        <v>20</v>
      </c>
      <c r="W326" s="61">
        <f t="shared" ref="W326:W330" si="390">IF(E326=0,0,$J326*$G326/100)</f>
        <v>0</v>
      </c>
      <c r="X326" s="61">
        <f t="shared" ref="X326:X330" si="391">IF(F326=0,0,$J326*$G326/100)</f>
        <v>4</v>
      </c>
      <c r="Y326" s="62">
        <f t="shared" ref="Y326:Y330" si="392">IF(E326=0,0,W326-U326)</f>
        <v>0</v>
      </c>
      <c r="Z326" s="62">
        <f t="shared" ref="Z326:Z330" si="393">IF(F326=0,0,X326-V326)</f>
        <v>-16</v>
      </c>
      <c r="AA326" s="61">
        <f t="shared" ref="AA326:AA330" si="394">ROUNDUP(IF(Y326&lt;=0,0,Y326/K326),0)</f>
        <v>0</v>
      </c>
      <c r="AB326" s="61">
        <f t="shared" ref="AB326:AB330" si="395">ROUNDUP(IF(Z326&lt;=0,0,Z326/L326),0)</f>
        <v>0</v>
      </c>
      <c r="AC326" s="63">
        <f t="shared" ref="AC326:AC330" si="396">IF(((S326*$G326/100)-U326)/K326&lt;0,0,((S326*$G326/100)-U326)/K326)</f>
        <v>0</v>
      </c>
      <c r="AD326" s="63">
        <f t="shared" ref="AD326:AD330" si="397">IF(((T326*$G326/100)-V326)/L326&lt;0,0,((T326*$G326/100)-V326)/L326)</f>
        <v>0</v>
      </c>
      <c r="AE326" s="59">
        <f t="shared" ref="AE326:AE330" si="398">ROUNDUP(Q326+AC326,0)</f>
        <v>0</v>
      </c>
      <c r="AF326" s="59">
        <v>1</v>
      </c>
      <c r="AG326" s="64"/>
      <c r="AH326" s="65">
        <v>100</v>
      </c>
      <c r="AI326" s="66"/>
      <c r="AJ326" s="67">
        <f t="shared" ref="AJ326:AJ330" si="399">SUM(AG326:AI326)</f>
        <v>100</v>
      </c>
      <c r="AK326" s="67">
        <f t="shared" ref="AK326:AK330" si="400">(($AE326*$E326)+($AF326*$F326))*AG326/100</f>
        <v>0</v>
      </c>
      <c r="AL326" s="67">
        <f t="shared" ref="AL326:AL330" si="401">(($AE326*$E326)+($AF326*$F326))*AH326/100</f>
        <v>2</v>
      </c>
      <c r="AM326" s="67">
        <f t="shared" ref="AM326:AM330" si="402">(($AE326*$E326)+($AF326*$F326))*AI326/100</f>
        <v>0</v>
      </c>
      <c r="AN326" s="67">
        <f t="shared" ref="AN326:AN330" si="403">SUM(AK326:AM326)</f>
        <v>2</v>
      </c>
      <c r="AO326" s="67">
        <f t="shared" ref="AO326:AO330" si="404">$AE326*AG326/100</f>
        <v>0</v>
      </c>
      <c r="AP326" s="67">
        <f t="shared" ref="AP326:AP330" si="405">$AF326*AG326/100</f>
        <v>0</v>
      </c>
      <c r="AQ326" s="67">
        <f t="shared" ref="AQ326:AQ330" si="406">$AE326*AH326/100</f>
        <v>0</v>
      </c>
      <c r="AR326" s="67">
        <f t="shared" ref="AR326:AR330" si="407">$AF326*AH326/100</f>
        <v>1</v>
      </c>
      <c r="AS326" s="67">
        <f t="shared" ref="AS326:AS330" si="408">$AE326*AI326/100</f>
        <v>0</v>
      </c>
      <c r="AT326" s="67">
        <f t="shared" ref="AT326:AT330" si="409">$AF326*AI326/100</f>
        <v>0</v>
      </c>
      <c r="AU326" s="67">
        <f t="shared" ref="AU326:AU330" si="410">(AO326+AQ326+AS326)*E326</f>
        <v>0</v>
      </c>
      <c r="AV326" s="67">
        <f t="shared" ref="AV326:AV330" si="411">(AP326+AR326+AT326)*F326</f>
        <v>2</v>
      </c>
      <c r="AW326" s="67">
        <f t="shared" ref="AW326:AW330" si="412">(AU326+AV326)-AN326</f>
        <v>0</v>
      </c>
      <c r="AX326" s="68">
        <f t="shared" ref="AX326:AX330" si="413">ROUND(AO326,0)</f>
        <v>0</v>
      </c>
      <c r="AY326" s="68">
        <f t="shared" ref="AY326:AY330" si="414">ROUND(AP326,0)</f>
        <v>0</v>
      </c>
      <c r="AZ326" s="69">
        <f t="shared" ref="AZ326:AZ330" si="415">ROUND(AQ326,0)</f>
        <v>0</v>
      </c>
      <c r="BA326" s="69">
        <f t="shared" ref="BA326:BA330" si="416">ROUND(AR326,0)</f>
        <v>1</v>
      </c>
      <c r="BB326" s="70">
        <f t="shared" ref="BB326:BB330" si="417">ROUND(AS326,0)</f>
        <v>0</v>
      </c>
      <c r="BC326" s="70">
        <f t="shared" ref="BC326:BC330" si="418">ROUND(AT326,0)</f>
        <v>0</v>
      </c>
      <c r="BD326" s="67">
        <f t="shared" ref="BD326:BD330" si="419">AX326+AZ326+BB326</f>
        <v>0</v>
      </c>
      <c r="BE326" s="67">
        <f t="shared" ref="BE326:BE330" si="420">AY326+BA326+BC326</f>
        <v>1</v>
      </c>
      <c r="BF326" s="59">
        <f t="shared" ref="BF326:BF330" si="421">BD326-AE326</f>
        <v>0</v>
      </c>
      <c r="BG326" s="71">
        <f t="shared" ref="BG326:BG330" si="422">BE326-AF326</f>
        <v>0</v>
      </c>
      <c r="BH326" s="68">
        <f t="shared" ref="BH326:BH330" si="423">(AX326*$E326)+(AY326*$F326)</f>
        <v>0</v>
      </c>
      <c r="BI326" s="69">
        <f t="shared" ref="BI326:BI330" si="424">(AZ326*$E326)+(BA326*$F326)</f>
        <v>2</v>
      </c>
      <c r="BJ326" s="70">
        <f t="shared" ref="BJ326:BJ330" si="425">(BB326*$E326)+(BC326*$F326)</f>
        <v>0</v>
      </c>
      <c r="BK326" s="72">
        <f t="shared" ref="BK326:BK330" si="426">SUM(BH326:BJ326)-AN326</f>
        <v>0</v>
      </c>
    </row>
    <row r="327" spans="1:63" ht="14.4" x14ac:dyDescent="0.3">
      <c r="B327" s="212" t="s">
        <v>51</v>
      </c>
      <c r="C327" s="212" t="s">
        <v>78</v>
      </c>
      <c r="D327" s="212" t="s">
        <v>278</v>
      </c>
      <c r="E327" s="216">
        <v>0</v>
      </c>
      <c r="F327" s="58">
        <v>2</v>
      </c>
      <c r="G327" s="58">
        <v>10</v>
      </c>
      <c r="H327" s="58">
        <v>20</v>
      </c>
      <c r="I327" s="58">
        <v>20</v>
      </c>
      <c r="J327" s="58">
        <v>40</v>
      </c>
      <c r="K327" s="58">
        <v>80</v>
      </c>
      <c r="L327" s="58">
        <v>30</v>
      </c>
      <c r="M327" s="59">
        <f t="shared" si="380"/>
        <v>0</v>
      </c>
      <c r="N327" s="59">
        <f t="shared" si="381"/>
        <v>1</v>
      </c>
      <c r="O327" s="59">
        <f t="shared" si="382"/>
        <v>0</v>
      </c>
      <c r="P327" s="59">
        <f t="shared" si="383"/>
        <v>1</v>
      </c>
      <c r="Q327" s="60">
        <f t="shared" si="384"/>
        <v>0</v>
      </c>
      <c r="R327" s="60">
        <f t="shared" si="385"/>
        <v>2</v>
      </c>
      <c r="S327" s="58">
        <f t="shared" si="386"/>
        <v>0</v>
      </c>
      <c r="T327" s="58">
        <f t="shared" si="387"/>
        <v>60</v>
      </c>
      <c r="U327" s="59">
        <f t="shared" si="388"/>
        <v>0</v>
      </c>
      <c r="V327" s="59">
        <f t="shared" si="389"/>
        <v>20</v>
      </c>
      <c r="W327" s="61">
        <f t="shared" si="390"/>
        <v>0</v>
      </c>
      <c r="X327" s="61">
        <f t="shared" si="391"/>
        <v>4</v>
      </c>
      <c r="Y327" s="62">
        <f t="shared" si="392"/>
        <v>0</v>
      </c>
      <c r="Z327" s="62">
        <f t="shared" si="393"/>
        <v>-16</v>
      </c>
      <c r="AA327" s="61">
        <f t="shared" si="394"/>
        <v>0</v>
      </c>
      <c r="AB327" s="61">
        <f t="shared" si="395"/>
        <v>0</v>
      </c>
      <c r="AC327" s="63">
        <f t="shared" si="396"/>
        <v>0</v>
      </c>
      <c r="AD327" s="63">
        <f t="shared" si="397"/>
        <v>0</v>
      </c>
      <c r="AE327" s="59">
        <f t="shared" si="398"/>
        <v>0</v>
      </c>
      <c r="AF327" s="59">
        <v>1</v>
      </c>
      <c r="AG327" s="64"/>
      <c r="AH327" s="65">
        <v>100</v>
      </c>
      <c r="AI327" s="66"/>
      <c r="AJ327" s="67">
        <f t="shared" si="399"/>
        <v>100</v>
      </c>
      <c r="AK327" s="67">
        <f t="shared" si="400"/>
        <v>0</v>
      </c>
      <c r="AL327" s="67">
        <f t="shared" si="401"/>
        <v>2</v>
      </c>
      <c r="AM327" s="67">
        <f t="shared" si="402"/>
        <v>0</v>
      </c>
      <c r="AN327" s="67">
        <f t="shared" si="403"/>
        <v>2</v>
      </c>
      <c r="AO327" s="67">
        <f t="shared" si="404"/>
        <v>0</v>
      </c>
      <c r="AP327" s="67">
        <f t="shared" si="405"/>
        <v>0</v>
      </c>
      <c r="AQ327" s="67">
        <f t="shared" si="406"/>
        <v>0</v>
      </c>
      <c r="AR327" s="67">
        <f t="shared" si="407"/>
        <v>1</v>
      </c>
      <c r="AS327" s="67">
        <f t="shared" si="408"/>
        <v>0</v>
      </c>
      <c r="AT327" s="67">
        <f t="shared" si="409"/>
        <v>0</v>
      </c>
      <c r="AU327" s="67">
        <f t="shared" si="410"/>
        <v>0</v>
      </c>
      <c r="AV327" s="67">
        <f t="shared" si="411"/>
        <v>2</v>
      </c>
      <c r="AW327" s="67">
        <f t="shared" si="412"/>
        <v>0</v>
      </c>
      <c r="AX327" s="68">
        <f t="shared" si="413"/>
        <v>0</v>
      </c>
      <c r="AY327" s="68">
        <f t="shared" si="414"/>
        <v>0</v>
      </c>
      <c r="AZ327" s="69">
        <f t="shared" si="415"/>
        <v>0</v>
      </c>
      <c r="BA327" s="69">
        <f t="shared" si="416"/>
        <v>1</v>
      </c>
      <c r="BB327" s="70">
        <f t="shared" si="417"/>
        <v>0</v>
      </c>
      <c r="BC327" s="70">
        <f t="shared" si="418"/>
        <v>0</v>
      </c>
      <c r="BD327" s="67">
        <f t="shared" si="419"/>
        <v>0</v>
      </c>
      <c r="BE327" s="67">
        <f t="shared" si="420"/>
        <v>1</v>
      </c>
      <c r="BF327" s="59">
        <f t="shared" si="421"/>
        <v>0</v>
      </c>
      <c r="BG327" s="71">
        <f t="shared" si="422"/>
        <v>0</v>
      </c>
      <c r="BH327" s="68">
        <f t="shared" si="423"/>
        <v>0</v>
      </c>
      <c r="BI327" s="69">
        <f t="shared" si="424"/>
        <v>2</v>
      </c>
      <c r="BJ327" s="70">
        <f t="shared" si="425"/>
        <v>0</v>
      </c>
      <c r="BK327" s="72">
        <f t="shared" si="426"/>
        <v>0</v>
      </c>
    </row>
    <row r="328" spans="1:63" ht="14.4" x14ac:dyDescent="0.3">
      <c r="B328" s="212" t="s">
        <v>51</v>
      </c>
      <c r="C328" s="212" t="s">
        <v>78</v>
      </c>
      <c r="D328" s="212" t="s">
        <v>279</v>
      </c>
      <c r="E328" s="216">
        <v>0</v>
      </c>
      <c r="F328" s="58">
        <v>2</v>
      </c>
      <c r="G328" s="58">
        <v>10</v>
      </c>
      <c r="H328" s="58">
        <v>20</v>
      </c>
      <c r="I328" s="58">
        <v>20</v>
      </c>
      <c r="J328" s="58">
        <v>40</v>
      </c>
      <c r="K328" s="58">
        <v>80</v>
      </c>
      <c r="L328" s="58">
        <v>30</v>
      </c>
      <c r="M328" s="59">
        <f t="shared" si="380"/>
        <v>0</v>
      </c>
      <c r="N328" s="59">
        <f t="shared" si="381"/>
        <v>1</v>
      </c>
      <c r="O328" s="59">
        <f t="shared" si="382"/>
        <v>0</v>
      </c>
      <c r="P328" s="59">
        <f t="shared" si="383"/>
        <v>1</v>
      </c>
      <c r="Q328" s="60">
        <f t="shared" si="384"/>
        <v>0</v>
      </c>
      <c r="R328" s="60">
        <f t="shared" si="385"/>
        <v>2</v>
      </c>
      <c r="S328" s="58">
        <f t="shared" si="386"/>
        <v>0</v>
      </c>
      <c r="T328" s="58">
        <f t="shared" si="387"/>
        <v>60</v>
      </c>
      <c r="U328" s="59">
        <f t="shared" si="388"/>
        <v>0</v>
      </c>
      <c r="V328" s="59">
        <f t="shared" si="389"/>
        <v>20</v>
      </c>
      <c r="W328" s="61">
        <f t="shared" si="390"/>
        <v>0</v>
      </c>
      <c r="X328" s="61">
        <f t="shared" si="391"/>
        <v>4</v>
      </c>
      <c r="Y328" s="62">
        <f t="shared" si="392"/>
        <v>0</v>
      </c>
      <c r="Z328" s="62">
        <f t="shared" si="393"/>
        <v>-16</v>
      </c>
      <c r="AA328" s="61">
        <f t="shared" si="394"/>
        <v>0</v>
      </c>
      <c r="AB328" s="61">
        <f t="shared" si="395"/>
        <v>0</v>
      </c>
      <c r="AC328" s="63">
        <f t="shared" si="396"/>
        <v>0</v>
      </c>
      <c r="AD328" s="63">
        <f t="shared" si="397"/>
        <v>0</v>
      </c>
      <c r="AE328" s="59">
        <f t="shared" si="398"/>
        <v>0</v>
      </c>
      <c r="AF328" s="59">
        <v>1</v>
      </c>
      <c r="AG328" s="64"/>
      <c r="AH328" s="65">
        <v>100</v>
      </c>
      <c r="AI328" s="66"/>
      <c r="AJ328" s="67">
        <f t="shared" si="399"/>
        <v>100</v>
      </c>
      <c r="AK328" s="67">
        <f t="shared" si="400"/>
        <v>0</v>
      </c>
      <c r="AL328" s="67">
        <f t="shared" si="401"/>
        <v>2</v>
      </c>
      <c r="AM328" s="67">
        <f t="shared" si="402"/>
        <v>0</v>
      </c>
      <c r="AN328" s="67">
        <f t="shared" si="403"/>
        <v>2</v>
      </c>
      <c r="AO328" s="67">
        <f t="shared" si="404"/>
        <v>0</v>
      </c>
      <c r="AP328" s="67">
        <f t="shared" si="405"/>
        <v>0</v>
      </c>
      <c r="AQ328" s="67">
        <f t="shared" si="406"/>
        <v>0</v>
      </c>
      <c r="AR328" s="67">
        <f t="shared" si="407"/>
        <v>1</v>
      </c>
      <c r="AS328" s="67">
        <f t="shared" si="408"/>
        <v>0</v>
      </c>
      <c r="AT328" s="67">
        <f t="shared" si="409"/>
        <v>0</v>
      </c>
      <c r="AU328" s="67">
        <f t="shared" si="410"/>
        <v>0</v>
      </c>
      <c r="AV328" s="67">
        <f t="shared" si="411"/>
        <v>2</v>
      </c>
      <c r="AW328" s="67">
        <f t="shared" si="412"/>
        <v>0</v>
      </c>
      <c r="AX328" s="68">
        <f t="shared" si="413"/>
        <v>0</v>
      </c>
      <c r="AY328" s="68">
        <f t="shared" si="414"/>
        <v>0</v>
      </c>
      <c r="AZ328" s="69">
        <f t="shared" si="415"/>
        <v>0</v>
      </c>
      <c r="BA328" s="69">
        <f t="shared" si="416"/>
        <v>1</v>
      </c>
      <c r="BB328" s="70">
        <f t="shared" si="417"/>
        <v>0</v>
      </c>
      <c r="BC328" s="70">
        <f t="shared" si="418"/>
        <v>0</v>
      </c>
      <c r="BD328" s="67">
        <f t="shared" si="419"/>
        <v>0</v>
      </c>
      <c r="BE328" s="67">
        <f t="shared" si="420"/>
        <v>1</v>
      </c>
      <c r="BF328" s="59">
        <f t="shared" si="421"/>
        <v>0</v>
      </c>
      <c r="BG328" s="71">
        <f t="shared" si="422"/>
        <v>0</v>
      </c>
      <c r="BH328" s="68">
        <f t="shared" si="423"/>
        <v>0</v>
      </c>
      <c r="BI328" s="69">
        <f t="shared" si="424"/>
        <v>2</v>
      </c>
      <c r="BJ328" s="70">
        <f t="shared" si="425"/>
        <v>0</v>
      </c>
      <c r="BK328" s="72">
        <f t="shared" si="426"/>
        <v>0</v>
      </c>
    </row>
    <row r="329" spans="1:63" ht="14.4" x14ac:dyDescent="0.3">
      <c r="B329" s="212" t="s">
        <v>51</v>
      </c>
      <c r="C329" s="212" t="s">
        <v>78</v>
      </c>
      <c r="D329" s="212" t="s">
        <v>280</v>
      </c>
      <c r="E329" s="216">
        <v>0</v>
      </c>
      <c r="F329" s="58">
        <v>2</v>
      </c>
      <c r="G329" s="58">
        <v>10</v>
      </c>
      <c r="H329" s="58">
        <v>20</v>
      </c>
      <c r="I329" s="58">
        <v>20</v>
      </c>
      <c r="J329" s="58">
        <v>40</v>
      </c>
      <c r="K329" s="58">
        <v>80</v>
      </c>
      <c r="L329" s="58">
        <v>30</v>
      </c>
      <c r="M329" s="59">
        <f t="shared" si="380"/>
        <v>0</v>
      </c>
      <c r="N329" s="59">
        <f t="shared" si="381"/>
        <v>1</v>
      </c>
      <c r="O329" s="59">
        <f t="shared" si="382"/>
        <v>0</v>
      </c>
      <c r="P329" s="59">
        <f t="shared" si="383"/>
        <v>1</v>
      </c>
      <c r="Q329" s="60">
        <f t="shared" si="384"/>
        <v>0</v>
      </c>
      <c r="R329" s="60">
        <f t="shared" si="385"/>
        <v>2</v>
      </c>
      <c r="S329" s="58">
        <f t="shared" si="386"/>
        <v>0</v>
      </c>
      <c r="T329" s="58">
        <f t="shared" si="387"/>
        <v>60</v>
      </c>
      <c r="U329" s="59">
        <f t="shared" si="388"/>
        <v>0</v>
      </c>
      <c r="V329" s="59">
        <f t="shared" si="389"/>
        <v>20</v>
      </c>
      <c r="W329" s="61">
        <f t="shared" si="390"/>
        <v>0</v>
      </c>
      <c r="X329" s="61">
        <f t="shared" si="391"/>
        <v>4</v>
      </c>
      <c r="Y329" s="62">
        <f t="shared" si="392"/>
        <v>0</v>
      </c>
      <c r="Z329" s="62">
        <f t="shared" si="393"/>
        <v>-16</v>
      </c>
      <c r="AA329" s="61">
        <f t="shared" si="394"/>
        <v>0</v>
      </c>
      <c r="AB329" s="61">
        <f t="shared" si="395"/>
        <v>0</v>
      </c>
      <c r="AC329" s="63">
        <f t="shared" si="396"/>
        <v>0</v>
      </c>
      <c r="AD329" s="63">
        <f t="shared" si="397"/>
        <v>0</v>
      </c>
      <c r="AE329" s="59">
        <f t="shared" si="398"/>
        <v>0</v>
      </c>
      <c r="AF329" s="59">
        <v>1</v>
      </c>
      <c r="AG329" s="64"/>
      <c r="AH329" s="65">
        <v>100</v>
      </c>
      <c r="AI329" s="66"/>
      <c r="AJ329" s="67">
        <f t="shared" si="399"/>
        <v>100</v>
      </c>
      <c r="AK329" s="67">
        <f t="shared" si="400"/>
        <v>0</v>
      </c>
      <c r="AL329" s="67">
        <f t="shared" si="401"/>
        <v>2</v>
      </c>
      <c r="AM329" s="67">
        <f t="shared" si="402"/>
        <v>0</v>
      </c>
      <c r="AN329" s="67">
        <f t="shared" si="403"/>
        <v>2</v>
      </c>
      <c r="AO329" s="67">
        <f t="shared" si="404"/>
        <v>0</v>
      </c>
      <c r="AP329" s="67">
        <f t="shared" si="405"/>
        <v>0</v>
      </c>
      <c r="AQ329" s="67">
        <f t="shared" si="406"/>
        <v>0</v>
      </c>
      <c r="AR329" s="67">
        <f t="shared" si="407"/>
        <v>1</v>
      </c>
      <c r="AS329" s="67">
        <f t="shared" si="408"/>
        <v>0</v>
      </c>
      <c r="AT329" s="67">
        <f t="shared" si="409"/>
        <v>0</v>
      </c>
      <c r="AU329" s="67">
        <f t="shared" si="410"/>
        <v>0</v>
      </c>
      <c r="AV329" s="67">
        <f t="shared" si="411"/>
        <v>2</v>
      </c>
      <c r="AW329" s="67">
        <f t="shared" si="412"/>
        <v>0</v>
      </c>
      <c r="AX329" s="68">
        <f t="shared" si="413"/>
        <v>0</v>
      </c>
      <c r="AY329" s="68">
        <f t="shared" si="414"/>
        <v>0</v>
      </c>
      <c r="AZ329" s="69">
        <f t="shared" si="415"/>
        <v>0</v>
      </c>
      <c r="BA329" s="69">
        <f t="shared" si="416"/>
        <v>1</v>
      </c>
      <c r="BB329" s="70">
        <f t="shared" si="417"/>
        <v>0</v>
      </c>
      <c r="BC329" s="70">
        <f t="shared" si="418"/>
        <v>0</v>
      </c>
      <c r="BD329" s="67">
        <f t="shared" si="419"/>
        <v>0</v>
      </c>
      <c r="BE329" s="67">
        <f t="shared" si="420"/>
        <v>1</v>
      </c>
      <c r="BF329" s="59">
        <f t="shared" si="421"/>
        <v>0</v>
      </c>
      <c r="BG329" s="71">
        <f t="shared" si="422"/>
        <v>0</v>
      </c>
      <c r="BH329" s="68">
        <f t="shared" si="423"/>
        <v>0</v>
      </c>
      <c r="BI329" s="69">
        <f t="shared" si="424"/>
        <v>2</v>
      </c>
      <c r="BJ329" s="70">
        <f t="shared" si="425"/>
        <v>0</v>
      </c>
      <c r="BK329" s="72">
        <f t="shared" si="426"/>
        <v>0</v>
      </c>
    </row>
    <row r="330" spans="1:63" ht="14.4" x14ac:dyDescent="0.3">
      <c r="B330" s="212" t="s">
        <v>51</v>
      </c>
      <c r="C330" s="212" t="s">
        <v>80</v>
      </c>
      <c r="D330" s="212" t="s">
        <v>271</v>
      </c>
      <c r="E330" s="216">
        <v>0</v>
      </c>
      <c r="F330" s="58">
        <v>2</v>
      </c>
      <c r="G330" s="58">
        <v>10</v>
      </c>
      <c r="H330" s="58">
        <v>20</v>
      </c>
      <c r="I330" s="58">
        <v>20</v>
      </c>
      <c r="J330" s="58">
        <v>40</v>
      </c>
      <c r="K330" s="58">
        <v>80</v>
      </c>
      <c r="L330" s="58">
        <v>30</v>
      </c>
      <c r="M330" s="59">
        <f t="shared" si="380"/>
        <v>0</v>
      </c>
      <c r="N330" s="59">
        <f t="shared" si="381"/>
        <v>1</v>
      </c>
      <c r="O330" s="59">
        <f t="shared" si="382"/>
        <v>0</v>
      </c>
      <c r="P330" s="59">
        <f t="shared" si="383"/>
        <v>1</v>
      </c>
      <c r="Q330" s="60">
        <f t="shared" si="384"/>
        <v>0</v>
      </c>
      <c r="R330" s="60">
        <f t="shared" si="385"/>
        <v>2</v>
      </c>
      <c r="S330" s="58">
        <f t="shared" si="386"/>
        <v>0</v>
      </c>
      <c r="T330" s="58">
        <f t="shared" si="387"/>
        <v>60</v>
      </c>
      <c r="U330" s="59">
        <f t="shared" si="388"/>
        <v>0</v>
      </c>
      <c r="V330" s="59">
        <f t="shared" si="389"/>
        <v>20</v>
      </c>
      <c r="W330" s="61">
        <f t="shared" si="390"/>
        <v>0</v>
      </c>
      <c r="X330" s="61">
        <f t="shared" si="391"/>
        <v>4</v>
      </c>
      <c r="Y330" s="62">
        <f t="shared" si="392"/>
        <v>0</v>
      </c>
      <c r="Z330" s="62">
        <f t="shared" si="393"/>
        <v>-16</v>
      </c>
      <c r="AA330" s="61">
        <f t="shared" si="394"/>
        <v>0</v>
      </c>
      <c r="AB330" s="61">
        <f t="shared" si="395"/>
        <v>0</v>
      </c>
      <c r="AC330" s="63">
        <f t="shared" si="396"/>
        <v>0</v>
      </c>
      <c r="AD330" s="63">
        <f t="shared" si="397"/>
        <v>0</v>
      </c>
      <c r="AE330" s="59">
        <f t="shared" si="398"/>
        <v>0</v>
      </c>
      <c r="AF330" s="59">
        <v>1</v>
      </c>
      <c r="AG330" s="64"/>
      <c r="AH330" s="65">
        <v>100</v>
      </c>
      <c r="AI330" s="66"/>
      <c r="AJ330" s="67">
        <f t="shared" si="399"/>
        <v>100</v>
      </c>
      <c r="AK330" s="67">
        <f t="shared" si="400"/>
        <v>0</v>
      </c>
      <c r="AL330" s="67">
        <f t="shared" si="401"/>
        <v>2</v>
      </c>
      <c r="AM330" s="67">
        <f t="shared" si="402"/>
        <v>0</v>
      </c>
      <c r="AN330" s="67">
        <f t="shared" si="403"/>
        <v>2</v>
      </c>
      <c r="AO330" s="67">
        <f t="shared" si="404"/>
        <v>0</v>
      </c>
      <c r="AP330" s="67">
        <f t="shared" si="405"/>
        <v>0</v>
      </c>
      <c r="AQ330" s="67">
        <f t="shared" si="406"/>
        <v>0</v>
      </c>
      <c r="AR330" s="67">
        <f t="shared" si="407"/>
        <v>1</v>
      </c>
      <c r="AS330" s="67">
        <f t="shared" si="408"/>
        <v>0</v>
      </c>
      <c r="AT330" s="67">
        <f t="shared" si="409"/>
        <v>0</v>
      </c>
      <c r="AU330" s="67">
        <f t="shared" si="410"/>
        <v>0</v>
      </c>
      <c r="AV330" s="67">
        <f t="shared" si="411"/>
        <v>2</v>
      </c>
      <c r="AW330" s="67">
        <f t="shared" si="412"/>
        <v>0</v>
      </c>
      <c r="AX330" s="68">
        <f t="shared" si="413"/>
        <v>0</v>
      </c>
      <c r="AY330" s="68">
        <f t="shared" si="414"/>
        <v>0</v>
      </c>
      <c r="AZ330" s="69">
        <f t="shared" si="415"/>
        <v>0</v>
      </c>
      <c r="BA330" s="69">
        <f t="shared" si="416"/>
        <v>1</v>
      </c>
      <c r="BB330" s="70">
        <f t="shared" si="417"/>
        <v>0</v>
      </c>
      <c r="BC330" s="70">
        <f t="shared" si="418"/>
        <v>0</v>
      </c>
      <c r="BD330" s="67">
        <f t="shared" si="419"/>
        <v>0</v>
      </c>
      <c r="BE330" s="67">
        <f t="shared" si="420"/>
        <v>1</v>
      </c>
      <c r="BF330" s="59">
        <f t="shared" si="421"/>
        <v>0</v>
      </c>
      <c r="BG330" s="71">
        <f t="shared" si="422"/>
        <v>0</v>
      </c>
      <c r="BH330" s="68">
        <f t="shared" si="423"/>
        <v>0</v>
      </c>
      <c r="BI330" s="69">
        <f t="shared" si="424"/>
        <v>2</v>
      </c>
      <c r="BJ330" s="70">
        <f t="shared" si="425"/>
        <v>0</v>
      </c>
      <c r="BK330" s="72">
        <f t="shared" si="426"/>
        <v>0</v>
      </c>
    </row>
    <row r="331" spans="1:63" ht="14.4" x14ac:dyDescent="0.3">
      <c r="B331" s="212" t="s">
        <v>51</v>
      </c>
      <c r="C331" s="212" t="s">
        <v>80</v>
      </c>
      <c r="D331" s="212" t="s">
        <v>272</v>
      </c>
      <c r="E331" s="216">
        <v>0</v>
      </c>
      <c r="F331" s="58">
        <v>2</v>
      </c>
      <c r="G331" s="58">
        <v>10</v>
      </c>
      <c r="H331" s="58">
        <v>20</v>
      </c>
      <c r="I331" s="58">
        <v>20</v>
      </c>
      <c r="J331" s="58">
        <v>40</v>
      </c>
      <c r="K331" s="58">
        <v>80</v>
      </c>
      <c r="L331" s="58">
        <v>30</v>
      </c>
      <c r="M331" s="59">
        <f t="shared" ref="M331:M335" si="427">ROUNDUP(IF(E331=0,0,$H331/K331),0)</f>
        <v>0</v>
      </c>
      <c r="N331" s="59">
        <f t="shared" ref="N331:N335" si="428">ROUNDUP(IF(F331=0,0,$H331/L331),0)</f>
        <v>1</v>
      </c>
      <c r="O331" s="59">
        <f t="shared" ref="O331:O335" si="429">ROUNDUP(IF(E331=0,0,$I331/K331),0)</f>
        <v>0</v>
      </c>
      <c r="P331" s="59">
        <f t="shared" ref="P331:P335" si="430">ROUNDUP(IF(F331=0,0,$I331/L331),0)</f>
        <v>1</v>
      </c>
      <c r="Q331" s="60">
        <f t="shared" ref="Q331:Q335" si="431">M331+O331</f>
        <v>0</v>
      </c>
      <c r="R331" s="60">
        <f t="shared" ref="R331:R335" si="432">N331+P331</f>
        <v>2</v>
      </c>
      <c r="S331" s="58">
        <f t="shared" ref="S331:S335" si="433">Q331*K331</f>
        <v>0</v>
      </c>
      <c r="T331" s="58">
        <f t="shared" ref="T331:T335" si="434">R331*L331</f>
        <v>60</v>
      </c>
      <c r="U331" s="59">
        <f t="shared" ref="U331:U335" si="435">IF(E331=0,0,S331-J331)</f>
        <v>0</v>
      </c>
      <c r="V331" s="59">
        <f t="shared" ref="V331:V335" si="436">IF(F331=0,0,T331-J331)</f>
        <v>20</v>
      </c>
      <c r="W331" s="61">
        <f t="shared" ref="W331:W335" si="437">IF(E331=0,0,$J331*$G331/100)</f>
        <v>0</v>
      </c>
      <c r="X331" s="61">
        <f t="shared" ref="X331:X335" si="438">IF(F331=0,0,$J331*$G331/100)</f>
        <v>4</v>
      </c>
      <c r="Y331" s="62">
        <f t="shared" ref="Y331:Y335" si="439">IF(E331=0,0,W331-U331)</f>
        <v>0</v>
      </c>
      <c r="Z331" s="62">
        <f t="shared" ref="Z331:Z335" si="440">IF(F331=0,0,X331-V331)</f>
        <v>-16</v>
      </c>
      <c r="AA331" s="61">
        <f t="shared" ref="AA331:AA335" si="441">ROUNDUP(IF(Y331&lt;=0,0,Y331/K331),0)</f>
        <v>0</v>
      </c>
      <c r="AB331" s="61">
        <f t="shared" ref="AB331:AB335" si="442">ROUNDUP(IF(Z331&lt;=0,0,Z331/L331),0)</f>
        <v>0</v>
      </c>
      <c r="AC331" s="63">
        <f t="shared" ref="AC331:AC335" si="443">IF(((S331*$G331/100)-U331)/K331&lt;0,0,((S331*$G331/100)-U331)/K331)</f>
        <v>0</v>
      </c>
      <c r="AD331" s="63">
        <f t="shared" ref="AD331:AD335" si="444">IF(((T331*$G331/100)-V331)/L331&lt;0,0,((T331*$G331/100)-V331)/L331)</f>
        <v>0</v>
      </c>
      <c r="AE331" s="59">
        <f t="shared" ref="AE331:AE335" si="445">ROUNDUP(Q331+AC331,0)</f>
        <v>0</v>
      </c>
      <c r="AF331" s="59">
        <v>1</v>
      </c>
      <c r="AG331" s="64"/>
      <c r="AH331" s="65">
        <v>100</v>
      </c>
      <c r="AI331" s="66"/>
      <c r="AJ331" s="67">
        <f t="shared" ref="AJ331:AJ335" si="446">SUM(AG331:AI331)</f>
        <v>100</v>
      </c>
      <c r="AK331" s="67">
        <f t="shared" ref="AK331:AK335" si="447">(($AE331*$E331)+($AF331*$F331))*AG331/100</f>
        <v>0</v>
      </c>
      <c r="AL331" s="67">
        <f t="shared" ref="AL331:AL335" si="448">(($AE331*$E331)+($AF331*$F331))*AH331/100</f>
        <v>2</v>
      </c>
      <c r="AM331" s="67">
        <f t="shared" ref="AM331:AM335" si="449">(($AE331*$E331)+($AF331*$F331))*AI331/100</f>
        <v>0</v>
      </c>
      <c r="AN331" s="67">
        <f t="shared" ref="AN331:AN335" si="450">SUM(AK331:AM331)</f>
        <v>2</v>
      </c>
      <c r="AO331" s="67">
        <f t="shared" ref="AO331:AO335" si="451">$AE331*AG331/100</f>
        <v>0</v>
      </c>
      <c r="AP331" s="67">
        <f t="shared" ref="AP331:AP335" si="452">$AF331*AG331/100</f>
        <v>0</v>
      </c>
      <c r="AQ331" s="67">
        <f t="shared" ref="AQ331:AQ335" si="453">$AE331*AH331/100</f>
        <v>0</v>
      </c>
      <c r="AR331" s="67">
        <f t="shared" ref="AR331:AR335" si="454">$AF331*AH331/100</f>
        <v>1</v>
      </c>
      <c r="AS331" s="67">
        <f t="shared" ref="AS331:AS335" si="455">$AE331*AI331/100</f>
        <v>0</v>
      </c>
      <c r="AT331" s="67">
        <f t="shared" ref="AT331:AT335" si="456">$AF331*AI331/100</f>
        <v>0</v>
      </c>
      <c r="AU331" s="67">
        <f t="shared" ref="AU331:AU335" si="457">(AO331+AQ331+AS331)*E331</f>
        <v>0</v>
      </c>
      <c r="AV331" s="67">
        <f t="shared" ref="AV331:AV335" si="458">(AP331+AR331+AT331)*F331</f>
        <v>2</v>
      </c>
      <c r="AW331" s="67">
        <f t="shared" ref="AW331:AW335" si="459">(AU331+AV331)-AN331</f>
        <v>0</v>
      </c>
      <c r="AX331" s="68">
        <f t="shared" ref="AX331:AX335" si="460">ROUND(AO331,0)</f>
        <v>0</v>
      </c>
      <c r="AY331" s="68">
        <f t="shared" ref="AY331:AY335" si="461">ROUND(AP331,0)</f>
        <v>0</v>
      </c>
      <c r="AZ331" s="69">
        <f t="shared" ref="AZ331:AZ335" si="462">ROUND(AQ331,0)</f>
        <v>0</v>
      </c>
      <c r="BA331" s="69">
        <f t="shared" ref="BA331:BA335" si="463">ROUND(AR331,0)</f>
        <v>1</v>
      </c>
      <c r="BB331" s="70">
        <f t="shared" ref="BB331:BB335" si="464">ROUND(AS331,0)</f>
        <v>0</v>
      </c>
      <c r="BC331" s="70">
        <f t="shared" ref="BC331:BC335" si="465">ROUND(AT331,0)</f>
        <v>0</v>
      </c>
      <c r="BD331" s="67">
        <f t="shared" ref="BD331:BD335" si="466">AX331+AZ331+BB331</f>
        <v>0</v>
      </c>
      <c r="BE331" s="67">
        <f t="shared" ref="BE331:BE335" si="467">AY331+BA331+BC331</f>
        <v>1</v>
      </c>
      <c r="BF331" s="59">
        <f t="shared" ref="BF331:BF335" si="468">BD331-AE331</f>
        <v>0</v>
      </c>
      <c r="BG331" s="71">
        <f t="shared" ref="BG331:BG335" si="469">BE331-AF331</f>
        <v>0</v>
      </c>
      <c r="BH331" s="68">
        <f t="shared" ref="BH331:BH335" si="470">(AX331*$E331)+(AY331*$F331)</f>
        <v>0</v>
      </c>
      <c r="BI331" s="69">
        <f t="shared" ref="BI331:BI335" si="471">(AZ331*$E331)+(BA331*$F331)</f>
        <v>2</v>
      </c>
      <c r="BJ331" s="70">
        <f t="shared" ref="BJ331:BJ335" si="472">(BB331*$E331)+(BC331*$F331)</f>
        <v>0</v>
      </c>
      <c r="BK331" s="72">
        <f t="shared" ref="BK331:BK335" si="473">SUM(BH331:BJ331)-AN331</f>
        <v>0</v>
      </c>
    </row>
    <row r="332" spans="1:63" ht="14.4" x14ac:dyDescent="0.3">
      <c r="B332" s="212" t="s">
        <v>51</v>
      </c>
      <c r="C332" s="212" t="s">
        <v>80</v>
      </c>
      <c r="D332" s="212" t="s">
        <v>273</v>
      </c>
      <c r="E332" s="216">
        <v>0</v>
      </c>
      <c r="F332" s="58">
        <v>2</v>
      </c>
      <c r="G332" s="58">
        <v>10</v>
      </c>
      <c r="H332" s="58">
        <v>20</v>
      </c>
      <c r="I332" s="58">
        <v>20</v>
      </c>
      <c r="J332" s="58">
        <v>40</v>
      </c>
      <c r="K332" s="58">
        <v>80</v>
      </c>
      <c r="L332" s="58">
        <v>30</v>
      </c>
      <c r="M332" s="59">
        <f t="shared" si="427"/>
        <v>0</v>
      </c>
      <c r="N332" s="59">
        <f t="shared" si="428"/>
        <v>1</v>
      </c>
      <c r="O332" s="59">
        <f t="shared" si="429"/>
        <v>0</v>
      </c>
      <c r="P332" s="59">
        <f t="shared" si="430"/>
        <v>1</v>
      </c>
      <c r="Q332" s="60">
        <f t="shared" si="431"/>
        <v>0</v>
      </c>
      <c r="R332" s="60">
        <f t="shared" si="432"/>
        <v>2</v>
      </c>
      <c r="S332" s="58">
        <f t="shared" si="433"/>
        <v>0</v>
      </c>
      <c r="T332" s="58">
        <f t="shared" si="434"/>
        <v>60</v>
      </c>
      <c r="U332" s="59">
        <f t="shared" si="435"/>
        <v>0</v>
      </c>
      <c r="V332" s="59">
        <f t="shared" si="436"/>
        <v>20</v>
      </c>
      <c r="W332" s="61">
        <f t="shared" si="437"/>
        <v>0</v>
      </c>
      <c r="X332" s="61">
        <f t="shared" si="438"/>
        <v>4</v>
      </c>
      <c r="Y332" s="62">
        <f t="shared" si="439"/>
        <v>0</v>
      </c>
      <c r="Z332" s="62">
        <f t="shared" si="440"/>
        <v>-16</v>
      </c>
      <c r="AA332" s="61">
        <f t="shared" si="441"/>
        <v>0</v>
      </c>
      <c r="AB332" s="61">
        <f t="shared" si="442"/>
        <v>0</v>
      </c>
      <c r="AC332" s="63">
        <f t="shared" si="443"/>
        <v>0</v>
      </c>
      <c r="AD332" s="63">
        <f t="shared" si="444"/>
        <v>0</v>
      </c>
      <c r="AE332" s="59">
        <f t="shared" si="445"/>
        <v>0</v>
      </c>
      <c r="AF332" s="59">
        <v>1</v>
      </c>
      <c r="AG332" s="64"/>
      <c r="AH332" s="65">
        <v>100</v>
      </c>
      <c r="AI332" s="66"/>
      <c r="AJ332" s="67">
        <f t="shared" si="446"/>
        <v>100</v>
      </c>
      <c r="AK332" s="67">
        <f t="shared" si="447"/>
        <v>0</v>
      </c>
      <c r="AL332" s="67">
        <f t="shared" si="448"/>
        <v>2</v>
      </c>
      <c r="AM332" s="67">
        <f t="shared" si="449"/>
        <v>0</v>
      </c>
      <c r="AN332" s="67">
        <f t="shared" si="450"/>
        <v>2</v>
      </c>
      <c r="AO332" s="67">
        <f t="shared" si="451"/>
        <v>0</v>
      </c>
      <c r="AP332" s="67">
        <f t="shared" si="452"/>
        <v>0</v>
      </c>
      <c r="AQ332" s="67">
        <f t="shared" si="453"/>
        <v>0</v>
      </c>
      <c r="AR332" s="67">
        <f t="shared" si="454"/>
        <v>1</v>
      </c>
      <c r="AS332" s="67">
        <f t="shared" si="455"/>
        <v>0</v>
      </c>
      <c r="AT332" s="67">
        <f t="shared" si="456"/>
        <v>0</v>
      </c>
      <c r="AU332" s="67">
        <f t="shared" si="457"/>
        <v>0</v>
      </c>
      <c r="AV332" s="67">
        <f t="shared" si="458"/>
        <v>2</v>
      </c>
      <c r="AW332" s="67">
        <f t="shared" si="459"/>
        <v>0</v>
      </c>
      <c r="AX332" s="68">
        <f t="shared" si="460"/>
        <v>0</v>
      </c>
      <c r="AY332" s="68">
        <f t="shared" si="461"/>
        <v>0</v>
      </c>
      <c r="AZ332" s="69">
        <f t="shared" si="462"/>
        <v>0</v>
      </c>
      <c r="BA332" s="69">
        <f t="shared" si="463"/>
        <v>1</v>
      </c>
      <c r="BB332" s="70">
        <f t="shared" si="464"/>
        <v>0</v>
      </c>
      <c r="BC332" s="70">
        <f t="shared" si="465"/>
        <v>0</v>
      </c>
      <c r="BD332" s="67">
        <f t="shared" si="466"/>
        <v>0</v>
      </c>
      <c r="BE332" s="67">
        <f t="shared" si="467"/>
        <v>1</v>
      </c>
      <c r="BF332" s="59">
        <f t="shared" si="468"/>
        <v>0</v>
      </c>
      <c r="BG332" s="71">
        <f t="shared" si="469"/>
        <v>0</v>
      </c>
      <c r="BH332" s="68">
        <f t="shared" si="470"/>
        <v>0</v>
      </c>
      <c r="BI332" s="69">
        <f t="shared" si="471"/>
        <v>2</v>
      </c>
      <c r="BJ332" s="70">
        <f t="shared" si="472"/>
        <v>0</v>
      </c>
      <c r="BK332" s="72">
        <f t="shared" si="473"/>
        <v>0</v>
      </c>
    </row>
    <row r="333" spans="1:63" ht="14.4" x14ac:dyDescent="0.3">
      <c r="B333" s="212" t="s">
        <v>51</v>
      </c>
      <c r="C333" s="212" t="s">
        <v>80</v>
      </c>
      <c r="D333" s="212" t="s">
        <v>274</v>
      </c>
      <c r="E333" s="216">
        <v>0</v>
      </c>
      <c r="F333" s="58">
        <v>2</v>
      </c>
      <c r="G333" s="58">
        <v>10</v>
      </c>
      <c r="H333" s="58">
        <v>20</v>
      </c>
      <c r="I333" s="58">
        <v>20</v>
      </c>
      <c r="J333" s="58">
        <v>40</v>
      </c>
      <c r="K333" s="58">
        <v>80</v>
      </c>
      <c r="L333" s="58">
        <v>30</v>
      </c>
      <c r="M333" s="59">
        <f t="shared" si="427"/>
        <v>0</v>
      </c>
      <c r="N333" s="59">
        <f t="shared" si="428"/>
        <v>1</v>
      </c>
      <c r="O333" s="59">
        <f t="shared" si="429"/>
        <v>0</v>
      </c>
      <c r="P333" s="59">
        <f t="shared" si="430"/>
        <v>1</v>
      </c>
      <c r="Q333" s="60">
        <f t="shared" si="431"/>
        <v>0</v>
      </c>
      <c r="R333" s="60">
        <f t="shared" si="432"/>
        <v>2</v>
      </c>
      <c r="S333" s="58">
        <f t="shared" si="433"/>
        <v>0</v>
      </c>
      <c r="T333" s="58">
        <f t="shared" si="434"/>
        <v>60</v>
      </c>
      <c r="U333" s="59">
        <f t="shared" si="435"/>
        <v>0</v>
      </c>
      <c r="V333" s="59">
        <f t="shared" si="436"/>
        <v>20</v>
      </c>
      <c r="W333" s="61">
        <f t="shared" si="437"/>
        <v>0</v>
      </c>
      <c r="X333" s="61">
        <f t="shared" si="438"/>
        <v>4</v>
      </c>
      <c r="Y333" s="62">
        <f t="shared" si="439"/>
        <v>0</v>
      </c>
      <c r="Z333" s="62">
        <f t="shared" si="440"/>
        <v>-16</v>
      </c>
      <c r="AA333" s="61">
        <f t="shared" si="441"/>
        <v>0</v>
      </c>
      <c r="AB333" s="61">
        <f t="shared" si="442"/>
        <v>0</v>
      </c>
      <c r="AC333" s="63">
        <f t="shared" si="443"/>
        <v>0</v>
      </c>
      <c r="AD333" s="63">
        <f t="shared" si="444"/>
        <v>0</v>
      </c>
      <c r="AE333" s="59">
        <f t="shared" si="445"/>
        <v>0</v>
      </c>
      <c r="AF333" s="59">
        <v>1</v>
      </c>
      <c r="AG333" s="64"/>
      <c r="AH333" s="65">
        <v>100</v>
      </c>
      <c r="AI333" s="66"/>
      <c r="AJ333" s="67">
        <f t="shared" si="446"/>
        <v>100</v>
      </c>
      <c r="AK333" s="67">
        <f t="shared" si="447"/>
        <v>0</v>
      </c>
      <c r="AL333" s="67">
        <f t="shared" si="448"/>
        <v>2</v>
      </c>
      <c r="AM333" s="67">
        <f t="shared" si="449"/>
        <v>0</v>
      </c>
      <c r="AN333" s="67">
        <f t="shared" si="450"/>
        <v>2</v>
      </c>
      <c r="AO333" s="67">
        <f t="shared" si="451"/>
        <v>0</v>
      </c>
      <c r="AP333" s="67">
        <f t="shared" si="452"/>
        <v>0</v>
      </c>
      <c r="AQ333" s="67">
        <f t="shared" si="453"/>
        <v>0</v>
      </c>
      <c r="AR333" s="67">
        <f t="shared" si="454"/>
        <v>1</v>
      </c>
      <c r="AS333" s="67">
        <f t="shared" si="455"/>
        <v>0</v>
      </c>
      <c r="AT333" s="67">
        <f t="shared" si="456"/>
        <v>0</v>
      </c>
      <c r="AU333" s="67">
        <f t="shared" si="457"/>
        <v>0</v>
      </c>
      <c r="AV333" s="67">
        <f t="shared" si="458"/>
        <v>2</v>
      </c>
      <c r="AW333" s="67">
        <f t="shared" si="459"/>
        <v>0</v>
      </c>
      <c r="AX333" s="68">
        <f t="shared" si="460"/>
        <v>0</v>
      </c>
      <c r="AY333" s="68">
        <f t="shared" si="461"/>
        <v>0</v>
      </c>
      <c r="AZ333" s="69">
        <f t="shared" si="462"/>
        <v>0</v>
      </c>
      <c r="BA333" s="69">
        <f t="shared" si="463"/>
        <v>1</v>
      </c>
      <c r="BB333" s="70">
        <f t="shared" si="464"/>
        <v>0</v>
      </c>
      <c r="BC333" s="70">
        <f t="shared" si="465"/>
        <v>0</v>
      </c>
      <c r="BD333" s="67">
        <f t="shared" si="466"/>
        <v>0</v>
      </c>
      <c r="BE333" s="67">
        <f t="shared" si="467"/>
        <v>1</v>
      </c>
      <c r="BF333" s="59">
        <f t="shared" si="468"/>
        <v>0</v>
      </c>
      <c r="BG333" s="71">
        <f t="shared" si="469"/>
        <v>0</v>
      </c>
      <c r="BH333" s="68">
        <f t="shared" si="470"/>
        <v>0</v>
      </c>
      <c r="BI333" s="69">
        <f t="shared" si="471"/>
        <v>2</v>
      </c>
      <c r="BJ333" s="70">
        <f t="shared" si="472"/>
        <v>0</v>
      </c>
      <c r="BK333" s="72">
        <f t="shared" si="473"/>
        <v>0</v>
      </c>
    </row>
    <row r="334" spans="1:63" ht="14.4" x14ac:dyDescent="0.3">
      <c r="B334" s="212" t="s">
        <v>51</v>
      </c>
      <c r="C334" s="212" t="s">
        <v>80</v>
      </c>
      <c r="D334" s="212" t="s">
        <v>275</v>
      </c>
      <c r="E334" s="216">
        <v>0</v>
      </c>
      <c r="F334" s="58">
        <v>2</v>
      </c>
      <c r="G334" s="58">
        <v>10</v>
      </c>
      <c r="H334" s="58">
        <v>20</v>
      </c>
      <c r="I334" s="58">
        <v>20</v>
      </c>
      <c r="J334" s="58">
        <v>40</v>
      </c>
      <c r="K334" s="58">
        <v>80</v>
      </c>
      <c r="L334" s="58">
        <v>30</v>
      </c>
      <c r="M334" s="59">
        <f t="shared" si="427"/>
        <v>0</v>
      </c>
      <c r="N334" s="59">
        <f t="shared" si="428"/>
        <v>1</v>
      </c>
      <c r="O334" s="59">
        <f t="shared" si="429"/>
        <v>0</v>
      </c>
      <c r="P334" s="59">
        <f t="shared" si="430"/>
        <v>1</v>
      </c>
      <c r="Q334" s="60">
        <f t="shared" si="431"/>
        <v>0</v>
      </c>
      <c r="R334" s="60">
        <f t="shared" si="432"/>
        <v>2</v>
      </c>
      <c r="S334" s="58">
        <f t="shared" si="433"/>
        <v>0</v>
      </c>
      <c r="T334" s="58">
        <f t="shared" si="434"/>
        <v>60</v>
      </c>
      <c r="U334" s="59">
        <f t="shared" si="435"/>
        <v>0</v>
      </c>
      <c r="V334" s="59">
        <f t="shared" si="436"/>
        <v>20</v>
      </c>
      <c r="W334" s="61">
        <f t="shared" si="437"/>
        <v>0</v>
      </c>
      <c r="X334" s="61">
        <f t="shared" si="438"/>
        <v>4</v>
      </c>
      <c r="Y334" s="62">
        <f t="shared" si="439"/>
        <v>0</v>
      </c>
      <c r="Z334" s="62">
        <f t="shared" si="440"/>
        <v>-16</v>
      </c>
      <c r="AA334" s="61">
        <f t="shared" si="441"/>
        <v>0</v>
      </c>
      <c r="AB334" s="61">
        <f t="shared" si="442"/>
        <v>0</v>
      </c>
      <c r="AC334" s="63">
        <f t="shared" si="443"/>
        <v>0</v>
      </c>
      <c r="AD334" s="63">
        <f t="shared" si="444"/>
        <v>0</v>
      </c>
      <c r="AE334" s="59">
        <f t="shared" si="445"/>
        <v>0</v>
      </c>
      <c r="AF334" s="59">
        <v>1</v>
      </c>
      <c r="AG334" s="64"/>
      <c r="AH334" s="65">
        <v>100</v>
      </c>
      <c r="AI334" s="66"/>
      <c r="AJ334" s="67">
        <f t="shared" si="446"/>
        <v>100</v>
      </c>
      <c r="AK334" s="67">
        <f t="shared" si="447"/>
        <v>0</v>
      </c>
      <c r="AL334" s="67">
        <f t="shared" si="448"/>
        <v>2</v>
      </c>
      <c r="AM334" s="67">
        <f t="shared" si="449"/>
        <v>0</v>
      </c>
      <c r="AN334" s="67">
        <f t="shared" si="450"/>
        <v>2</v>
      </c>
      <c r="AO334" s="67">
        <f t="shared" si="451"/>
        <v>0</v>
      </c>
      <c r="AP334" s="67">
        <f t="shared" si="452"/>
        <v>0</v>
      </c>
      <c r="AQ334" s="67">
        <f t="shared" si="453"/>
        <v>0</v>
      </c>
      <c r="AR334" s="67">
        <f t="shared" si="454"/>
        <v>1</v>
      </c>
      <c r="AS334" s="67">
        <f t="shared" si="455"/>
        <v>0</v>
      </c>
      <c r="AT334" s="67">
        <f t="shared" si="456"/>
        <v>0</v>
      </c>
      <c r="AU334" s="67">
        <f t="shared" si="457"/>
        <v>0</v>
      </c>
      <c r="AV334" s="67">
        <f t="shared" si="458"/>
        <v>2</v>
      </c>
      <c r="AW334" s="67">
        <f t="shared" si="459"/>
        <v>0</v>
      </c>
      <c r="AX334" s="68">
        <f t="shared" si="460"/>
        <v>0</v>
      </c>
      <c r="AY334" s="68">
        <f t="shared" si="461"/>
        <v>0</v>
      </c>
      <c r="AZ334" s="69">
        <f t="shared" si="462"/>
        <v>0</v>
      </c>
      <c r="BA334" s="69">
        <f t="shared" si="463"/>
        <v>1</v>
      </c>
      <c r="BB334" s="70">
        <f t="shared" si="464"/>
        <v>0</v>
      </c>
      <c r="BC334" s="70">
        <f t="shared" si="465"/>
        <v>0</v>
      </c>
      <c r="BD334" s="67">
        <f t="shared" si="466"/>
        <v>0</v>
      </c>
      <c r="BE334" s="67">
        <f t="shared" si="467"/>
        <v>1</v>
      </c>
      <c r="BF334" s="59">
        <f t="shared" si="468"/>
        <v>0</v>
      </c>
      <c r="BG334" s="71">
        <f t="shared" si="469"/>
        <v>0</v>
      </c>
      <c r="BH334" s="68">
        <f t="shared" si="470"/>
        <v>0</v>
      </c>
      <c r="BI334" s="69">
        <f t="shared" si="471"/>
        <v>2</v>
      </c>
      <c r="BJ334" s="70">
        <f t="shared" si="472"/>
        <v>0</v>
      </c>
      <c r="BK334" s="72">
        <f t="shared" si="473"/>
        <v>0</v>
      </c>
    </row>
    <row r="335" spans="1:63" ht="14.4" x14ac:dyDescent="0.3">
      <c r="B335" s="212" t="s">
        <v>51</v>
      </c>
      <c r="C335" s="212" t="s">
        <v>56</v>
      </c>
      <c r="D335" s="212" t="s">
        <v>271</v>
      </c>
      <c r="E335" s="216">
        <v>0</v>
      </c>
      <c r="F335" s="58">
        <v>2</v>
      </c>
      <c r="G335" s="58">
        <v>10</v>
      </c>
      <c r="H335" s="58">
        <v>20</v>
      </c>
      <c r="I335" s="58">
        <v>20</v>
      </c>
      <c r="J335" s="58">
        <v>40</v>
      </c>
      <c r="K335" s="58">
        <v>80</v>
      </c>
      <c r="L335" s="58">
        <v>30</v>
      </c>
      <c r="M335" s="59">
        <f t="shared" si="427"/>
        <v>0</v>
      </c>
      <c r="N335" s="59">
        <f t="shared" si="428"/>
        <v>1</v>
      </c>
      <c r="O335" s="59">
        <f t="shared" si="429"/>
        <v>0</v>
      </c>
      <c r="P335" s="59">
        <f t="shared" si="430"/>
        <v>1</v>
      </c>
      <c r="Q335" s="60">
        <f t="shared" si="431"/>
        <v>0</v>
      </c>
      <c r="R335" s="60">
        <f t="shared" si="432"/>
        <v>2</v>
      </c>
      <c r="S335" s="58">
        <f t="shared" si="433"/>
        <v>0</v>
      </c>
      <c r="T335" s="58">
        <f t="shared" si="434"/>
        <v>60</v>
      </c>
      <c r="U335" s="59">
        <f t="shared" si="435"/>
        <v>0</v>
      </c>
      <c r="V335" s="59">
        <f t="shared" si="436"/>
        <v>20</v>
      </c>
      <c r="W335" s="61">
        <f t="shared" si="437"/>
        <v>0</v>
      </c>
      <c r="X335" s="61">
        <f t="shared" si="438"/>
        <v>4</v>
      </c>
      <c r="Y335" s="62">
        <f t="shared" si="439"/>
        <v>0</v>
      </c>
      <c r="Z335" s="62">
        <f t="shared" si="440"/>
        <v>-16</v>
      </c>
      <c r="AA335" s="61">
        <f t="shared" si="441"/>
        <v>0</v>
      </c>
      <c r="AB335" s="61">
        <f t="shared" si="442"/>
        <v>0</v>
      </c>
      <c r="AC335" s="63">
        <f t="shared" si="443"/>
        <v>0</v>
      </c>
      <c r="AD335" s="63">
        <f t="shared" si="444"/>
        <v>0</v>
      </c>
      <c r="AE335" s="59">
        <f t="shared" si="445"/>
        <v>0</v>
      </c>
      <c r="AF335" s="59">
        <v>1</v>
      </c>
      <c r="AG335" s="64"/>
      <c r="AH335" s="65">
        <v>100</v>
      </c>
      <c r="AI335" s="66"/>
      <c r="AJ335" s="67">
        <f t="shared" si="446"/>
        <v>100</v>
      </c>
      <c r="AK335" s="67">
        <f t="shared" si="447"/>
        <v>0</v>
      </c>
      <c r="AL335" s="67">
        <f t="shared" si="448"/>
        <v>2</v>
      </c>
      <c r="AM335" s="67">
        <f t="shared" si="449"/>
        <v>0</v>
      </c>
      <c r="AN335" s="67">
        <f t="shared" si="450"/>
        <v>2</v>
      </c>
      <c r="AO335" s="67">
        <f t="shared" si="451"/>
        <v>0</v>
      </c>
      <c r="AP335" s="67">
        <f t="shared" si="452"/>
        <v>0</v>
      </c>
      <c r="AQ335" s="67">
        <f t="shared" si="453"/>
        <v>0</v>
      </c>
      <c r="AR335" s="67">
        <f t="shared" si="454"/>
        <v>1</v>
      </c>
      <c r="AS335" s="67">
        <f t="shared" si="455"/>
        <v>0</v>
      </c>
      <c r="AT335" s="67">
        <f t="shared" si="456"/>
        <v>0</v>
      </c>
      <c r="AU335" s="67">
        <f t="shared" si="457"/>
        <v>0</v>
      </c>
      <c r="AV335" s="67">
        <f t="shared" si="458"/>
        <v>2</v>
      </c>
      <c r="AW335" s="67">
        <f t="shared" si="459"/>
        <v>0</v>
      </c>
      <c r="AX335" s="68">
        <f t="shared" si="460"/>
        <v>0</v>
      </c>
      <c r="AY335" s="68">
        <f t="shared" si="461"/>
        <v>0</v>
      </c>
      <c r="AZ335" s="69">
        <f t="shared" si="462"/>
        <v>0</v>
      </c>
      <c r="BA335" s="69">
        <f t="shared" si="463"/>
        <v>1</v>
      </c>
      <c r="BB335" s="70">
        <f t="shared" si="464"/>
        <v>0</v>
      </c>
      <c r="BC335" s="70">
        <f t="shared" si="465"/>
        <v>0</v>
      </c>
      <c r="BD335" s="67">
        <f t="shared" si="466"/>
        <v>0</v>
      </c>
      <c r="BE335" s="67">
        <f t="shared" si="467"/>
        <v>1</v>
      </c>
      <c r="BF335" s="59">
        <f t="shared" si="468"/>
        <v>0</v>
      </c>
      <c r="BG335" s="71">
        <f t="shared" si="469"/>
        <v>0</v>
      </c>
      <c r="BH335" s="68">
        <f t="shared" si="470"/>
        <v>0</v>
      </c>
      <c r="BI335" s="69">
        <f t="shared" si="471"/>
        <v>2</v>
      </c>
      <c r="BJ335" s="70">
        <f t="shared" si="472"/>
        <v>0</v>
      </c>
      <c r="BK335" s="72">
        <f t="shared" si="473"/>
        <v>0</v>
      </c>
    </row>
    <row r="336" spans="1:63" ht="14.4" x14ac:dyDescent="0.3">
      <c r="B336" s="212" t="s">
        <v>51</v>
      </c>
      <c r="C336" s="212" t="s">
        <v>56</v>
      </c>
      <c r="D336" s="212" t="s">
        <v>272</v>
      </c>
      <c r="E336" s="216">
        <v>0</v>
      </c>
      <c r="F336" s="58">
        <v>2</v>
      </c>
      <c r="G336" s="58">
        <v>10</v>
      </c>
      <c r="H336" s="58">
        <v>20</v>
      </c>
      <c r="I336" s="58">
        <v>20</v>
      </c>
      <c r="J336" s="58">
        <v>40</v>
      </c>
      <c r="K336" s="58">
        <v>80</v>
      </c>
      <c r="L336" s="58">
        <v>30</v>
      </c>
      <c r="M336" s="59">
        <f t="shared" ref="M336:M339" si="474">ROUNDUP(IF(E336=0,0,$H336/K336),0)</f>
        <v>0</v>
      </c>
      <c r="N336" s="59">
        <f t="shared" ref="N336:N339" si="475">ROUNDUP(IF(F336=0,0,$H336/L336),0)</f>
        <v>1</v>
      </c>
      <c r="O336" s="59">
        <f t="shared" ref="O336:O339" si="476">ROUNDUP(IF(E336=0,0,$I336/K336),0)</f>
        <v>0</v>
      </c>
      <c r="P336" s="59">
        <f t="shared" ref="P336:P339" si="477">ROUNDUP(IF(F336=0,0,$I336/L336),0)</f>
        <v>1</v>
      </c>
      <c r="Q336" s="60">
        <f t="shared" ref="Q336:Q339" si="478">M336+O336</f>
        <v>0</v>
      </c>
      <c r="R336" s="60">
        <f t="shared" ref="R336:R339" si="479">N336+P336</f>
        <v>2</v>
      </c>
      <c r="S336" s="58">
        <f t="shared" ref="S336:S339" si="480">Q336*K336</f>
        <v>0</v>
      </c>
      <c r="T336" s="58">
        <f t="shared" ref="T336:T339" si="481">R336*L336</f>
        <v>60</v>
      </c>
      <c r="U336" s="59">
        <f t="shared" ref="U336:U339" si="482">IF(E336=0,0,S336-J336)</f>
        <v>0</v>
      </c>
      <c r="V336" s="59">
        <f t="shared" ref="V336:V339" si="483">IF(F336=0,0,T336-J336)</f>
        <v>20</v>
      </c>
      <c r="W336" s="61">
        <f t="shared" ref="W336:W339" si="484">IF(E336=0,0,$J336*$G336/100)</f>
        <v>0</v>
      </c>
      <c r="X336" s="61">
        <f t="shared" ref="X336:X339" si="485">IF(F336=0,0,$J336*$G336/100)</f>
        <v>4</v>
      </c>
      <c r="Y336" s="62">
        <f t="shared" ref="Y336:Y339" si="486">IF(E336=0,0,W336-U336)</f>
        <v>0</v>
      </c>
      <c r="Z336" s="62">
        <f t="shared" ref="Z336:Z339" si="487">IF(F336=0,0,X336-V336)</f>
        <v>-16</v>
      </c>
      <c r="AA336" s="61">
        <f t="shared" ref="AA336:AA339" si="488">ROUNDUP(IF(Y336&lt;=0,0,Y336/K336),0)</f>
        <v>0</v>
      </c>
      <c r="AB336" s="61">
        <f t="shared" ref="AB336:AB339" si="489">ROUNDUP(IF(Z336&lt;=0,0,Z336/L336),0)</f>
        <v>0</v>
      </c>
      <c r="AC336" s="63">
        <f t="shared" ref="AC336:AC339" si="490">IF(((S336*$G336/100)-U336)/K336&lt;0,0,((S336*$G336/100)-U336)/K336)</f>
        <v>0</v>
      </c>
      <c r="AD336" s="63">
        <f t="shared" ref="AD336:AD339" si="491">IF(((T336*$G336/100)-V336)/L336&lt;0,0,((T336*$G336/100)-V336)/L336)</f>
        <v>0</v>
      </c>
      <c r="AE336" s="59">
        <f t="shared" ref="AE336:AE339" si="492">ROUNDUP(Q336+AC336,0)</f>
        <v>0</v>
      </c>
      <c r="AF336" s="59">
        <v>1</v>
      </c>
      <c r="AG336" s="64"/>
      <c r="AH336" s="65">
        <v>100</v>
      </c>
      <c r="AI336" s="66"/>
      <c r="AJ336" s="67">
        <f t="shared" ref="AJ336:AJ339" si="493">SUM(AG336:AI336)</f>
        <v>100</v>
      </c>
      <c r="AK336" s="67">
        <f t="shared" ref="AK336:AK339" si="494">(($AE336*$E336)+($AF336*$F336))*AG336/100</f>
        <v>0</v>
      </c>
      <c r="AL336" s="67">
        <f t="shared" ref="AL336:AL339" si="495">(($AE336*$E336)+($AF336*$F336))*AH336/100</f>
        <v>2</v>
      </c>
      <c r="AM336" s="67">
        <f t="shared" ref="AM336:AM339" si="496">(($AE336*$E336)+($AF336*$F336))*AI336/100</f>
        <v>0</v>
      </c>
      <c r="AN336" s="67">
        <f t="shared" ref="AN336:AN339" si="497">SUM(AK336:AM336)</f>
        <v>2</v>
      </c>
      <c r="AO336" s="67">
        <f t="shared" ref="AO336:AO339" si="498">$AE336*AG336/100</f>
        <v>0</v>
      </c>
      <c r="AP336" s="67">
        <f t="shared" ref="AP336:AP339" si="499">$AF336*AG336/100</f>
        <v>0</v>
      </c>
      <c r="AQ336" s="67">
        <f t="shared" ref="AQ336:AQ339" si="500">$AE336*AH336/100</f>
        <v>0</v>
      </c>
      <c r="AR336" s="67">
        <f t="shared" ref="AR336:AR339" si="501">$AF336*AH336/100</f>
        <v>1</v>
      </c>
      <c r="AS336" s="67">
        <f t="shared" ref="AS336:AS339" si="502">$AE336*AI336/100</f>
        <v>0</v>
      </c>
      <c r="AT336" s="67">
        <f t="shared" ref="AT336:AT339" si="503">$AF336*AI336/100</f>
        <v>0</v>
      </c>
      <c r="AU336" s="67">
        <f t="shared" ref="AU336:AU339" si="504">(AO336+AQ336+AS336)*E336</f>
        <v>0</v>
      </c>
      <c r="AV336" s="67">
        <f t="shared" ref="AV336:AV339" si="505">(AP336+AR336+AT336)*F336</f>
        <v>2</v>
      </c>
      <c r="AW336" s="67">
        <f t="shared" ref="AW336:AW339" si="506">(AU336+AV336)-AN336</f>
        <v>0</v>
      </c>
      <c r="AX336" s="68">
        <f t="shared" ref="AX336:AX339" si="507">ROUND(AO336,0)</f>
        <v>0</v>
      </c>
      <c r="AY336" s="68">
        <f t="shared" ref="AY336:AY339" si="508">ROUND(AP336,0)</f>
        <v>0</v>
      </c>
      <c r="AZ336" s="69">
        <f t="shared" ref="AZ336:AZ339" si="509">ROUND(AQ336,0)</f>
        <v>0</v>
      </c>
      <c r="BA336" s="69">
        <f t="shared" ref="BA336:BA339" si="510">ROUND(AR336,0)</f>
        <v>1</v>
      </c>
      <c r="BB336" s="70">
        <f t="shared" ref="BB336:BB339" si="511">ROUND(AS336,0)</f>
        <v>0</v>
      </c>
      <c r="BC336" s="70">
        <f t="shared" ref="BC336:BC339" si="512">ROUND(AT336,0)</f>
        <v>0</v>
      </c>
      <c r="BD336" s="67">
        <f t="shared" ref="BD336:BD339" si="513">AX336+AZ336+BB336</f>
        <v>0</v>
      </c>
      <c r="BE336" s="67">
        <f t="shared" ref="BE336:BE339" si="514">AY336+BA336+BC336</f>
        <v>1</v>
      </c>
      <c r="BF336" s="59">
        <f t="shared" ref="BF336:BF339" si="515">BD336-AE336</f>
        <v>0</v>
      </c>
      <c r="BG336" s="71">
        <f t="shared" ref="BG336:BG339" si="516">BE336-AF336</f>
        <v>0</v>
      </c>
      <c r="BH336" s="68">
        <f t="shared" ref="BH336:BH339" si="517">(AX336*$E336)+(AY336*$F336)</f>
        <v>0</v>
      </c>
      <c r="BI336" s="69">
        <f t="shared" ref="BI336:BI339" si="518">(AZ336*$E336)+(BA336*$F336)</f>
        <v>2</v>
      </c>
      <c r="BJ336" s="70">
        <f t="shared" ref="BJ336:BJ339" si="519">(BB336*$E336)+(BC336*$F336)</f>
        <v>0</v>
      </c>
      <c r="BK336" s="72">
        <f t="shared" ref="BK336:BK339" si="520">SUM(BH336:BJ336)-AN336</f>
        <v>0</v>
      </c>
    </row>
    <row r="337" spans="2:63" ht="14.4" x14ac:dyDescent="0.3">
      <c r="B337" s="212" t="s">
        <v>51</v>
      </c>
      <c r="C337" s="212" t="s">
        <v>56</v>
      </c>
      <c r="D337" s="212" t="s">
        <v>273</v>
      </c>
      <c r="E337" s="216">
        <v>0</v>
      </c>
      <c r="F337" s="58">
        <v>2</v>
      </c>
      <c r="G337" s="58">
        <v>10</v>
      </c>
      <c r="H337" s="58">
        <v>20</v>
      </c>
      <c r="I337" s="58">
        <v>20</v>
      </c>
      <c r="J337" s="58">
        <v>40</v>
      </c>
      <c r="K337" s="58">
        <v>80</v>
      </c>
      <c r="L337" s="58">
        <v>30</v>
      </c>
      <c r="M337" s="59">
        <f t="shared" si="474"/>
        <v>0</v>
      </c>
      <c r="N337" s="59">
        <f t="shared" si="475"/>
        <v>1</v>
      </c>
      <c r="O337" s="59">
        <f t="shared" si="476"/>
        <v>0</v>
      </c>
      <c r="P337" s="59">
        <f t="shared" si="477"/>
        <v>1</v>
      </c>
      <c r="Q337" s="60">
        <f t="shared" si="478"/>
        <v>0</v>
      </c>
      <c r="R337" s="60">
        <f t="shared" si="479"/>
        <v>2</v>
      </c>
      <c r="S337" s="58">
        <f t="shared" si="480"/>
        <v>0</v>
      </c>
      <c r="T337" s="58">
        <f t="shared" si="481"/>
        <v>60</v>
      </c>
      <c r="U337" s="59">
        <f t="shared" si="482"/>
        <v>0</v>
      </c>
      <c r="V337" s="59">
        <f t="shared" si="483"/>
        <v>20</v>
      </c>
      <c r="W337" s="61">
        <f t="shared" si="484"/>
        <v>0</v>
      </c>
      <c r="X337" s="61">
        <f t="shared" si="485"/>
        <v>4</v>
      </c>
      <c r="Y337" s="62">
        <f t="shared" si="486"/>
        <v>0</v>
      </c>
      <c r="Z337" s="62">
        <f t="shared" si="487"/>
        <v>-16</v>
      </c>
      <c r="AA337" s="61">
        <f t="shared" si="488"/>
        <v>0</v>
      </c>
      <c r="AB337" s="61">
        <f t="shared" si="489"/>
        <v>0</v>
      </c>
      <c r="AC337" s="63">
        <f t="shared" si="490"/>
        <v>0</v>
      </c>
      <c r="AD337" s="63">
        <f t="shared" si="491"/>
        <v>0</v>
      </c>
      <c r="AE337" s="59">
        <f t="shared" si="492"/>
        <v>0</v>
      </c>
      <c r="AF337" s="59">
        <v>1</v>
      </c>
      <c r="AG337" s="64"/>
      <c r="AH337" s="65">
        <v>100</v>
      </c>
      <c r="AI337" s="66"/>
      <c r="AJ337" s="67">
        <f t="shared" si="493"/>
        <v>100</v>
      </c>
      <c r="AK337" s="67">
        <f t="shared" si="494"/>
        <v>0</v>
      </c>
      <c r="AL337" s="67">
        <f t="shared" si="495"/>
        <v>2</v>
      </c>
      <c r="AM337" s="67">
        <f t="shared" si="496"/>
        <v>0</v>
      </c>
      <c r="AN337" s="67">
        <f t="shared" si="497"/>
        <v>2</v>
      </c>
      <c r="AO337" s="67">
        <f t="shared" si="498"/>
        <v>0</v>
      </c>
      <c r="AP337" s="67">
        <f t="shared" si="499"/>
        <v>0</v>
      </c>
      <c r="AQ337" s="67">
        <f t="shared" si="500"/>
        <v>0</v>
      </c>
      <c r="AR337" s="67">
        <f t="shared" si="501"/>
        <v>1</v>
      </c>
      <c r="AS337" s="67">
        <f t="shared" si="502"/>
        <v>0</v>
      </c>
      <c r="AT337" s="67">
        <f t="shared" si="503"/>
        <v>0</v>
      </c>
      <c r="AU337" s="67">
        <f t="shared" si="504"/>
        <v>0</v>
      </c>
      <c r="AV337" s="67">
        <f t="shared" si="505"/>
        <v>2</v>
      </c>
      <c r="AW337" s="67">
        <f t="shared" si="506"/>
        <v>0</v>
      </c>
      <c r="AX337" s="68">
        <f t="shared" si="507"/>
        <v>0</v>
      </c>
      <c r="AY337" s="68">
        <f t="shared" si="508"/>
        <v>0</v>
      </c>
      <c r="AZ337" s="69">
        <f t="shared" si="509"/>
        <v>0</v>
      </c>
      <c r="BA337" s="69">
        <f t="shared" si="510"/>
        <v>1</v>
      </c>
      <c r="BB337" s="70">
        <f t="shared" si="511"/>
        <v>0</v>
      </c>
      <c r="BC337" s="70">
        <f t="shared" si="512"/>
        <v>0</v>
      </c>
      <c r="BD337" s="67">
        <f t="shared" si="513"/>
        <v>0</v>
      </c>
      <c r="BE337" s="67">
        <f t="shared" si="514"/>
        <v>1</v>
      </c>
      <c r="BF337" s="59">
        <f t="shared" si="515"/>
        <v>0</v>
      </c>
      <c r="BG337" s="71">
        <f t="shared" si="516"/>
        <v>0</v>
      </c>
      <c r="BH337" s="68">
        <f t="shared" si="517"/>
        <v>0</v>
      </c>
      <c r="BI337" s="69">
        <f t="shared" si="518"/>
        <v>2</v>
      </c>
      <c r="BJ337" s="70">
        <f t="shared" si="519"/>
        <v>0</v>
      </c>
      <c r="BK337" s="72">
        <f t="shared" si="520"/>
        <v>0</v>
      </c>
    </row>
    <row r="338" spans="2:63" ht="14.4" x14ac:dyDescent="0.3">
      <c r="B338" s="212" t="s">
        <v>51</v>
      </c>
      <c r="C338" s="212" t="s">
        <v>56</v>
      </c>
      <c r="D338" s="212" t="s">
        <v>274</v>
      </c>
      <c r="E338" s="216">
        <v>0</v>
      </c>
      <c r="F338" s="58">
        <v>2</v>
      </c>
      <c r="G338" s="58">
        <v>10</v>
      </c>
      <c r="H338" s="58">
        <v>20</v>
      </c>
      <c r="I338" s="58">
        <v>20</v>
      </c>
      <c r="J338" s="58">
        <v>40</v>
      </c>
      <c r="K338" s="58">
        <v>80</v>
      </c>
      <c r="L338" s="58">
        <v>30</v>
      </c>
      <c r="M338" s="59">
        <f t="shared" si="474"/>
        <v>0</v>
      </c>
      <c r="N338" s="59">
        <f t="shared" si="475"/>
        <v>1</v>
      </c>
      <c r="O338" s="59">
        <f t="shared" si="476"/>
        <v>0</v>
      </c>
      <c r="P338" s="59">
        <f t="shared" si="477"/>
        <v>1</v>
      </c>
      <c r="Q338" s="60">
        <f t="shared" si="478"/>
        <v>0</v>
      </c>
      <c r="R338" s="60">
        <f t="shared" si="479"/>
        <v>2</v>
      </c>
      <c r="S338" s="58">
        <f t="shared" si="480"/>
        <v>0</v>
      </c>
      <c r="T338" s="58">
        <f t="shared" si="481"/>
        <v>60</v>
      </c>
      <c r="U338" s="59">
        <f t="shared" si="482"/>
        <v>0</v>
      </c>
      <c r="V338" s="59">
        <f t="shared" si="483"/>
        <v>20</v>
      </c>
      <c r="W338" s="61">
        <f t="shared" si="484"/>
        <v>0</v>
      </c>
      <c r="X338" s="61">
        <f t="shared" si="485"/>
        <v>4</v>
      </c>
      <c r="Y338" s="62">
        <f t="shared" si="486"/>
        <v>0</v>
      </c>
      <c r="Z338" s="62">
        <f t="shared" si="487"/>
        <v>-16</v>
      </c>
      <c r="AA338" s="61">
        <f t="shared" si="488"/>
        <v>0</v>
      </c>
      <c r="AB338" s="61">
        <f t="shared" si="489"/>
        <v>0</v>
      </c>
      <c r="AC338" s="63">
        <f t="shared" si="490"/>
        <v>0</v>
      </c>
      <c r="AD338" s="63">
        <f t="shared" si="491"/>
        <v>0</v>
      </c>
      <c r="AE338" s="59">
        <f t="shared" si="492"/>
        <v>0</v>
      </c>
      <c r="AF338" s="59">
        <v>1</v>
      </c>
      <c r="AG338" s="64"/>
      <c r="AH338" s="65">
        <v>100</v>
      </c>
      <c r="AI338" s="66"/>
      <c r="AJ338" s="67">
        <f t="shared" si="493"/>
        <v>100</v>
      </c>
      <c r="AK338" s="67">
        <f t="shared" si="494"/>
        <v>0</v>
      </c>
      <c r="AL338" s="67">
        <f t="shared" si="495"/>
        <v>2</v>
      </c>
      <c r="AM338" s="67">
        <f t="shared" si="496"/>
        <v>0</v>
      </c>
      <c r="AN338" s="67">
        <f t="shared" si="497"/>
        <v>2</v>
      </c>
      <c r="AO338" s="67">
        <f t="shared" si="498"/>
        <v>0</v>
      </c>
      <c r="AP338" s="67">
        <f t="shared" si="499"/>
        <v>0</v>
      </c>
      <c r="AQ338" s="67">
        <f t="shared" si="500"/>
        <v>0</v>
      </c>
      <c r="AR338" s="67">
        <f t="shared" si="501"/>
        <v>1</v>
      </c>
      <c r="AS338" s="67">
        <f t="shared" si="502"/>
        <v>0</v>
      </c>
      <c r="AT338" s="67">
        <f t="shared" si="503"/>
        <v>0</v>
      </c>
      <c r="AU338" s="67">
        <f t="shared" si="504"/>
        <v>0</v>
      </c>
      <c r="AV338" s="67">
        <f t="shared" si="505"/>
        <v>2</v>
      </c>
      <c r="AW338" s="67">
        <f t="shared" si="506"/>
        <v>0</v>
      </c>
      <c r="AX338" s="68">
        <f t="shared" si="507"/>
        <v>0</v>
      </c>
      <c r="AY338" s="68">
        <f t="shared" si="508"/>
        <v>0</v>
      </c>
      <c r="AZ338" s="69">
        <f t="shared" si="509"/>
        <v>0</v>
      </c>
      <c r="BA338" s="69">
        <f t="shared" si="510"/>
        <v>1</v>
      </c>
      <c r="BB338" s="70">
        <f t="shared" si="511"/>
        <v>0</v>
      </c>
      <c r="BC338" s="70">
        <f t="shared" si="512"/>
        <v>0</v>
      </c>
      <c r="BD338" s="67">
        <f t="shared" si="513"/>
        <v>0</v>
      </c>
      <c r="BE338" s="67">
        <f t="shared" si="514"/>
        <v>1</v>
      </c>
      <c r="BF338" s="59">
        <f t="shared" si="515"/>
        <v>0</v>
      </c>
      <c r="BG338" s="71">
        <f t="shared" si="516"/>
        <v>0</v>
      </c>
      <c r="BH338" s="68">
        <f t="shared" si="517"/>
        <v>0</v>
      </c>
      <c r="BI338" s="69">
        <f t="shared" si="518"/>
        <v>2</v>
      </c>
      <c r="BJ338" s="70">
        <f t="shared" si="519"/>
        <v>0</v>
      </c>
      <c r="BK338" s="72">
        <f t="shared" si="520"/>
        <v>0</v>
      </c>
    </row>
    <row r="339" spans="2:63" ht="14.4" x14ac:dyDescent="0.3">
      <c r="B339" s="212" t="s">
        <v>51</v>
      </c>
      <c r="C339" s="212" t="s">
        <v>56</v>
      </c>
      <c r="D339" s="212" t="s">
        <v>275</v>
      </c>
      <c r="E339" s="216">
        <v>0</v>
      </c>
      <c r="F339" s="58">
        <v>2</v>
      </c>
      <c r="G339" s="58">
        <v>10</v>
      </c>
      <c r="H339" s="58">
        <v>20</v>
      </c>
      <c r="I339" s="58">
        <v>20</v>
      </c>
      <c r="J339" s="58">
        <v>40</v>
      </c>
      <c r="K339" s="58">
        <v>80</v>
      </c>
      <c r="L339" s="58">
        <v>30</v>
      </c>
      <c r="M339" s="59">
        <f t="shared" si="474"/>
        <v>0</v>
      </c>
      <c r="N339" s="59">
        <f t="shared" si="475"/>
        <v>1</v>
      </c>
      <c r="O339" s="59">
        <f t="shared" si="476"/>
        <v>0</v>
      </c>
      <c r="P339" s="59">
        <f t="shared" si="477"/>
        <v>1</v>
      </c>
      <c r="Q339" s="60">
        <f t="shared" si="478"/>
        <v>0</v>
      </c>
      <c r="R339" s="60">
        <f t="shared" si="479"/>
        <v>2</v>
      </c>
      <c r="S339" s="58">
        <f t="shared" si="480"/>
        <v>0</v>
      </c>
      <c r="T339" s="58">
        <f t="shared" si="481"/>
        <v>60</v>
      </c>
      <c r="U339" s="59">
        <f t="shared" si="482"/>
        <v>0</v>
      </c>
      <c r="V339" s="59">
        <f t="shared" si="483"/>
        <v>20</v>
      </c>
      <c r="W339" s="61">
        <f t="shared" si="484"/>
        <v>0</v>
      </c>
      <c r="X339" s="61">
        <f t="shared" si="485"/>
        <v>4</v>
      </c>
      <c r="Y339" s="62">
        <f t="shared" si="486"/>
        <v>0</v>
      </c>
      <c r="Z339" s="62">
        <f t="shared" si="487"/>
        <v>-16</v>
      </c>
      <c r="AA339" s="61">
        <f t="shared" si="488"/>
        <v>0</v>
      </c>
      <c r="AB339" s="61">
        <f t="shared" si="489"/>
        <v>0</v>
      </c>
      <c r="AC339" s="63">
        <f t="shared" si="490"/>
        <v>0</v>
      </c>
      <c r="AD339" s="63">
        <f t="shared" si="491"/>
        <v>0</v>
      </c>
      <c r="AE339" s="59">
        <f t="shared" si="492"/>
        <v>0</v>
      </c>
      <c r="AF339" s="59">
        <v>1</v>
      </c>
      <c r="AG339" s="64"/>
      <c r="AH339" s="65">
        <v>100</v>
      </c>
      <c r="AI339" s="66"/>
      <c r="AJ339" s="67">
        <f t="shared" si="493"/>
        <v>100</v>
      </c>
      <c r="AK339" s="67">
        <f t="shared" si="494"/>
        <v>0</v>
      </c>
      <c r="AL339" s="67">
        <f t="shared" si="495"/>
        <v>2</v>
      </c>
      <c r="AM339" s="67">
        <f t="shared" si="496"/>
        <v>0</v>
      </c>
      <c r="AN339" s="67">
        <f t="shared" si="497"/>
        <v>2</v>
      </c>
      <c r="AO339" s="67">
        <f t="shared" si="498"/>
        <v>0</v>
      </c>
      <c r="AP339" s="67">
        <f t="shared" si="499"/>
        <v>0</v>
      </c>
      <c r="AQ339" s="67">
        <f t="shared" si="500"/>
        <v>0</v>
      </c>
      <c r="AR339" s="67">
        <f t="shared" si="501"/>
        <v>1</v>
      </c>
      <c r="AS339" s="67">
        <f t="shared" si="502"/>
        <v>0</v>
      </c>
      <c r="AT339" s="67">
        <f t="shared" si="503"/>
        <v>0</v>
      </c>
      <c r="AU339" s="67">
        <f t="shared" si="504"/>
        <v>0</v>
      </c>
      <c r="AV339" s="67">
        <f t="shared" si="505"/>
        <v>2</v>
      </c>
      <c r="AW339" s="67">
        <f t="shared" si="506"/>
        <v>0</v>
      </c>
      <c r="AX339" s="68">
        <f t="shared" si="507"/>
        <v>0</v>
      </c>
      <c r="AY339" s="68">
        <f t="shared" si="508"/>
        <v>0</v>
      </c>
      <c r="AZ339" s="69">
        <f t="shared" si="509"/>
        <v>0</v>
      </c>
      <c r="BA339" s="69">
        <f t="shared" si="510"/>
        <v>1</v>
      </c>
      <c r="BB339" s="70">
        <f t="shared" si="511"/>
        <v>0</v>
      </c>
      <c r="BC339" s="70">
        <f t="shared" si="512"/>
        <v>0</v>
      </c>
      <c r="BD339" s="67">
        <f t="shared" si="513"/>
        <v>0</v>
      </c>
      <c r="BE339" s="67">
        <f t="shared" si="514"/>
        <v>1</v>
      </c>
      <c r="BF339" s="59">
        <f t="shared" si="515"/>
        <v>0</v>
      </c>
      <c r="BG339" s="71">
        <f t="shared" si="516"/>
        <v>0</v>
      </c>
      <c r="BH339" s="68">
        <f t="shared" si="517"/>
        <v>0</v>
      </c>
      <c r="BI339" s="69">
        <f t="shared" si="518"/>
        <v>2</v>
      </c>
      <c r="BJ339" s="70">
        <f t="shared" si="519"/>
        <v>0</v>
      </c>
      <c r="BK339" s="72">
        <f t="shared" si="520"/>
        <v>0</v>
      </c>
    </row>
    <row r="340" spans="2:63" ht="14.4" x14ac:dyDescent="0.3">
      <c r="B340" s="212" t="s">
        <v>51</v>
      </c>
      <c r="C340" s="212" t="s">
        <v>54</v>
      </c>
      <c r="D340" s="212" t="s">
        <v>281</v>
      </c>
      <c r="E340" s="216">
        <v>0</v>
      </c>
      <c r="F340" s="58">
        <v>2</v>
      </c>
      <c r="G340" s="58">
        <v>10</v>
      </c>
      <c r="H340" s="58">
        <v>20</v>
      </c>
      <c r="I340" s="58">
        <v>20</v>
      </c>
      <c r="J340" s="58">
        <v>40</v>
      </c>
      <c r="K340" s="58">
        <v>80</v>
      </c>
      <c r="L340" s="58">
        <v>30</v>
      </c>
      <c r="M340" s="59">
        <f t="shared" ref="M340:M344" si="521">ROUNDUP(IF(E340=0,0,$H340/K340),0)</f>
        <v>0</v>
      </c>
      <c r="N340" s="59">
        <f t="shared" ref="N340:N344" si="522">ROUNDUP(IF(F340=0,0,$H340/L340),0)</f>
        <v>1</v>
      </c>
      <c r="O340" s="59">
        <f t="shared" ref="O340:O344" si="523">ROUNDUP(IF(E340=0,0,$I340/K340),0)</f>
        <v>0</v>
      </c>
      <c r="P340" s="59">
        <f t="shared" ref="P340:P344" si="524">ROUNDUP(IF(F340=0,0,$I340/L340),0)</f>
        <v>1</v>
      </c>
      <c r="Q340" s="60">
        <f t="shared" ref="Q340:Q344" si="525">M340+O340</f>
        <v>0</v>
      </c>
      <c r="R340" s="60">
        <f t="shared" ref="R340:R344" si="526">N340+P340</f>
        <v>2</v>
      </c>
      <c r="S340" s="58">
        <f t="shared" ref="S340:S344" si="527">Q340*K340</f>
        <v>0</v>
      </c>
      <c r="T340" s="58">
        <f t="shared" ref="T340:T344" si="528">R340*L340</f>
        <v>60</v>
      </c>
      <c r="U340" s="59">
        <f t="shared" ref="U340:U344" si="529">IF(E340=0,0,S340-J340)</f>
        <v>0</v>
      </c>
      <c r="V340" s="59">
        <f t="shared" ref="V340:V344" si="530">IF(F340=0,0,T340-J340)</f>
        <v>20</v>
      </c>
      <c r="W340" s="61">
        <f t="shared" ref="W340:W344" si="531">IF(E340=0,0,$J340*$G340/100)</f>
        <v>0</v>
      </c>
      <c r="X340" s="61">
        <f t="shared" ref="X340:X344" si="532">IF(F340=0,0,$J340*$G340/100)</f>
        <v>4</v>
      </c>
      <c r="Y340" s="62">
        <f t="shared" ref="Y340:Y344" si="533">IF(E340=0,0,W340-U340)</f>
        <v>0</v>
      </c>
      <c r="Z340" s="62">
        <f t="shared" ref="Z340:Z344" si="534">IF(F340=0,0,X340-V340)</f>
        <v>-16</v>
      </c>
      <c r="AA340" s="61">
        <f t="shared" ref="AA340:AA344" si="535">ROUNDUP(IF(Y340&lt;=0,0,Y340/K340),0)</f>
        <v>0</v>
      </c>
      <c r="AB340" s="61">
        <f t="shared" ref="AB340:AB344" si="536">ROUNDUP(IF(Z340&lt;=0,0,Z340/L340),0)</f>
        <v>0</v>
      </c>
      <c r="AC340" s="63">
        <f t="shared" ref="AC340:AC344" si="537">IF(((S340*$G340/100)-U340)/K340&lt;0,0,((S340*$G340/100)-U340)/K340)</f>
        <v>0</v>
      </c>
      <c r="AD340" s="63">
        <f t="shared" ref="AD340:AD344" si="538">IF(((T340*$G340/100)-V340)/L340&lt;0,0,((T340*$G340/100)-V340)/L340)</f>
        <v>0</v>
      </c>
      <c r="AE340" s="59">
        <f t="shared" ref="AE340:AE344" si="539">ROUNDUP(Q340+AC340,0)</f>
        <v>0</v>
      </c>
      <c r="AF340" s="59">
        <v>1</v>
      </c>
      <c r="AG340" s="64"/>
      <c r="AH340" s="65">
        <v>100</v>
      </c>
      <c r="AI340" s="66"/>
      <c r="AJ340" s="67">
        <f t="shared" ref="AJ340:AJ344" si="540">SUM(AG340:AI340)</f>
        <v>100</v>
      </c>
      <c r="AK340" s="67">
        <f t="shared" ref="AK340:AK344" si="541">(($AE340*$E340)+($AF340*$F340))*AG340/100</f>
        <v>0</v>
      </c>
      <c r="AL340" s="67">
        <f t="shared" ref="AL340:AL344" si="542">(($AE340*$E340)+($AF340*$F340))*AH340/100</f>
        <v>2</v>
      </c>
      <c r="AM340" s="67">
        <f t="shared" ref="AM340:AM344" si="543">(($AE340*$E340)+($AF340*$F340))*AI340/100</f>
        <v>0</v>
      </c>
      <c r="AN340" s="67">
        <f t="shared" ref="AN340:AN344" si="544">SUM(AK340:AM340)</f>
        <v>2</v>
      </c>
      <c r="AO340" s="67">
        <f t="shared" ref="AO340:AO344" si="545">$AE340*AG340/100</f>
        <v>0</v>
      </c>
      <c r="AP340" s="67">
        <f t="shared" ref="AP340:AP344" si="546">$AF340*AG340/100</f>
        <v>0</v>
      </c>
      <c r="AQ340" s="67">
        <f t="shared" ref="AQ340:AQ344" si="547">$AE340*AH340/100</f>
        <v>0</v>
      </c>
      <c r="AR340" s="67">
        <f t="shared" ref="AR340:AR344" si="548">$AF340*AH340/100</f>
        <v>1</v>
      </c>
      <c r="AS340" s="67">
        <f t="shared" ref="AS340:AS344" si="549">$AE340*AI340/100</f>
        <v>0</v>
      </c>
      <c r="AT340" s="67">
        <f t="shared" ref="AT340:AT344" si="550">$AF340*AI340/100</f>
        <v>0</v>
      </c>
      <c r="AU340" s="67">
        <f t="shared" ref="AU340:AU344" si="551">(AO340+AQ340+AS340)*E340</f>
        <v>0</v>
      </c>
      <c r="AV340" s="67">
        <f t="shared" ref="AV340:AV344" si="552">(AP340+AR340+AT340)*F340</f>
        <v>2</v>
      </c>
      <c r="AW340" s="67">
        <f t="shared" ref="AW340:AW344" si="553">(AU340+AV340)-AN340</f>
        <v>0</v>
      </c>
      <c r="AX340" s="68">
        <f t="shared" ref="AX340:AX344" si="554">ROUND(AO340,0)</f>
        <v>0</v>
      </c>
      <c r="AY340" s="68">
        <f t="shared" ref="AY340:AY344" si="555">ROUND(AP340,0)</f>
        <v>0</v>
      </c>
      <c r="AZ340" s="69">
        <f t="shared" ref="AZ340:AZ344" si="556">ROUND(AQ340,0)</f>
        <v>0</v>
      </c>
      <c r="BA340" s="69">
        <f t="shared" ref="BA340:BA344" si="557">ROUND(AR340,0)</f>
        <v>1</v>
      </c>
      <c r="BB340" s="70">
        <f t="shared" ref="BB340:BB344" si="558">ROUND(AS340,0)</f>
        <v>0</v>
      </c>
      <c r="BC340" s="70">
        <f t="shared" ref="BC340:BC344" si="559">ROUND(AT340,0)</f>
        <v>0</v>
      </c>
      <c r="BD340" s="67">
        <f t="shared" ref="BD340:BD344" si="560">AX340+AZ340+BB340</f>
        <v>0</v>
      </c>
      <c r="BE340" s="67">
        <f t="shared" ref="BE340:BE344" si="561">AY340+BA340+BC340</f>
        <v>1</v>
      </c>
      <c r="BF340" s="59">
        <f t="shared" ref="BF340:BF344" si="562">BD340-AE340</f>
        <v>0</v>
      </c>
      <c r="BG340" s="71">
        <f t="shared" ref="BG340:BG344" si="563">BE340-AF340</f>
        <v>0</v>
      </c>
      <c r="BH340" s="68">
        <f t="shared" ref="BH340:BH344" si="564">(AX340*$E340)+(AY340*$F340)</f>
        <v>0</v>
      </c>
      <c r="BI340" s="69">
        <f t="shared" ref="BI340:BI344" si="565">(AZ340*$E340)+(BA340*$F340)</f>
        <v>2</v>
      </c>
      <c r="BJ340" s="70">
        <f t="shared" ref="BJ340:BJ344" si="566">(BB340*$E340)+(BC340*$F340)</f>
        <v>0</v>
      </c>
      <c r="BK340" s="72">
        <f t="shared" ref="BK340:BK344" si="567">SUM(BH340:BJ340)-AN340</f>
        <v>0</v>
      </c>
    </row>
    <row r="341" spans="2:63" ht="14.4" x14ac:dyDescent="0.3">
      <c r="B341" s="212" t="s">
        <v>51</v>
      </c>
      <c r="C341" s="212" t="s">
        <v>52</v>
      </c>
      <c r="D341" s="212" t="s">
        <v>284</v>
      </c>
      <c r="E341" s="216">
        <v>0</v>
      </c>
      <c r="F341" s="58">
        <v>2</v>
      </c>
      <c r="G341" s="58">
        <v>10</v>
      </c>
      <c r="H341" s="58">
        <v>20</v>
      </c>
      <c r="I341" s="58">
        <v>20</v>
      </c>
      <c r="J341" s="58">
        <v>40</v>
      </c>
      <c r="K341" s="58">
        <v>80</v>
      </c>
      <c r="L341" s="58">
        <v>30</v>
      </c>
      <c r="M341" s="59">
        <f t="shared" si="521"/>
        <v>0</v>
      </c>
      <c r="N341" s="59">
        <f t="shared" si="522"/>
        <v>1</v>
      </c>
      <c r="O341" s="59">
        <f t="shared" si="523"/>
        <v>0</v>
      </c>
      <c r="P341" s="59">
        <f t="shared" si="524"/>
        <v>1</v>
      </c>
      <c r="Q341" s="60">
        <f t="shared" si="525"/>
        <v>0</v>
      </c>
      <c r="R341" s="60">
        <f t="shared" si="526"/>
        <v>2</v>
      </c>
      <c r="S341" s="58">
        <f t="shared" si="527"/>
        <v>0</v>
      </c>
      <c r="T341" s="58">
        <f t="shared" si="528"/>
        <v>60</v>
      </c>
      <c r="U341" s="59">
        <f t="shared" si="529"/>
        <v>0</v>
      </c>
      <c r="V341" s="59">
        <f t="shared" si="530"/>
        <v>20</v>
      </c>
      <c r="W341" s="61">
        <f t="shared" si="531"/>
        <v>0</v>
      </c>
      <c r="X341" s="61">
        <f t="shared" si="532"/>
        <v>4</v>
      </c>
      <c r="Y341" s="62">
        <f t="shared" si="533"/>
        <v>0</v>
      </c>
      <c r="Z341" s="62">
        <f t="shared" si="534"/>
        <v>-16</v>
      </c>
      <c r="AA341" s="61">
        <f t="shared" si="535"/>
        <v>0</v>
      </c>
      <c r="AB341" s="61">
        <f t="shared" si="536"/>
        <v>0</v>
      </c>
      <c r="AC341" s="63">
        <f t="shared" si="537"/>
        <v>0</v>
      </c>
      <c r="AD341" s="63">
        <f t="shared" si="538"/>
        <v>0</v>
      </c>
      <c r="AE341" s="59">
        <f t="shared" si="539"/>
        <v>0</v>
      </c>
      <c r="AF341" s="59">
        <v>1</v>
      </c>
      <c r="AG341" s="64"/>
      <c r="AH341" s="65">
        <v>100</v>
      </c>
      <c r="AI341" s="66"/>
      <c r="AJ341" s="67">
        <f t="shared" si="540"/>
        <v>100</v>
      </c>
      <c r="AK341" s="67">
        <f t="shared" si="541"/>
        <v>0</v>
      </c>
      <c r="AL341" s="67">
        <f t="shared" si="542"/>
        <v>2</v>
      </c>
      <c r="AM341" s="67">
        <f t="shared" si="543"/>
        <v>0</v>
      </c>
      <c r="AN341" s="67">
        <f t="shared" si="544"/>
        <v>2</v>
      </c>
      <c r="AO341" s="67">
        <f t="shared" si="545"/>
        <v>0</v>
      </c>
      <c r="AP341" s="67">
        <f t="shared" si="546"/>
        <v>0</v>
      </c>
      <c r="AQ341" s="67">
        <f t="shared" si="547"/>
        <v>0</v>
      </c>
      <c r="AR341" s="67">
        <f t="shared" si="548"/>
        <v>1</v>
      </c>
      <c r="AS341" s="67">
        <f t="shared" si="549"/>
        <v>0</v>
      </c>
      <c r="AT341" s="67">
        <f t="shared" si="550"/>
        <v>0</v>
      </c>
      <c r="AU341" s="67">
        <f t="shared" si="551"/>
        <v>0</v>
      </c>
      <c r="AV341" s="67">
        <f t="shared" si="552"/>
        <v>2</v>
      </c>
      <c r="AW341" s="67">
        <f t="shared" si="553"/>
        <v>0</v>
      </c>
      <c r="AX341" s="68">
        <f t="shared" si="554"/>
        <v>0</v>
      </c>
      <c r="AY341" s="68">
        <f t="shared" si="555"/>
        <v>0</v>
      </c>
      <c r="AZ341" s="69">
        <f t="shared" si="556"/>
        <v>0</v>
      </c>
      <c r="BA341" s="69">
        <f t="shared" si="557"/>
        <v>1</v>
      </c>
      <c r="BB341" s="70">
        <f t="shared" si="558"/>
        <v>0</v>
      </c>
      <c r="BC341" s="70">
        <f t="shared" si="559"/>
        <v>0</v>
      </c>
      <c r="BD341" s="67">
        <f t="shared" si="560"/>
        <v>0</v>
      </c>
      <c r="BE341" s="67">
        <f t="shared" si="561"/>
        <v>1</v>
      </c>
      <c r="BF341" s="59">
        <f t="shared" si="562"/>
        <v>0</v>
      </c>
      <c r="BG341" s="71">
        <f t="shared" si="563"/>
        <v>0</v>
      </c>
      <c r="BH341" s="68">
        <f t="shared" si="564"/>
        <v>0</v>
      </c>
      <c r="BI341" s="69">
        <f t="shared" si="565"/>
        <v>2</v>
      </c>
      <c r="BJ341" s="70">
        <f t="shared" si="566"/>
        <v>0</v>
      </c>
      <c r="BK341" s="72">
        <f t="shared" si="567"/>
        <v>0</v>
      </c>
    </row>
    <row r="342" spans="2:63" ht="14.4" x14ac:dyDescent="0.3">
      <c r="B342" s="212" t="s">
        <v>51</v>
      </c>
      <c r="C342" s="212" t="s">
        <v>63</v>
      </c>
      <c r="D342" s="212" t="s">
        <v>285</v>
      </c>
      <c r="E342" s="216">
        <v>0</v>
      </c>
      <c r="F342" s="58">
        <v>2</v>
      </c>
      <c r="G342" s="58">
        <v>10</v>
      </c>
      <c r="H342" s="58">
        <v>20</v>
      </c>
      <c r="I342" s="58">
        <v>20</v>
      </c>
      <c r="J342" s="58">
        <v>40</v>
      </c>
      <c r="K342" s="58">
        <v>80</v>
      </c>
      <c r="L342" s="58">
        <v>30</v>
      </c>
      <c r="M342" s="59">
        <f t="shared" si="521"/>
        <v>0</v>
      </c>
      <c r="N342" s="59">
        <f t="shared" si="522"/>
        <v>1</v>
      </c>
      <c r="O342" s="59">
        <f t="shared" si="523"/>
        <v>0</v>
      </c>
      <c r="P342" s="59">
        <f t="shared" si="524"/>
        <v>1</v>
      </c>
      <c r="Q342" s="60">
        <f t="shared" si="525"/>
        <v>0</v>
      </c>
      <c r="R342" s="60">
        <f t="shared" si="526"/>
        <v>2</v>
      </c>
      <c r="S342" s="58">
        <f t="shared" si="527"/>
        <v>0</v>
      </c>
      <c r="T342" s="58">
        <f t="shared" si="528"/>
        <v>60</v>
      </c>
      <c r="U342" s="59">
        <f t="shared" si="529"/>
        <v>0</v>
      </c>
      <c r="V342" s="59">
        <f t="shared" si="530"/>
        <v>20</v>
      </c>
      <c r="W342" s="61">
        <f t="shared" si="531"/>
        <v>0</v>
      </c>
      <c r="X342" s="61">
        <f t="shared" si="532"/>
        <v>4</v>
      </c>
      <c r="Y342" s="62">
        <f t="shared" si="533"/>
        <v>0</v>
      </c>
      <c r="Z342" s="62">
        <f t="shared" si="534"/>
        <v>-16</v>
      </c>
      <c r="AA342" s="61">
        <f t="shared" si="535"/>
        <v>0</v>
      </c>
      <c r="AB342" s="61">
        <f t="shared" si="536"/>
        <v>0</v>
      </c>
      <c r="AC342" s="63">
        <f t="shared" si="537"/>
        <v>0</v>
      </c>
      <c r="AD342" s="63">
        <f t="shared" si="538"/>
        <v>0</v>
      </c>
      <c r="AE342" s="59">
        <f t="shared" si="539"/>
        <v>0</v>
      </c>
      <c r="AF342" s="59">
        <v>1</v>
      </c>
      <c r="AG342" s="64"/>
      <c r="AH342" s="65">
        <v>100</v>
      </c>
      <c r="AI342" s="66"/>
      <c r="AJ342" s="67">
        <f t="shared" si="540"/>
        <v>100</v>
      </c>
      <c r="AK342" s="67">
        <f t="shared" si="541"/>
        <v>0</v>
      </c>
      <c r="AL342" s="67">
        <f t="shared" si="542"/>
        <v>2</v>
      </c>
      <c r="AM342" s="67">
        <f t="shared" si="543"/>
        <v>0</v>
      </c>
      <c r="AN342" s="67">
        <f t="shared" si="544"/>
        <v>2</v>
      </c>
      <c r="AO342" s="67">
        <f t="shared" si="545"/>
        <v>0</v>
      </c>
      <c r="AP342" s="67">
        <f t="shared" si="546"/>
        <v>0</v>
      </c>
      <c r="AQ342" s="67">
        <f t="shared" si="547"/>
        <v>0</v>
      </c>
      <c r="AR342" s="67">
        <f t="shared" si="548"/>
        <v>1</v>
      </c>
      <c r="AS342" s="67">
        <f t="shared" si="549"/>
        <v>0</v>
      </c>
      <c r="AT342" s="67">
        <f t="shared" si="550"/>
        <v>0</v>
      </c>
      <c r="AU342" s="67">
        <f t="shared" si="551"/>
        <v>0</v>
      </c>
      <c r="AV342" s="67">
        <f t="shared" si="552"/>
        <v>2</v>
      </c>
      <c r="AW342" s="67">
        <f t="shared" si="553"/>
        <v>0</v>
      </c>
      <c r="AX342" s="68">
        <f t="shared" si="554"/>
        <v>0</v>
      </c>
      <c r="AY342" s="68">
        <f t="shared" si="555"/>
        <v>0</v>
      </c>
      <c r="AZ342" s="69">
        <f t="shared" si="556"/>
        <v>0</v>
      </c>
      <c r="BA342" s="69">
        <f t="shared" si="557"/>
        <v>1</v>
      </c>
      <c r="BB342" s="70">
        <f t="shared" si="558"/>
        <v>0</v>
      </c>
      <c r="BC342" s="70">
        <f t="shared" si="559"/>
        <v>0</v>
      </c>
      <c r="BD342" s="67">
        <f t="shared" si="560"/>
        <v>0</v>
      </c>
      <c r="BE342" s="67">
        <f t="shared" si="561"/>
        <v>1</v>
      </c>
      <c r="BF342" s="59">
        <f t="shared" si="562"/>
        <v>0</v>
      </c>
      <c r="BG342" s="71">
        <f t="shared" si="563"/>
        <v>0</v>
      </c>
      <c r="BH342" s="68">
        <f t="shared" si="564"/>
        <v>0</v>
      </c>
      <c r="BI342" s="69">
        <f t="shared" si="565"/>
        <v>2</v>
      </c>
      <c r="BJ342" s="70">
        <f t="shared" si="566"/>
        <v>0</v>
      </c>
      <c r="BK342" s="72">
        <f t="shared" si="567"/>
        <v>0</v>
      </c>
    </row>
    <row r="343" spans="2:63" ht="14.4" x14ac:dyDescent="0.3">
      <c r="B343" s="212" t="s">
        <v>51</v>
      </c>
      <c r="C343" s="212" t="s">
        <v>84</v>
      </c>
      <c r="D343" s="212" t="s">
        <v>286</v>
      </c>
      <c r="E343" s="216">
        <v>0</v>
      </c>
      <c r="F343" s="58">
        <v>2</v>
      </c>
      <c r="G343" s="58">
        <v>10</v>
      </c>
      <c r="H343" s="58">
        <v>20</v>
      </c>
      <c r="I343" s="58">
        <v>20</v>
      </c>
      <c r="J343" s="58">
        <v>40</v>
      </c>
      <c r="K343" s="58">
        <v>80</v>
      </c>
      <c r="L343" s="58">
        <v>30</v>
      </c>
      <c r="M343" s="59">
        <f t="shared" si="521"/>
        <v>0</v>
      </c>
      <c r="N343" s="59">
        <f t="shared" si="522"/>
        <v>1</v>
      </c>
      <c r="O343" s="59">
        <f t="shared" si="523"/>
        <v>0</v>
      </c>
      <c r="P343" s="59">
        <f t="shared" si="524"/>
        <v>1</v>
      </c>
      <c r="Q343" s="60">
        <f t="shared" si="525"/>
        <v>0</v>
      </c>
      <c r="R343" s="60">
        <f t="shared" si="526"/>
        <v>2</v>
      </c>
      <c r="S343" s="58">
        <f t="shared" si="527"/>
        <v>0</v>
      </c>
      <c r="T343" s="58">
        <f t="shared" si="528"/>
        <v>60</v>
      </c>
      <c r="U343" s="59">
        <f t="shared" si="529"/>
        <v>0</v>
      </c>
      <c r="V343" s="59">
        <f t="shared" si="530"/>
        <v>20</v>
      </c>
      <c r="W343" s="61">
        <f t="shared" si="531"/>
        <v>0</v>
      </c>
      <c r="X343" s="61">
        <f t="shared" si="532"/>
        <v>4</v>
      </c>
      <c r="Y343" s="62">
        <f t="shared" si="533"/>
        <v>0</v>
      </c>
      <c r="Z343" s="62">
        <f t="shared" si="534"/>
        <v>-16</v>
      </c>
      <c r="AA343" s="61">
        <f t="shared" si="535"/>
        <v>0</v>
      </c>
      <c r="AB343" s="61">
        <f t="shared" si="536"/>
        <v>0</v>
      </c>
      <c r="AC343" s="63">
        <f t="shared" si="537"/>
        <v>0</v>
      </c>
      <c r="AD343" s="63">
        <f t="shared" si="538"/>
        <v>0</v>
      </c>
      <c r="AE343" s="59">
        <f t="shared" si="539"/>
        <v>0</v>
      </c>
      <c r="AF343" s="59">
        <v>1</v>
      </c>
      <c r="AG343" s="64"/>
      <c r="AH343" s="65">
        <v>100</v>
      </c>
      <c r="AI343" s="66"/>
      <c r="AJ343" s="67">
        <f t="shared" si="540"/>
        <v>100</v>
      </c>
      <c r="AK343" s="67">
        <f t="shared" si="541"/>
        <v>0</v>
      </c>
      <c r="AL343" s="67">
        <f t="shared" si="542"/>
        <v>2</v>
      </c>
      <c r="AM343" s="67">
        <f t="shared" si="543"/>
        <v>0</v>
      </c>
      <c r="AN343" s="67">
        <f t="shared" si="544"/>
        <v>2</v>
      </c>
      <c r="AO343" s="67">
        <f t="shared" si="545"/>
        <v>0</v>
      </c>
      <c r="AP343" s="67">
        <f t="shared" si="546"/>
        <v>0</v>
      </c>
      <c r="AQ343" s="67">
        <f t="shared" si="547"/>
        <v>0</v>
      </c>
      <c r="AR343" s="67">
        <f t="shared" si="548"/>
        <v>1</v>
      </c>
      <c r="AS343" s="67">
        <f t="shared" si="549"/>
        <v>0</v>
      </c>
      <c r="AT343" s="67">
        <f t="shared" si="550"/>
        <v>0</v>
      </c>
      <c r="AU343" s="67">
        <f t="shared" si="551"/>
        <v>0</v>
      </c>
      <c r="AV343" s="67">
        <f t="shared" si="552"/>
        <v>2</v>
      </c>
      <c r="AW343" s="67">
        <f t="shared" si="553"/>
        <v>0</v>
      </c>
      <c r="AX343" s="68">
        <f t="shared" si="554"/>
        <v>0</v>
      </c>
      <c r="AY343" s="68">
        <f t="shared" si="555"/>
        <v>0</v>
      </c>
      <c r="AZ343" s="69">
        <f t="shared" si="556"/>
        <v>0</v>
      </c>
      <c r="BA343" s="69">
        <f t="shared" si="557"/>
        <v>1</v>
      </c>
      <c r="BB343" s="70">
        <f t="shared" si="558"/>
        <v>0</v>
      </c>
      <c r="BC343" s="70">
        <f t="shared" si="559"/>
        <v>0</v>
      </c>
      <c r="BD343" s="67">
        <f t="shared" si="560"/>
        <v>0</v>
      </c>
      <c r="BE343" s="67">
        <f t="shared" si="561"/>
        <v>1</v>
      </c>
      <c r="BF343" s="59">
        <f t="shared" si="562"/>
        <v>0</v>
      </c>
      <c r="BG343" s="71">
        <f t="shared" si="563"/>
        <v>0</v>
      </c>
      <c r="BH343" s="68">
        <f t="shared" si="564"/>
        <v>0</v>
      </c>
      <c r="BI343" s="69">
        <f t="shared" si="565"/>
        <v>2</v>
      </c>
      <c r="BJ343" s="70">
        <f t="shared" si="566"/>
        <v>0</v>
      </c>
      <c r="BK343" s="72">
        <f t="shared" si="567"/>
        <v>0</v>
      </c>
    </row>
    <row r="344" spans="2:63" ht="14.4" x14ac:dyDescent="0.3">
      <c r="B344" s="212" t="s">
        <v>51</v>
      </c>
      <c r="C344" s="212" t="s">
        <v>63</v>
      </c>
      <c r="D344" s="212" t="s">
        <v>282</v>
      </c>
      <c r="E344" s="216">
        <v>0</v>
      </c>
      <c r="F344" s="58">
        <v>2</v>
      </c>
      <c r="G344" s="58">
        <v>10</v>
      </c>
      <c r="H344" s="58">
        <v>20</v>
      </c>
      <c r="I344" s="58">
        <v>20</v>
      </c>
      <c r="J344" s="58">
        <v>40</v>
      </c>
      <c r="K344" s="58">
        <v>80</v>
      </c>
      <c r="L344" s="58">
        <v>30</v>
      </c>
      <c r="M344" s="59">
        <f t="shared" si="521"/>
        <v>0</v>
      </c>
      <c r="N344" s="59">
        <f t="shared" si="522"/>
        <v>1</v>
      </c>
      <c r="O344" s="59">
        <f t="shared" si="523"/>
        <v>0</v>
      </c>
      <c r="P344" s="59">
        <f t="shared" si="524"/>
        <v>1</v>
      </c>
      <c r="Q344" s="60">
        <f t="shared" si="525"/>
        <v>0</v>
      </c>
      <c r="R344" s="60">
        <f t="shared" si="526"/>
        <v>2</v>
      </c>
      <c r="S344" s="58">
        <f t="shared" si="527"/>
        <v>0</v>
      </c>
      <c r="T344" s="58">
        <f t="shared" si="528"/>
        <v>60</v>
      </c>
      <c r="U344" s="59">
        <f t="shared" si="529"/>
        <v>0</v>
      </c>
      <c r="V344" s="59">
        <f t="shared" si="530"/>
        <v>20</v>
      </c>
      <c r="W344" s="61">
        <f t="shared" si="531"/>
        <v>0</v>
      </c>
      <c r="X344" s="61">
        <f t="shared" si="532"/>
        <v>4</v>
      </c>
      <c r="Y344" s="62">
        <f t="shared" si="533"/>
        <v>0</v>
      </c>
      <c r="Z344" s="62">
        <f t="shared" si="534"/>
        <v>-16</v>
      </c>
      <c r="AA344" s="61">
        <f t="shared" si="535"/>
        <v>0</v>
      </c>
      <c r="AB344" s="61">
        <f t="shared" si="536"/>
        <v>0</v>
      </c>
      <c r="AC344" s="63">
        <f t="shared" si="537"/>
        <v>0</v>
      </c>
      <c r="AD344" s="63">
        <f t="shared" si="538"/>
        <v>0</v>
      </c>
      <c r="AE344" s="59">
        <f t="shared" si="539"/>
        <v>0</v>
      </c>
      <c r="AF344" s="59">
        <v>1</v>
      </c>
      <c r="AG344" s="64"/>
      <c r="AH344" s="65">
        <v>100</v>
      </c>
      <c r="AI344" s="66"/>
      <c r="AJ344" s="67">
        <f t="shared" si="540"/>
        <v>100</v>
      </c>
      <c r="AK344" s="67">
        <f t="shared" si="541"/>
        <v>0</v>
      </c>
      <c r="AL344" s="67">
        <f t="shared" si="542"/>
        <v>2</v>
      </c>
      <c r="AM344" s="67">
        <f t="shared" si="543"/>
        <v>0</v>
      </c>
      <c r="AN344" s="67">
        <f t="shared" si="544"/>
        <v>2</v>
      </c>
      <c r="AO344" s="67">
        <f t="shared" si="545"/>
        <v>0</v>
      </c>
      <c r="AP344" s="67">
        <f t="shared" si="546"/>
        <v>0</v>
      </c>
      <c r="AQ344" s="67">
        <f t="shared" si="547"/>
        <v>0</v>
      </c>
      <c r="AR344" s="67">
        <f t="shared" si="548"/>
        <v>1</v>
      </c>
      <c r="AS344" s="67">
        <f t="shared" si="549"/>
        <v>0</v>
      </c>
      <c r="AT344" s="67">
        <f t="shared" si="550"/>
        <v>0</v>
      </c>
      <c r="AU344" s="67">
        <f t="shared" si="551"/>
        <v>0</v>
      </c>
      <c r="AV344" s="67">
        <f t="shared" si="552"/>
        <v>2</v>
      </c>
      <c r="AW344" s="67">
        <f t="shared" si="553"/>
        <v>0</v>
      </c>
      <c r="AX344" s="68">
        <f t="shared" si="554"/>
        <v>0</v>
      </c>
      <c r="AY344" s="68">
        <f t="shared" si="555"/>
        <v>0</v>
      </c>
      <c r="AZ344" s="69">
        <f t="shared" si="556"/>
        <v>0</v>
      </c>
      <c r="BA344" s="69">
        <f t="shared" si="557"/>
        <v>1</v>
      </c>
      <c r="BB344" s="70">
        <f t="shared" si="558"/>
        <v>0</v>
      </c>
      <c r="BC344" s="70">
        <f t="shared" si="559"/>
        <v>0</v>
      </c>
      <c r="BD344" s="67">
        <f t="shared" si="560"/>
        <v>0</v>
      </c>
      <c r="BE344" s="67">
        <f t="shared" si="561"/>
        <v>1</v>
      </c>
      <c r="BF344" s="59">
        <f t="shared" si="562"/>
        <v>0</v>
      </c>
      <c r="BG344" s="71">
        <f t="shared" si="563"/>
        <v>0</v>
      </c>
      <c r="BH344" s="68">
        <f t="shared" si="564"/>
        <v>0</v>
      </c>
      <c r="BI344" s="69">
        <f t="shared" si="565"/>
        <v>2</v>
      </c>
      <c r="BJ344" s="70">
        <f t="shared" si="566"/>
        <v>0</v>
      </c>
      <c r="BK344" s="72">
        <f t="shared" si="567"/>
        <v>0</v>
      </c>
    </row>
  </sheetData>
  <autoFilter ref="A7:BL319"/>
  <mergeCells count="2">
    <mergeCell ref="AE5:AF5"/>
    <mergeCell ref="AE6:AF6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  <ignoredErrors>
    <ignoredError sqref="AJ320:AJ339 AJ340:AJ3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7"/>
  <sheetViews>
    <sheetView tabSelected="1" zoomScale="90" zoomScaleNormal="90" workbookViewId="0">
      <pane ySplit="5" topLeftCell="A6" activePane="bottomLeft" state="frozen"/>
      <selection pane="bottomLeft" activeCell="B1" sqref="B1"/>
    </sheetView>
  </sheetViews>
  <sheetFormatPr defaultRowHeight="13.2" x14ac:dyDescent="0.25"/>
  <cols>
    <col min="1" max="1" width="6.109375" style="81"/>
    <col min="2" max="3" width="10.5546875" style="81"/>
    <col min="4" max="4" width="59.33203125" style="81"/>
    <col min="5" max="6" width="5.44140625" style="81"/>
    <col min="7" max="16" width="8.33203125" style="81"/>
    <col min="17" max="17" width="0" style="82" hidden="1"/>
    <col min="18" max="32" width="0" style="83" hidden="1"/>
    <col min="33" max="34" width="9.6640625" style="81"/>
    <col min="35" max="35" width="9.6640625" style="82"/>
    <col min="36" max="50" width="9.6640625" style="83"/>
    <col min="51" max="52" width="9.6640625" style="81"/>
    <col min="53" max="55" width="11" style="81"/>
    <col min="56" max="56" width="27.88671875" style="81"/>
    <col min="57" max="1025" width="16.6640625" style="81"/>
  </cols>
  <sheetData>
    <row r="1" spans="1:1025" ht="18.75" customHeight="1" thickBot="1" x14ac:dyDescent="0.3">
      <c r="A1" s="84"/>
      <c r="B1" s="84"/>
      <c r="C1" s="84"/>
      <c r="D1" s="84"/>
      <c r="E1" s="84"/>
      <c r="F1" s="84"/>
      <c r="G1" s="84"/>
      <c r="H1" s="84"/>
      <c r="I1" s="251" t="s">
        <v>251</v>
      </c>
      <c r="J1" s="252"/>
      <c r="K1" s="252"/>
      <c r="L1" s="252"/>
      <c r="M1" s="252"/>
      <c r="N1" s="252"/>
      <c r="O1" s="252"/>
      <c r="P1" s="253"/>
      <c r="Q1" s="254" t="s">
        <v>252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85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4"/>
      <c r="AZ1" s="84"/>
      <c r="BA1"/>
      <c r="BB1"/>
      <c r="BC1"/>
      <c r="BD1"/>
    </row>
    <row r="2" spans="1:1025" ht="12.75" customHeight="1" thickBot="1" x14ac:dyDescent="0.3">
      <c r="A2" s="84"/>
      <c r="B2" s="258" t="s">
        <v>301</v>
      </c>
      <c r="C2" s="258"/>
      <c r="D2" s="258"/>
      <c r="E2" s="258"/>
      <c r="F2" s="258"/>
      <c r="G2" s="258"/>
      <c r="H2" s="258"/>
      <c r="I2" s="259" t="s">
        <v>312</v>
      </c>
      <c r="J2" s="259"/>
      <c r="K2" s="259"/>
      <c r="L2" s="259"/>
      <c r="M2" s="259"/>
      <c r="N2" s="259"/>
      <c r="O2" s="259"/>
      <c r="P2" s="259"/>
      <c r="Q2" s="254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61" t="s">
        <v>253</v>
      </c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/>
    </row>
    <row r="3" spans="1:1025" ht="12.75" customHeight="1" thickBot="1" x14ac:dyDescent="0.3">
      <c r="A3" s="84"/>
      <c r="B3" s="258"/>
      <c r="C3" s="258"/>
      <c r="D3" s="258"/>
      <c r="E3" s="258"/>
      <c r="F3" s="258"/>
      <c r="G3" s="258"/>
      <c r="H3" s="258"/>
      <c r="I3" s="260"/>
      <c r="J3" s="260"/>
      <c r="K3" s="260"/>
      <c r="L3" s="260"/>
      <c r="M3" s="260"/>
      <c r="N3" s="260"/>
      <c r="O3" s="260"/>
      <c r="P3" s="260"/>
      <c r="Q3" s="256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/>
    </row>
    <row r="4" spans="1:1025" ht="22.5" customHeight="1" thickBot="1" x14ac:dyDescent="0.3">
      <c r="A4" s="87"/>
      <c r="B4" s="243" t="s">
        <v>24</v>
      </c>
      <c r="C4" s="245" t="s">
        <v>25</v>
      </c>
      <c r="D4" s="247" t="s">
        <v>254</v>
      </c>
      <c r="E4" s="249" t="s">
        <v>27</v>
      </c>
      <c r="F4" s="247" t="s">
        <v>28</v>
      </c>
      <c r="G4" s="239" t="s">
        <v>35</v>
      </c>
      <c r="H4" s="241" t="s">
        <v>36</v>
      </c>
      <c r="I4" s="238" t="s">
        <v>302</v>
      </c>
      <c r="J4" s="236" t="s">
        <v>303</v>
      </c>
      <c r="K4" s="237" t="s">
        <v>305</v>
      </c>
      <c r="L4" s="235" t="s">
        <v>304</v>
      </c>
      <c r="M4" s="237" t="s">
        <v>306</v>
      </c>
      <c r="N4" s="235" t="s">
        <v>307</v>
      </c>
      <c r="O4" s="237" t="s">
        <v>308</v>
      </c>
      <c r="P4" s="235" t="s">
        <v>309</v>
      </c>
      <c r="Q4" s="234" t="s">
        <v>255</v>
      </c>
      <c r="R4" s="234"/>
      <c r="S4" s="231" t="s">
        <v>256</v>
      </c>
      <c r="T4" s="231"/>
      <c r="U4" s="232" t="s">
        <v>257</v>
      </c>
      <c r="V4" s="232"/>
      <c r="W4" s="231" t="s">
        <v>258</v>
      </c>
      <c r="X4" s="231"/>
      <c r="Y4" s="232" t="s">
        <v>259</v>
      </c>
      <c r="Z4" s="232"/>
      <c r="AA4" s="231" t="s">
        <v>260</v>
      </c>
      <c r="AB4" s="231"/>
      <c r="AC4" s="232" t="s">
        <v>261</v>
      </c>
      <c r="AD4" s="232"/>
      <c r="AE4" s="231" t="s">
        <v>262</v>
      </c>
      <c r="AF4" s="231"/>
      <c r="AG4" s="229" t="s">
        <v>22</v>
      </c>
      <c r="AH4" s="229"/>
      <c r="AI4" s="233" t="s">
        <v>302</v>
      </c>
      <c r="AJ4" s="233"/>
      <c r="AK4" s="227" t="s">
        <v>303</v>
      </c>
      <c r="AL4" s="227"/>
      <c r="AM4" s="228" t="s">
        <v>305</v>
      </c>
      <c r="AN4" s="228"/>
      <c r="AO4" s="227" t="s">
        <v>304</v>
      </c>
      <c r="AP4" s="227"/>
      <c r="AQ4" s="228" t="s">
        <v>306</v>
      </c>
      <c r="AR4" s="228"/>
      <c r="AS4" s="227" t="s">
        <v>307</v>
      </c>
      <c r="AT4" s="227"/>
      <c r="AU4" s="228" t="s">
        <v>310</v>
      </c>
      <c r="AV4" s="228"/>
      <c r="AW4" s="227" t="s">
        <v>311</v>
      </c>
      <c r="AX4" s="227"/>
      <c r="AY4" s="229" t="s">
        <v>22</v>
      </c>
      <c r="AZ4" s="229"/>
      <c r="BA4" s="230" t="s">
        <v>263</v>
      </c>
      <c r="BB4" s="230"/>
      <c r="BC4" s="230"/>
      <c r="BD4" s="88" t="s">
        <v>264</v>
      </c>
    </row>
    <row r="5" spans="1:1025" ht="15" customHeight="1" thickBot="1" x14ac:dyDescent="0.3">
      <c r="A5" s="84"/>
      <c r="B5" s="244"/>
      <c r="C5" s="246"/>
      <c r="D5" s="248"/>
      <c r="E5" s="250"/>
      <c r="F5" s="248"/>
      <c r="G5" s="240"/>
      <c r="H5" s="242"/>
      <c r="I5" s="238"/>
      <c r="J5" s="236"/>
      <c r="K5" s="238"/>
      <c r="L5" s="236"/>
      <c r="M5" s="238"/>
      <c r="N5" s="236"/>
      <c r="O5" s="238"/>
      <c r="P5" s="236"/>
      <c r="Q5" s="89" t="s">
        <v>27</v>
      </c>
      <c r="R5" s="90" t="s">
        <v>28</v>
      </c>
      <c r="S5" s="90" t="s">
        <v>27</v>
      </c>
      <c r="T5" s="91" t="s">
        <v>28</v>
      </c>
      <c r="U5" s="92" t="s">
        <v>27</v>
      </c>
      <c r="V5" s="93" t="s">
        <v>28</v>
      </c>
      <c r="W5" s="93" t="s">
        <v>27</v>
      </c>
      <c r="X5" s="94" t="s">
        <v>28</v>
      </c>
      <c r="Y5" s="92" t="s">
        <v>27</v>
      </c>
      <c r="Z5" s="93" t="s">
        <v>28</v>
      </c>
      <c r="AA5" s="93" t="s">
        <v>27</v>
      </c>
      <c r="AB5" s="94" t="s">
        <v>28</v>
      </c>
      <c r="AC5" s="92" t="s">
        <v>27</v>
      </c>
      <c r="AD5" s="93" t="s">
        <v>28</v>
      </c>
      <c r="AE5" s="93" t="s">
        <v>27</v>
      </c>
      <c r="AF5" s="94" t="s">
        <v>28</v>
      </c>
      <c r="AG5" s="95" t="s">
        <v>27</v>
      </c>
      <c r="AH5" s="96" t="s">
        <v>28</v>
      </c>
      <c r="AI5" s="135" t="s">
        <v>27</v>
      </c>
      <c r="AJ5" s="93" t="s">
        <v>28</v>
      </c>
      <c r="AK5" s="93" t="s">
        <v>27</v>
      </c>
      <c r="AL5" s="94" t="s">
        <v>28</v>
      </c>
      <c r="AM5" s="92" t="s">
        <v>27</v>
      </c>
      <c r="AN5" s="93" t="s">
        <v>28</v>
      </c>
      <c r="AO5" s="93" t="s">
        <v>27</v>
      </c>
      <c r="AP5" s="94" t="s">
        <v>28</v>
      </c>
      <c r="AQ5" s="92" t="s">
        <v>27</v>
      </c>
      <c r="AR5" s="93" t="s">
        <v>28</v>
      </c>
      <c r="AS5" s="93" t="s">
        <v>27</v>
      </c>
      <c r="AT5" s="94" t="s">
        <v>28</v>
      </c>
      <c r="AU5" s="92" t="s">
        <v>27</v>
      </c>
      <c r="AV5" s="93" t="s">
        <v>28</v>
      </c>
      <c r="AW5" s="93" t="s">
        <v>27</v>
      </c>
      <c r="AX5" s="94" t="s">
        <v>28</v>
      </c>
      <c r="AY5" s="95" t="s">
        <v>27</v>
      </c>
      <c r="AZ5" s="96" t="s">
        <v>28</v>
      </c>
      <c r="BA5" s="95" t="s">
        <v>27</v>
      </c>
      <c r="BB5" s="131" t="s">
        <v>28</v>
      </c>
      <c r="BC5" s="130" t="s">
        <v>265</v>
      </c>
      <c r="BD5" s="97">
        <f>SUM(BC6:BC307)</f>
        <v>3852</v>
      </c>
    </row>
    <row r="6" spans="1:1025" ht="12.75" customHeight="1" x14ac:dyDescent="0.25">
      <c r="A6" s="84"/>
      <c r="B6" s="98" t="str">
        <f>Disciplinas!B8</f>
        <v>OBR</v>
      </c>
      <c r="C6" s="101" t="str">
        <f>Disciplinas!C8</f>
        <v>BFIS</v>
      </c>
      <c r="D6" s="101" t="str">
        <f>Disciplinas!D8</f>
        <v>Análise de Fourier e aplicações</v>
      </c>
      <c r="E6" s="100">
        <f>Disciplinas!E8</f>
        <v>4</v>
      </c>
      <c r="F6" s="101">
        <f>Disciplinas!F8</f>
        <v>0</v>
      </c>
      <c r="G6" s="100">
        <f>Disciplinas!AZ8</f>
        <v>2</v>
      </c>
      <c r="H6" s="101">
        <f>Disciplinas!BA8</f>
        <v>0</v>
      </c>
      <c r="I6" s="100">
        <v>0</v>
      </c>
      <c r="J6" s="101">
        <v>0</v>
      </c>
      <c r="K6" s="100">
        <v>0</v>
      </c>
      <c r="L6" s="101">
        <v>0</v>
      </c>
      <c r="M6" s="100">
        <v>100</v>
      </c>
      <c r="N6" s="101">
        <v>0</v>
      </c>
      <c r="O6" s="100">
        <v>0</v>
      </c>
      <c r="P6" s="101">
        <v>0</v>
      </c>
      <c r="Q6" s="100">
        <f t="shared" ref="Q6:Q69" si="0">ROUND(G6*I6/100,0)</f>
        <v>0</v>
      </c>
      <c r="R6" s="100">
        <f t="shared" ref="R6:R69" si="1">ROUND(H6*I6/100,0)</f>
        <v>0</v>
      </c>
      <c r="S6" s="100">
        <f t="shared" ref="S6:S69" si="2">ROUND(G6*J6/100,0)</f>
        <v>0</v>
      </c>
      <c r="T6" s="100">
        <f t="shared" ref="T6:T69" si="3">ROUND(H6*J6/100,0)</f>
        <v>0</v>
      </c>
      <c r="U6" s="99">
        <f t="shared" ref="U6:U69" si="4">ROUND(G6*K6/100,0)</f>
        <v>0</v>
      </c>
      <c r="V6" s="100">
        <f t="shared" ref="V6:V69" si="5">ROUND(H6*K6/100,0)</f>
        <v>0</v>
      </c>
      <c r="W6" s="100">
        <f t="shared" ref="W6:W69" si="6">ROUND(G6*L6/100,0)</f>
        <v>0</v>
      </c>
      <c r="X6" s="100">
        <f t="shared" ref="X6:X69" si="7">ROUND(H6*L6/100,0)</f>
        <v>0</v>
      </c>
      <c r="Y6" s="99">
        <f t="shared" ref="Y6:Y69" si="8">ROUND(G6*M6/100,0)</f>
        <v>2</v>
      </c>
      <c r="Z6" s="100">
        <f t="shared" ref="Z6:Z69" si="9">ROUND(H6*M6/100,0)</f>
        <v>0</v>
      </c>
      <c r="AA6" s="100">
        <f t="shared" ref="AA6:AA69" si="10">ROUND(G6*N6/100,0)</f>
        <v>0</v>
      </c>
      <c r="AB6" s="100">
        <f t="shared" ref="AB6:AB69" si="11">ROUND(H6*N6/100,0)</f>
        <v>0</v>
      </c>
      <c r="AC6" s="99">
        <f t="shared" ref="AC6:AC69" si="12">ROUND(G6*O6/100,0)</f>
        <v>0</v>
      </c>
      <c r="AD6" s="100">
        <f t="shared" ref="AD6:AD69" si="13">ROUND(H6*O6/100,0)</f>
        <v>0</v>
      </c>
      <c r="AE6" s="100">
        <f t="shared" ref="AE6:AE69" si="14">ROUND(G6*P6/100,0)</f>
        <v>0</v>
      </c>
      <c r="AF6" s="100">
        <f t="shared" ref="AF6:AF69" si="15">ROUND(H6*P6/100,0)</f>
        <v>0</v>
      </c>
      <c r="AG6" s="103">
        <f t="shared" ref="AG6:AG37" si="16">G6-(Q6+S6+U6+W6+Y6+AA6+AC6+AE6)</f>
        <v>0</v>
      </c>
      <c r="AH6" s="132">
        <f t="shared" ref="AH6:AH37" si="17">H6-(R6+T6+V6+X6+Z6+AB6+AD6+AF6)</f>
        <v>0</v>
      </c>
      <c r="AI6" s="100">
        <f t="shared" ref="AI6:AI37" si="18">E6*Q6</f>
        <v>0</v>
      </c>
      <c r="AJ6" s="100">
        <f t="shared" ref="AJ6:AJ37" si="19">F6*R6</f>
        <v>0</v>
      </c>
      <c r="AK6" s="100">
        <f t="shared" ref="AK6:AK37" si="20">E6*S6</f>
        <v>0</v>
      </c>
      <c r="AL6" s="101">
        <f t="shared" ref="AL6:AL37" si="21">F6*T6</f>
        <v>0</v>
      </c>
      <c r="AM6" s="100">
        <f t="shared" ref="AM6:AM37" si="22">E6*U6</f>
        <v>0</v>
      </c>
      <c r="AN6" s="100">
        <f t="shared" ref="AN6:AN37" si="23">F6*V6</f>
        <v>0</v>
      </c>
      <c r="AO6" s="100">
        <f t="shared" ref="AO6:AO37" si="24">E6*W6</f>
        <v>0</v>
      </c>
      <c r="AP6" s="101">
        <f t="shared" ref="AP6:AP37" si="25">F6*X6</f>
        <v>0</v>
      </c>
      <c r="AQ6" s="100">
        <f t="shared" ref="AQ6:AQ37" si="26">E6*Y6</f>
        <v>8</v>
      </c>
      <c r="AR6" s="100">
        <f t="shared" ref="AR6:AR37" si="27">F6*Z6</f>
        <v>0</v>
      </c>
      <c r="AS6" s="100">
        <f t="shared" ref="AS6:AS37" si="28">E6*AA6</f>
        <v>0</v>
      </c>
      <c r="AT6" s="101">
        <f t="shared" ref="AT6:AT37" si="29">F6*AB6</f>
        <v>0</v>
      </c>
      <c r="AU6" s="100">
        <f t="shared" ref="AU6:AU37" si="30">E6*AC6</f>
        <v>0</v>
      </c>
      <c r="AV6" s="100">
        <f t="shared" ref="AV6:AV37" si="31">F6*AD6</f>
        <v>0</v>
      </c>
      <c r="AW6" s="100">
        <f t="shared" ref="AW6:AW37" si="32">E6*AE6</f>
        <v>0</v>
      </c>
      <c r="AX6" s="101">
        <f t="shared" ref="AX6:AX37" si="33">F6*AF6</f>
        <v>0</v>
      </c>
      <c r="AY6" s="102">
        <f t="shared" ref="AY6:AY69" si="34">(E6*G6)-(AI6+AK6+AM6+AO6+AQ6+AS6+AU6+AW6)</f>
        <v>0</v>
      </c>
      <c r="AZ6" s="132">
        <f t="shared" ref="AZ6:AZ69" si="35">(F6*H6)-(AJ6+AL6+AN6+AP6+AR6+AT6+AV6+AX6)</f>
        <v>0</v>
      </c>
      <c r="BA6" s="129">
        <f t="shared" ref="BA6:BA69" si="36">E6*G6</f>
        <v>8</v>
      </c>
      <c r="BB6" s="104">
        <f t="shared" ref="BB6:BB69" si="37">F6*H6</f>
        <v>0</v>
      </c>
      <c r="BC6" s="104">
        <f t="shared" ref="BC6:BC69" si="38">BA6+BB6</f>
        <v>8</v>
      </c>
      <c r="BD6" s="105"/>
    </row>
    <row r="7" spans="1:1025" ht="12.75" customHeight="1" x14ac:dyDescent="0.25">
      <c r="A7" s="84"/>
      <c r="B7" s="111" t="str">
        <f>Disciplinas!B9</f>
        <v>OBR</v>
      </c>
      <c r="C7" s="108" t="str">
        <f>Disciplinas!C9</f>
        <v>BQUI</v>
      </c>
      <c r="D7" s="108" t="str">
        <f>Disciplinas!D9</f>
        <v>Análise Química Instrumental</v>
      </c>
      <c r="E7" s="107">
        <f>Disciplinas!E9</f>
        <v>2</v>
      </c>
      <c r="F7" s="108">
        <f>Disciplinas!F9</f>
        <v>4</v>
      </c>
      <c r="G7" s="107">
        <f>Disciplinas!AZ9</f>
        <v>2</v>
      </c>
      <c r="H7" s="108">
        <f>Disciplinas!BA9</f>
        <v>2</v>
      </c>
      <c r="I7" s="107">
        <v>0</v>
      </c>
      <c r="J7" s="108">
        <v>0</v>
      </c>
      <c r="K7" s="107">
        <v>0</v>
      </c>
      <c r="L7" s="108">
        <v>0</v>
      </c>
      <c r="M7" s="107">
        <v>0</v>
      </c>
      <c r="N7" s="108">
        <v>0</v>
      </c>
      <c r="O7" s="107">
        <v>100</v>
      </c>
      <c r="P7" s="108">
        <v>0</v>
      </c>
      <c r="Q7" s="107">
        <f t="shared" si="0"/>
        <v>0</v>
      </c>
      <c r="R7" s="107">
        <f t="shared" si="1"/>
        <v>0</v>
      </c>
      <c r="S7" s="107">
        <f t="shared" si="2"/>
        <v>0</v>
      </c>
      <c r="T7" s="107">
        <f t="shared" si="3"/>
        <v>0</v>
      </c>
      <c r="U7" s="106">
        <f t="shared" si="4"/>
        <v>0</v>
      </c>
      <c r="V7" s="107">
        <f t="shared" si="5"/>
        <v>0</v>
      </c>
      <c r="W7" s="107">
        <f t="shared" si="6"/>
        <v>0</v>
      </c>
      <c r="X7" s="107">
        <f t="shared" si="7"/>
        <v>0</v>
      </c>
      <c r="Y7" s="106">
        <f t="shared" si="8"/>
        <v>0</v>
      </c>
      <c r="Z7" s="107">
        <f t="shared" si="9"/>
        <v>0</v>
      </c>
      <c r="AA7" s="107">
        <f t="shared" si="10"/>
        <v>0</v>
      </c>
      <c r="AB7" s="107">
        <f t="shared" si="11"/>
        <v>0</v>
      </c>
      <c r="AC7" s="106">
        <f t="shared" si="12"/>
        <v>2</v>
      </c>
      <c r="AD7" s="107">
        <f t="shared" si="13"/>
        <v>2</v>
      </c>
      <c r="AE7" s="107">
        <f t="shared" si="14"/>
        <v>0</v>
      </c>
      <c r="AF7" s="107">
        <f t="shared" si="15"/>
        <v>0</v>
      </c>
      <c r="AG7" s="109">
        <f t="shared" si="16"/>
        <v>0</v>
      </c>
      <c r="AH7" s="133">
        <f t="shared" si="17"/>
        <v>0</v>
      </c>
      <c r="AI7" s="107">
        <f t="shared" si="18"/>
        <v>0</v>
      </c>
      <c r="AJ7" s="107">
        <f t="shared" si="19"/>
        <v>0</v>
      </c>
      <c r="AK7" s="107">
        <f t="shared" si="20"/>
        <v>0</v>
      </c>
      <c r="AL7" s="108">
        <f t="shared" si="21"/>
        <v>0</v>
      </c>
      <c r="AM7" s="107">
        <f t="shared" si="22"/>
        <v>0</v>
      </c>
      <c r="AN7" s="107">
        <f t="shared" si="23"/>
        <v>0</v>
      </c>
      <c r="AO7" s="107">
        <f t="shared" si="24"/>
        <v>0</v>
      </c>
      <c r="AP7" s="108">
        <f t="shared" si="25"/>
        <v>0</v>
      </c>
      <c r="AQ7" s="107">
        <f t="shared" si="26"/>
        <v>0</v>
      </c>
      <c r="AR7" s="107">
        <f t="shared" si="27"/>
        <v>0</v>
      </c>
      <c r="AS7" s="107">
        <f t="shared" si="28"/>
        <v>0</v>
      </c>
      <c r="AT7" s="108">
        <f t="shared" si="29"/>
        <v>0</v>
      </c>
      <c r="AU7" s="107">
        <f t="shared" si="30"/>
        <v>4</v>
      </c>
      <c r="AV7" s="107">
        <f t="shared" si="31"/>
        <v>8</v>
      </c>
      <c r="AW7" s="107">
        <f t="shared" si="32"/>
        <v>0</v>
      </c>
      <c r="AX7" s="108">
        <f t="shared" si="33"/>
        <v>0</v>
      </c>
      <c r="AY7" s="85">
        <f t="shared" si="34"/>
        <v>0</v>
      </c>
      <c r="AZ7" s="133">
        <f t="shared" si="35"/>
        <v>0</v>
      </c>
      <c r="BA7" s="82">
        <f t="shared" si="36"/>
        <v>4</v>
      </c>
      <c r="BB7" s="110">
        <f t="shared" si="37"/>
        <v>8</v>
      </c>
      <c r="BC7" s="110">
        <f t="shared" si="38"/>
        <v>12</v>
      </c>
      <c r="BD7" s="82"/>
    </row>
    <row r="8" spans="1:1025" ht="12.75" customHeight="1" x14ac:dyDescent="0.25">
      <c r="A8" s="84"/>
      <c r="B8" s="111" t="str">
        <f>Disciplinas!B10</f>
        <v>OBR</v>
      </c>
      <c r="C8" s="108" t="str">
        <f>Disciplinas!C10</f>
        <v>LQUI</v>
      </c>
      <c r="D8" s="108" t="str">
        <f>Disciplinas!D10</f>
        <v>Avaliação no Ensino de Química</v>
      </c>
      <c r="E8" s="107">
        <f>Disciplinas!E10</f>
        <v>3</v>
      </c>
      <c r="F8" s="108">
        <f>Disciplinas!F10</f>
        <v>0</v>
      </c>
      <c r="G8" s="107">
        <f>Disciplinas!AZ10</f>
        <v>2</v>
      </c>
      <c r="H8" s="108">
        <f>Disciplinas!BA10</f>
        <v>0</v>
      </c>
      <c r="I8" s="107">
        <v>0</v>
      </c>
      <c r="J8" s="108">
        <v>0</v>
      </c>
      <c r="K8" s="107">
        <v>0</v>
      </c>
      <c r="L8" s="108">
        <v>0</v>
      </c>
      <c r="M8" s="107">
        <v>0</v>
      </c>
      <c r="N8" s="108">
        <v>0</v>
      </c>
      <c r="O8" s="107">
        <v>0</v>
      </c>
      <c r="P8" s="108">
        <v>100</v>
      </c>
      <c r="Q8" s="107">
        <f t="shared" si="0"/>
        <v>0</v>
      </c>
      <c r="R8" s="107">
        <f t="shared" si="1"/>
        <v>0</v>
      </c>
      <c r="S8" s="107">
        <f t="shared" si="2"/>
        <v>0</v>
      </c>
      <c r="T8" s="107">
        <f t="shared" si="3"/>
        <v>0</v>
      </c>
      <c r="U8" s="106">
        <f t="shared" si="4"/>
        <v>0</v>
      </c>
      <c r="V8" s="107">
        <f t="shared" si="5"/>
        <v>0</v>
      </c>
      <c r="W8" s="107">
        <f t="shared" si="6"/>
        <v>0</v>
      </c>
      <c r="X8" s="107">
        <f t="shared" si="7"/>
        <v>0</v>
      </c>
      <c r="Y8" s="106">
        <f t="shared" si="8"/>
        <v>0</v>
      </c>
      <c r="Z8" s="107">
        <f t="shared" si="9"/>
        <v>0</v>
      </c>
      <c r="AA8" s="107">
        <f t="shared" si="10"/>
        <v>0</v>
      </c>
      <c r="AB8" s="107">
        <f t="shared" si="11"/>
        <v>0</v>
      </c>
      <c r="AC8" s="106">
        <f t="shared" si="12"/>
        <v>0</v>
      </c>
      <c r="AD8" s="107">
        <f t="shared" si="13"/>
        <v>0</v>
      </c>
      <c r="AE8" s="107">
        <f t="shared" si="14"/>
        <v>2</v>
      </c>
      <c r="AF8" s="107">
        <f t="shared" si="15"/>
        <v>0</v>
      </c>
      <c r="AG8" s="109">
        <f t="shared" si="16"/>
        <v>0</v>
      </c>
      <c r="AH8" s="133">
        <f t="shared" si="17"/>
        <v>0</v>
      </c>
      <c r="AI8" s="107">
        <f t="shared" si="18"/>
        <v>0</v>
      </c>
      <c r="AJ8" s="107">
        <f t="shared" si="19"/>
        <v>0</v>
      </c>
      <c r="AK8" s="107">
        <f t="shared" si="20"/>
        <v>0</v>
      </c>
      <c r="AL8" s="108">
        <f t="shared" si="21"/>
        <v>0</v>
      </c>
      <c r="AM8" s="107">
        <f t="shared" si="22"/>
        <v>0</v>
      </c>
      <c r="AN8" s="107">
        <f t="shared" si="23"/>
        <v>0</v>
      </c>
      <c r="AO8" s="107">
        <f t="shared" si="24"/>
        <v>0</v>
      </c>
      <c r="AP8" s="108">
        <f t="shared" si="25"/>
        <v>0</v>
      </c>
      <c r="AQ8" s="107">
        <f t="shared" si="26"/>
        <v>0</v>
      </c>
      <c r="AR8" s="107">
        <f t="shared" si="27"/>
        <v>0</v>
      </c>
      <c r="AS8" s="107">
        <f t="shared" si="28"/>
        <v>0</v>
      </c>
      <c r="AT8" s="108">
        <f t="shared" si="29"/>
        <v>0</v>
      </c>
      <c r="AU8" s="107">
        <f t="shared" si="30"/>
        <v>0</v>
      </c>
      <c r="AV8" s="107">
        <f t="shared" si="31"/>
        <v>0</v>
      </c>
      <c r="AW8" s="107">
        <f t="shared" si="32"/>
        <v>6</v>
      </c>
      <c r="AX8" s="108">
        <f t="shared" si="33"/>
        <v>0</v>
      </c>
      <c r="AY8" s="85">
        <f t="shared" si="34"/>
        <v>0</v>
      </c>
      <c r="AZ8" s="133">
        <f t="shared" si="35"/>
        <v>0</v>
      </c>
      <c r="BA8" s="82">
        <f t="shared" si="36"/>
        <v>6</v>
      </c>
      <c r="BB8" s="110">
        <f t="shared" si="37"/>
        <v>0</v>
      </c>
      <c r="BC8" s="110">
        <f t="shared" si="38"/>
        <v>6</v>
      </c>
    </row>
    <row r="9" spans="1:1025" ht="12.75" customHeight="1" x14ac:dyDescent="0.25">
      <c r="A9" s="84"/>
      <c r="B9" s="111" t="str">
        <f>Disciplinas!B11</f>
        <v>OBR</v>
      </c>
      <c r="C9" s="108" t="str">
        <f>Disciplinas!C11</f>
        <v>BCT-SA</v>
      </c>
      <c r="D9" s="108" t="str">
        <f>Disciplinas!D11</f>
        <v>Bases Epistemológicas da Ciência Moderna</v>
      </c>
      <c r="E9" s="107">
        <f>Disciplinas!E11</f>
        <v>3</v>
      </c>
      <c r="F9" s="108">
        <f>Disciplinas!F11</f>
        <v>0</v>
      </c>
      <c r="G9" s="107">
        <f>Disciplinas!AZ11</f>
        <v>17</v>
      </c>
      <c r="H9" s="108">
        <f>Disciplinas!BA11</f>
        <v>0</v>
      </c>
      <c r="I9" s="107">
        <v>0</v>
      </c>
      <c r="J9" s="108">
        <v>0</v>
      </c>
      <c r="K9" s="107">
        <v>75</v>
      </c>
      <c r="L9" s="108">
        <v>25</v>
      </c>
      <c r="M9" s="107">
        <v>0</v>
      </c>
      <c r="N9" s="108">
        <v>0</v>
      </c>
      <c r="O9" s="107">
        <v>0</v>
      </c>
      <c r="P9" s="108">
        <v>0</v>
      </c>
      <c r="Q9" s="107">
        <f t="shared" si="0"/>
        <v>0</v>
      </c>
      <c r="R9" s="107">
        <f t="shared" si="1"/>
        <v>0</v>
      </c>
      <c r="S9" s="107">
        <f t="shared" si="2"/>
        <v>0</v>
      </c>
      <c r="T9" s="107">
        <f t="shared" si="3"/>
        <v>0</v>
      </c>
      <c r="U9" s="106">
        <f t="shared" si="4"/>
        <v>13</v>
      </c>
      <c r="V9" s="107">
        <f t="shared" si="5"/>
        <v>0</v>
      </c>
      <c r="W9" s="107">
        <f t="shared" si="6"/>
        <v>4</v>
      </c>
      <c r="X9" s="107">
        <f t="shared" si="7"/>
        <v>0</v>
      </c>
      <c r="Y9" s="106">
        <f t="shared" si="8"/>
        <v>0</v>
      </c>
      <c r="Z9" s="107">
        <f t="shared" si="9"/>
        <v>0</v>
      </c>
      <c r="AA9" s="107">
        <f t="shared" si="10"/>
        <v>0</v>
      </c>
      <c r="AB9" s="107">
        <f t="shared" si="11"/>
        <v>0</v>
      </c>
      <c r="AC9" s="106">
        <f t="shared" si="12"/>
        <v>0</v>
      </c>
      <c r="AD9" s="107">
        <f t="shared" si="13"/>
        <v>0</v>
      </c>
      <c r="AE9" s="107">
        <f t="shared" si="14"/>
        <v>0</v>
      </c>
      <c r="AF9" s="107">
        <f t="shared" si="15"/>
        <v>0</v>
      </c>
      <c r="AG9" s="109">
        <f t="shared" si="16"/>
        <v>0</v>
      </c>
      <c r="AH9" s="133">
        <f t="shared" si="17"/>
        <v>0</v>
      </c>
      <c r="AI9" s="107">
        <f t="shared" si="18"/>
        <v>0</v>
      </c>
      <c r="AJ9" s="107">
        <f t="shared" si="19"/>
        <v>0</v>
      </c>
      <c r="AK9" s="107">
        <f t="shared" si="20"/>
        <v>0</v>
      </c>
      <c r="AL9" s="108">
        <f t="shared" si="21"/>
        <v>0</v>
      </c>
      <c r="AM9" s="107">
        <f>E9*U9</f>
        <v>39</v>
      </c>
      <c r="AN9" s="107">
        <f t="shared" si="23"/>
        <v>0</v>
      </c>
      <c r="AO9" s="107">
        <f t="shared" si="24"/>
        <v>12</v>
      </c>
      <c r="AP9" s="108">
        <f t="shared" si="25"/>
        <v>0</v>
      </c>
      <c r="AQ9" s="107">
        <f t="shared" si="26"/>
        <v>0</v>
      </c>
      <c r="AR9" s="107">
        <f t="shared" si="27"/>
        <v>0</v>
      </c>
      <c r="AS9" s="107">
        <f t="shared" si="28"/>
        <v>0</v>
      </c>
      <c r="AT9" s="108">
        <f t="shared" si="29"/>
        <v>0</v>
      </c>
      <c r="AU9" s="107">
        <f t="shared" si="30"/>
        <v>0</v>
      </c>
      <c r="AV9" s="107">
        <f t="shared" si="31"/>
        <v>0</v>
      </c>
      <c r="AW9" s="107">
        <f t="shared" si="32"/>
        <v>0</v>
      </c>
      <c r="AX9" s="108">
        <f t="shared" si="33"/>
        <v>0</v>
      </c>
      <c r="AY9" s="85">
        <f t="shared" si="34"/>
        <v>0</v>
      </c>
      <c r="AZ9" s="133">
        <f t="shared" si="35"/>
        <v>0</v>
      </c>
      <c r="BA9" s="82">
        <f t="shared" si="36"/>
        <v>51</v>
      </c>
      <c r="BB9" s="110">
        <f t="shared" si="37"/>
        <v>0</v>
      </c>
      <c r="BC9" s="110">
        <f t="shared" si="38"/>
        <v>51</v>
      </c>
    </row>
    <row r="10" spans="1:1025" ht="12.75" customHeight="1" x14ac:dyDescent="0.25">
      <c r="A10" s="84"/>
      <c r="B10" s="111" t="str">
        <f>Disciplinas!B12</f>
        <v>OBR</v>
      </c>
      <c r="C10" s="108" t="str">
        <f>Disciplinas!C12</f>
        <v>BCT-SBC</v>
      </c>
      <c r="D10" s="108" t="str">
        <f>Disciplinas!D12</f>
        <v>Bases Epistemológicas da Ciência Moderna</v>
      </c>
      <c r="E10" s="107">
        <f>Disciplinas!E12</f>
        <v>3</v>
      </c>
      <c r="F10" s="108">
        <f>Disciplinas!F12</f>
        <v>0</v>
      </c>
      <c r="G10" s="107">
        <f>Disciplinas!AZ12</f>
        <v>7</v>
      </c>
      <c r="H10" s="108">
        <f>Disciplinas!BA12</f>
        <v>0</v>
      </c>
      <c r="I10" s="107">
        <v>0</v>
      </c>
      <c r="J10" s="108">
        <v>0</v>
      </c>
      <c r="K10" s="107">
        <v>75</v>
      </c>
      <c r="L10" s="108">
        <v>25</v>
      </c>
      <c r="M10" s="107">
        <v>0</v>
      </c>
      <c r="N10" s="108">
        <v>0</v>
      </c>
      <c r="O10" s="107">
        <v>0</v>
      </c>
      <c r="P10" s="108">
        <v>0</v>
      </c>
      <c r="Q10" s="107">
        <f t="shared" si="0"/>
        <v>0</v>
      </c>
      <c r="R10" s="107">
        <f t="shared" si="1"/>
        <v>0</v>
      </c>
      <c r="S10" s="107">
        <f t="shared" si="2"/>
        <v>0</v>
      </c>
      <c r="T10" s="107">
        <f t="shared" si="3"/>
        <v>0</v>
      </c>
      <c r="U10" s="106">
        <f t="shared" si="4"/>
        <v>5</v>
      </c>
      <c r="V10" s="107">
        <f t="shared" si="5"/>
        <v>0</v>
      </c>
      <c r="W10" s="107">
        <f t="shared" si="6"/>
        <v>2</v>
      </c>
      <c r="X10" s="107">
        <f t="shared" si="7"/>
        <v>0</v>
      </c>
      <c r="Y10" s="106">
        <f t="shared" si="8"/>
        <v>0</v>
      </c>
      <c r="Z10" s="107">
        <f t="shared" si="9"/>
        <v>0</v>
      </c>
      <c r="AA10" s="107">
        <f t="shared" si="10"/>
        <v>0</v>
      </c>
      <c r="AB10" s="107">
        <f t="shared" si="11"/>
        <v>0</v>
      </c>
      <c r="AC10" s="106">
        <f t="shared" si="12"/>
        <v>0</v>
      </c>
      <c r="AD10" s="107">
        <f t="shared" si="13"/>
        <v>0</v>
      </c>
      <c r="AE10" s="107">
        <f t="shared" si="14"/>
        <v>0</v>
      </c>
      <c r="AF10" s="107">
        <f t="shared" si="15"/>
        <v>0</v>
      </c>
      <c r="AG10" s="109">
        <f t="shared" si="16"/>
        <v>0</v>
      </c>
      <c r="AH10" s="133">
        <f t="shared" si="17"/>
        <v>0</v>
      </c>
      <c r="AI10" s="107">
        <f t="shared" si="18"/>
        <v>0</v>
      </c>
      <c r="AJ10" s="107">
        <f t="shared" si="19"/>
        <v>0</v>
      </c>
      <c r="AK10" s="107">
        <f t="shared" si="20"/>
        <v>0</v>
      </c>
      <c r="AL10" s="108">
        <f t="shared" si="21"/>
        <v>0</v>
      </c>
      <c r="AM10" s="107">
        <f t="shared" si="22"/>
        <v>15</v>
      </c>
      <c r="AN10" s="107">
        <f t="shared" si="23"/>
        <v>0</v>
      </c>
      <c r="AO10" s="107">
        <f t="shared" si="24"/>
        <v>6</v>
      </c>
      <c r="AP10" s="108">
        <f t="shared" si="25"/>
        <v>0</v>
      </c>
      <c r="AQ10" s="107">
        <f t="shared" si="26"/>
        <v>0</v>
      </c>
      <c r="AR10" s="107">
        <f t="shared" si="27"/>
        <v>0</v>
      </c>
      <c r="AS10" s="107">
        <f t="shared" si="28"/>
        <v>0</v>
      </c>
      <c r="AT10" s="108">
        <f t="shared" si="29"/>
        <v>0</v>
      </c>
      <c r="AU10" s="107">
        <f t="shared" si="30"/>
        <v>0</v>
      </c>
      <c r="AV10" s="107">
        <f t="shared" si="31"/>
        <v>0</v>
      </c>
      <c r="AW10" s="107">
        <f t="shared" si="32"/>
        <v>0</v>
      </c>
      <c r="AX10" s="108">
        <f t="shared" si="33"/>
        <v>0</v>
      </c>
      <c r="AY10" s="85">
        <f t="shared" si="34"/>
        <v>0</v>
      </c>
      <c r="AZ10" s="133">
        <f t="shared" si="35"/>
        <v>0</v>
      </c>
      <c r="BA10" s="82">
        <f t="shared" si="36"/>
        <v>21</v>
      </c>
      <c r="BB10" s="110">
        <f t="shared" si="37"/>
        <v>0</v>
      </c>
      <c r="BC10" s="110">
        <f t="shared" si="38"/>
        <v>21</v>
      </c>
    </row>
    <row r="11" spans="1:1025" ht="12.75" customHeight="1" x14ac:dyDescent="0.25">
      <c r="A11" s="84"/>
      <c r="B11" s="111" t="str">
        <f>Disciplinas!B13</f>
        <v>OBR</v>
      </c>
      <c r="C11" s="108" t="str">
        <f>Disciplinas!C13</f>
        <v>BCH</v>
      </c>
      <c r="D11" s="108" t="str">
        <f>Disciplinas!D13</f>
        <v>Bases Epistemológicas da Ciência Moderna</v>
      </c>
      <c r="E11" s="107">
        <f>Disciplinas!E13</f>
        <v>3</v>
      </c>
      <c r="F11" s="108">
        <f>Disciplinas!F13</f>
        <v>0</v>
      </c>
      <c r="G11" s="107">
        <f>Disciplinas!AZ13</f>
        <v>7</v>
      </c>
      <c r="H11" s="108">
        <f>Disciplinas!BA13</f>
        <v>0</v>
      </c>
      <c r="I11" s="107">
        <v>0</v>
      </c>
      <c r="J11" s="108">
        <v>0</v>
      </c>
      <c r="K11" s="107">
        <v>75</v>
      </c>
      <c r="L11" s="108">
        <v>25</v>
      </c>
      <c r="M11" s="107">
        <v>0</v>
      </c>
      <c r="N11" s="108">
        <v>0</v>
      </c>
      <c r="O11" s="107">
        <v>0</v>
      </c>
      <c r="P11" s="108">
        <v>0</v>
      </c>
      <c r="Q11" s="107">
        <f t="shared" si="0"/>
        <v>0</v>
      </c>
      <c r="R11" s="107">
        <f t="shared" si="1"/>
        <v>0</v>
      </c>
      <c r="S11" s="107">
        <f t="shared" si="2"/>
        <v>0</v>
      </c>
      <c r="T11" s="107">
        <f t="shared" si="3"/>
        <v>0</v>
      </c>
      <c r="U11" s="106">
        <f t="shared" si="4"/>
        <v>5</v>
      </c>
      <c r="V11" s="107">
        <f t="shared" si="5"/>
        <v>0</v>
      </c>
      <c r="W11" s="107">
        <f t="shared" si="6"/>
        <v>2</v>
      </c>
      <c r="X11" s="107">
        <f t="shared" si="7"/>
        <v>0</v>
      </c>
      <c r="Y11" s="106">
        <f t="shared" si="8"/>
        <v>0</v>
      </c>
      <c r="Z11" s="107">
        <f t="shared" si="9"/>
        <v>0</v>
      </c>
      <c r="AA11" s="107">
        <f t="shared" si="10"/>
        <v>0</v>
      </c>
      <c r="AB11" s="107">
        <f t="shared" si="11"/>
        <v>0</v>
      </c>
      <c r="AC11" s="106">
        <f t="shared" si="12"/>
        <v>0</v>
      </c>
      <c r="AD11" s="107">
        <f t="shared" si="13"/>
        <v>0</v>
      </c>
      <c r="AE11" s="107">
        <f t="shared" si="14"/>
        <v>0</v>
      </c>
      <c r="AF11" s="107">
        <f t="shared" si="15"/>
        <v>0</v>
      </c>
      <c r="AG11" s="109">
        <f t="shared" si="16"/>
        <v>0</v>
      </c>
      <c r="AH11" s="133">
        <f t="shared" si="17"/>
        <v>0</v>
      </c>
      <c r="AI11" s="107">
        <f t="shared" si="18"/>
        <v>0</v>
      </c>
      <c r="AJ11" s="107">
        <f t="shared" si="19"/>
        <v>0</v>
      </c>
      <c r="AK11" s="107">
        <f t="shared" si="20"/>
        <v>0</v>
      </c>
      <c r="AL11" s="108">
        <f t="shared" si="21"/>
        <v>0</v>
      </c>
      <c r="AM11" s="107">
        <f t="shared" si="22"/>
        <v>15</v>
      </c>
      <c r="AN11" s="107">
        <f t="shared" si="23"/>
        <v>0</v>
      </c>
      <c r="AO11" s="107">
        <f t="shared" si="24"/>
        <v>6</v>
      </c>
      <c r="AP11" s="108">
        <f t="shared" si="25"/>
        <v>0</v>
      </c>
      <c r="AQ11" s="107">
        <f t="shared" si="26"/>
        <v>0</v>
      </c>
      <c r="AR11" s="107">
        <f t="shared" si="27"/>
        <v>0</v>
      </c>
      <c r="AS11" s="107">
        <f t="shared" si="28"/>
        <v>0</v>
      </c>
      <c r="AT11" s="108">
        <f t="shared" si="29"/>
        <v>0</v>
      </c>
      <c r="AU11" s="107">
        <f t="shared" si="30"/>
        <v>0</v>
      </c>
      <c r="AV11" s="107">
        <f t="shared" si="31"/>
        <v>0</v>
      </c>
      <c r="AW11" s="107">
        <f t="shared" si="32"/>
        <v>0</v>
      </c>
      <c r="AX11" s="108">
        <f t="shared" si="33"/>
        <v>0</v>
      </c>
      <c r="AY11" s="85">
        <f t="shared" si="34"/>
        <v>0</v>
      </c>
      <c r="AZ11" s="133">
        <f t="shared" si="35"/>
        <v>0</v>
      </c>
      <c r="BA11" s="82">
        <f t="shared" si="36"/>
        <v>21</v>
      </c>
      <c r="BB11" s="110">
        <f t="shared" si="37"/>
        <v>0</v>
      </c>
      <c r="BC11" s="110">
        <f t="shared" si="38"/>
        <v>21</v>
      </c>
    </row>
    <row r="12" spans="1:1025" s="193" customFormat="1" ht="12.75" customHeight="1" x14ac:dyDescent="0.25">
      <c r="A12" s="185"/>
      <c r="B12" s="186" t="str">
        <f>Disciplinas!B14</f>
        <v>OBR</v>
      </c>
      <c r="C12" s="184" t="str">
        <f>Disciplinas!C14</f>
        <v>BCT-SA</v>
      </c>
      <c r="D12" s="184" t="str">
        <f>Disciplinas!D14</f>
        <v>Bases Experimentais</v>
      </c>
      <c r="E12" s="185">
        <f>Disciplinas!E14</f>
        <v>0</v>
      </c>
      <c r="F12" s="184">
        <f>Disciplinas!F14</f>
        <v>3</v>
      </c>
      <c r="G12" s="185">
        <f>Disciplinas!AZ14</f>
        <v>0</v>
      </c>
      <c r="H12" s="184">
        <f>Disciplinas!BA14</f>
        <v>28</v>
      </c>
      <c r="I12" s="185">
        <v>42</v>
      </c>
      <c r="J12" s="184">
        <v>8</v>
      </c>
      <c r="K12" s="185">
        <v>0</v>
      </c>
      <c r="L12" s="184">
        <v>0</v>
      </c>
      <c r="M12" s="185">
        <v>0</v>
      </c>
      <c r="N12" s="184">
        <v>0</v>
      </c>
      <c r="O12" s="185">
        <v>45</v>
      </c>
      <c r="P12" s="184">
        <v>5</v>
      </c>
      <c r="Q12" s="107">
        <f t="shared" si="0"/>
        <v>0</v>
      </c>
      <c r="R12" s="107">
        <f t="shared" si="1"/>
        <v>12</v>
      </c>
      <c r="S12" s="107">
        <f t="shared" si="2"/>
        <v>0</v>
      </c>
      <c r="T12" s="107">
        <f t="shared" si="3"/>
        <v>2</v>
      </c>
      <c r="U12" s="106">
        <f t="shared" si="4"/>
        <v>0</v>
      </c>
      <c r="V12" s="107">
        <f t="shared" si="5"/>
        <v>0</v>
      </c>
      <c r="W12" s="107">
        <f t="shared" si="6"/>
        <v>0</v>
      </c>
      <c r="X12" s="107">
        <f t="shared" si="7"/>
        <v>0</v>
      </c>
      <c r="Y12" s="106">
        <f t="shared" si="8"/>
        <v>0</v>
      </c>
      <c r="Z12" s="107">
        <f t="shared" si="9"/>
        <v>0</v>
      </c>
      <c r="AA12" s="107">
        <f t="shared" si="10"/>
        <v>0</v>
      </c>
      <c r="AB12" s="107">
        <f t="shared" si="11"/>
        <v>0</v>
      </c>
      <c r="AC12" s="106">
        <f t="shared" si="12"/>
        <v>0</v>
      </c>
      <c r="AD12" s="107">
        <f t="shared" si="13"/>
        <v>13</v>
      </c>
      <c r="AE12" s="107">
        <f t="shared" si="14"/>
        <v>0</v>
      </c>
      <c r="AF12" s="107">
        <f t="shared" si="15"/>
        <v>1</v>
      </c>
      <c r="AG12" s="187">
        <f t="shared" si="16"/>
        <v>0</v>
      </c>
      <c r="AH12" s="188">
        <f t="shared" si="17"/>
        <v>0</v>
      </c>
      <c r="AI12" s="185">
        <f t="shared" si="18"/>
        <v>0</v>
      </c>
      <c r="AJ12" s="185">
        <f>F12*R12</f>
        <v>36</v>
      </c>
      <c r="AK12" s="185">
        <f t="shared" si="20"/>
        <v>0</v>
      </c>
      <c r="AL12" s="184">
        <f t="shared" si="21"/>
        <v>6</v>
      </c>
      <c r="AM12" s="185">
        <f t="shared" si="22"/>
        <v>0</v>
      </c>
      <c r="AN12" s="185">
        <f t="shared" si="23"/>
        <v>0</v>
      </c>
      <c r="AO12" s="185">
        <f t="shared" si="24"/>
        <v>0</v>
      </c>
      <c r="AP12" s="184">
        <f t="shared" si="25"/>
        <v>0</v>
      </c>
      <c r="AQ12" s="185">
        <f t="shared" si="26"/>
        <v>0</v>
      </c>
      <c r="AR12" s="185">
        <f t="shared" si="27"/>
        <v>0</v>
      </c>
      <c r="AS12" s="185">
        <f t="shared" si="28"/>
        <v>0</v>
      </c>
      <c r="AT12" s="184">
        <f t="shared" si="29"/>
        <v>0</v>
      </c>
      <c r="AU12" s="185">
        <f t="shared" si="30"/>
        <v>0</v>
      </c>
      <c r="AV12" s="185">
        <f t="shared" si="31"/>
        <v>39</v>
      </c>
      <c r="AW12" s="185">
        <f t="shared" si="32"/>
        <v>0</v>
      </c>
      <c r="AX12" s="184">
        <f t="shared" si="33"/>
        <v>3</v>
      </c>
      <c r="AY12" s="189">
        <f t="shared" si="34"/>
        <v>0</v>
      </c>
      <c r="AZ12" s="188">
        <f t="shared" si="35"/>
        <v>0</v>
      </c>
      <c r="BA12" s="190">
        <f t="shared" si="36"/>
        <v>0</v>
      </c>
      <c r="BB12" s="191">
        <f t="shared" si="37"/>
        <v>84</v>
      </c>
      <c r="BC12" s="191">
        <f t="shared" si="38"/>
        <v>84</v>
      </c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  <c r="IV12" s="192"/>
      <c r="IW12" s="192"/>
      <c r="IX12" s="192"/>
      <c r="IY12" s="192"/>
      <c r="IZ12" s="192"/>
      <c r="JA12" s="192"/>
      <c r="JB12" s="192"/>
      <c r="JC12" s="192"/>
      <c r="JD12" s="192"/>
      <c r="JE12" s="192"/>
      <c r="JF12" s="192"/>
      <c r="JG12" s="192"/>
      <c r="JH12" s="192"/>
      <c r="JI12" s="192"/>
      <c r="JJ12" s="192"/>
      <c r="JK12" s="192"/>
      <c r="JL12" s="192"/>
      <c r="JM12" s="192"/>
      <c r="JN12" s="192"/>
      <c r="JO12" s="192"/>
      <c r="JP12" s="192"/>
      <c r="JQ12" s="192"/>
      <c r="JR12" s="192"/>
      <c r="JS12" s="192"/>
      <c r="JT12" s="192"/>
      <c r="JU12" s="192"/>
      <c r="JV12" s="192"/>
      <c r="JW12" s="192"/>
      <c r="JX12" s="192"/>
      <c r="JY12" s="192"/>
      <c r="JZ12" s="192"/>
      <c r="KA12" s="192"/>
      <c r="KB12" s="192"/>
      <c r="KC12" s="192"/>
      <c r="KD12" s="192"/>
      <c r="KE12" s="192"/>
      <c r="KF12" s="192"/>
      <c r="KG12" s="192"/>
      <c r="KH12" s="192"/>
      <c r="KI12" s="192"/>
      <c r="KJ12" s="192"/>
      <c r="KK12" s="192"/>
      <c r="KL12" s="192"/>
      <c r="KM12" s="192"/>
      <c r="KN12" s="192"/>
      <c r="KO12" s="192"/>
      <c r="KP12" s="192"/>
      <c r="KQ12" s="192"/>
      <c r="KR12" s="192"/>
      <c r="KS12" s="192"/>
      <c r="KT12" s="192"/>
      <c r="KU12" s="192"/>
      <c r="KV12" s="192"/>
      <c r="KW12" s="192"/>
      <c r="KX12" s="192"/>
      <c r="KY12" s="192"/>
      <c r="KZ12" s="192"/>
      <c r="LA12" s="192"/>
      <c r="LB12" s="192"/>
      <c r="LC12" s="192"/>
      <c r="LD12" s="192"/>
      <c r="LE12" s="192"/>
      <c r="LF12" s="192"/>
      <c r="LG12" s="192"/>
      <c r="LH12" s="192"/>
      <c r="LI12" s="192"/>
      <c r="LJ12" s="192"/>
      <c r="LK12" s="192"/>
      <c r="LL12" s="192"/>
      <c r="LM12" s="192"/>
      <c r="LN12" s="192"/>
      <c r="LO12" s="192"/>
      <c r="LP12" s="192"/>
      <c r="LQ12" s="192"/>
      <c r="LR12" s="192"/>
      <c r="LS12" s="192"/>
      <c r="LT12" s="192"/>
      <c r="LU12" s="192"/>
      <c r="LV12" s="192"/>
      <c r="LW12" s="192"/>
      <c r="LX12" s="192"/>
      <c r="LY12" s="192"/>
      <c r="LZ12" s="192"/>
      <c r="MA12" s="192"/>
      <c r="MB12" s="192"/>
      <c r="MC12" s="192"/>
      <c r="MD12" s="192"/>
      <c r="ME12" s="192"/>
      <c r="MF12" s="192"/>
      <c r="MG12" s="192"/>
      <c r="MH12" s="192"/>
      <c r="MI12" s="192"/>
      <c r="MJ12" s="192"/>
      <c r="MK12" s="192"/>
      <c r="ML12" s="192"/>
      <c r="MM12" s="192"/>
      <c r="MN12" s="192"/>
      <c r="MO12" s="192"/>
      <c r="MP12" s="192"/>
      <c r="MQ12" s="192"/>
      <c r="MR12" s="192"/>
      <c r="MS12" s="192"/>
      <c r="MT12" s="192"/>
      <c r="MU12" s="192"/>
      <c r="MV12" s="192"/>
      <c r="MW12" s="192"/>
      <c r="MX12" s="192"/>
      <c r="MY12" s="192"/>
      <c r="MZ12" s="192"/>
      <c r="NA12" s="192"/>
      <c r="NB12" s="192"/>
      <c r="NC12" s="192"/>
      <c r="ND12" s="192"/>
      <c r="NE12" s="192"/>
      <c r="NF12" s="192"/>
      <c r="NG12" s="192"/>
      <c r="NH12" s="192"/>
      <c r="NI12" s="192"/>
      <c r="NJ12" s="192"/>
      <c r="NK12" s="192"/>
      <c r="NL12" s="192"/>
      <c r="NM12" s="192"/>
      <c r="NN12" s="192"/>
      <c r="NO12" s="192"/>
      <c r="NP12" s="192"/>
      <c r="NQ12" s="192"/>
      <c r="NR12" s="192"/>
      <c r="NS12" s="192"/>
      <c r="NT12" s="192"/>
      <c r="NU12" s="192"/>
      <c r="NV12" s="192"/>
      <c r="NW12" s="192"/>
      <c r="NX12" s="192"/>
      <c r="NY12" s="192"/>
      <c r="NZ12" s="192"/>
      <c r="OA12" s="192"/>
      <c r="OB12" s="192"/>
      <c r="OC12" s="192"/>
      <c r="OD12" s="192"/>
      <c r="OE12" s="192"/>
      <c r="OF12" s="192"/>
      <c r="OG12" s="192"/>
      <c r="OH12" s="192"/>
      <c r="OI12" s="192"/>
      <c r="OJ12" s="192"/>
      <c r="OK12" s="192"/>
      <c r="OL12" s="192"/>
      <c r="OM12" s="192"/>
      <c r="ON12" s="192"/>
      <c r="OO12" s="192"/>
      <c r="OP12" s="192"/>
      <c r="OQ12" s="192"/>
      <c r="OR12" s="192"/>
      <c r="OS12" s="192"/>
      <c r="OT12" s="192"/>
      <c r="OU12" s="192"/>
      <c r="OV12" s="192"/>
      <c r="OW12" s="192"/>
      <c r="OX12" s="192"/>
      <c r="OY12" s="192"/>
      <c r="OZ12" s="192"/>
      <c r="PA12" s="192"/>
      <c r="PB12" s="192"/>
      <c r="PC12" s="192"/>
      <c r="PD12" s="192"/>
      <c r="PE12" s="192"/>
      <c r="PF12" s="192"/>
      <c r="PG12" s="192"/>
      <c r="PH12" s="192"/>
      <c r="PI12" s="192"/>
      <c r="PJ12" s="192"/>
      <c r="PK12" s="192"/>
      <c r="PL12" s="192"/>
      <c r="PM12" s="192"/>
      <c r="PN12" s="192"/>
      <c r="PO12" s="192"/>
      <c r="PP12" s="192"/>
      <c r="PQ12" s="192"/>
      <c r="PR12" s="192"/>
      <c r="PS12" s="192"/>
      <c r="PT12" s="192"/>
      <c r="PU12" s="192"/>
      <c r="PV12" s="192"/>
      <c r="PW12" s="192"/>
      <c r="PX12" s="192"/>
      <c r="PY12" s="192"/>
      <c r="PZ12" s="192"/>
      <c r="QA12" s="192"/>
      <c r="QB12" s="192"/>
      <c r="QC12" s="192"/>
      <c r="QD12" s="192"/>
      <c r="QE12" s="192"/>
      <c r="QF12" s="192"/>
      <c r="QG12" s="192"/>
      <c r="QH12" s="192"/>
      <c r="QI12" s="192"/>
      <c r="QJ12" s="192"/>
      <c r="QK12" s="192"/>
      <c r="QL12" s="192"/>
      <c r="QM12" s="192"/>
      <c r="QN12" s="192"/>
      <c r="QO12" s="192"/>
      <c r="QP12" s="192"/>
      <c r="QQ12" s="192"/>
      <c r="QR12" s="192"/>
      <c r="QS12" s="192"/>
      <c r="QT12" s="192"/>
      <c r="QU12" s="192"/>
      <c r="QV12" s="192"/>
      <c r="QW12" s="192"/>
      <c r="QX12" s="192"/>
      <c r="QY12" s="192"/>
      <c r="QZ12" s="192"/>
      <c r="RA12" s="192"/>
      <c r="RB12" s="192"/>
      <c r="RC12" s="192"/>
      <c r="RD12" s="192"/>
      <c r="RE12" s="192"/>
      <c r="RF12" s="192"/>
      <c r="RG12" s="192"/>
      <c r="RH12" s="192"/>
      <c r="RI12" s="192"/>
      <c r="RJ12" s="192"/>
      <c r="RK12" s="192"/>
      <c r="RL12" s="192"/>
      <c r="RM12" s="192"/>
      <c r="RN12" s="192"/>
      <c r="RO12" s="192"/>
      <c r="RP12" s="192"/>
      <c r="RQ12" s="192"/>
      <c r="RR12" s="192"/>
      <c r="RS12" s="192"/>
      <c r="RT12" s="192"/>
      <c r="RU12" s="192"/>
      <c r="RV12" s="192"/>
      <c r="RW12" s="192"/>
      <c r="RX12" s="192"/>
      <c r="RY12" s="192"/>
      <c r="RZ12" s="192"/>
      <c r="SA12" s="192"/>
      <c r="SB12" s="192"/>
      <c r="SC12" s="192"/>
      <c r="SD12" s="192"/>
      <c r="SE12" s="192"/>
      <c r="SF12" s="192"/>
      <c r="SG12" s="192"/>
      <c r="SH12" s="192"/>
      <c r="SI12" s="192"/>
      <c r="SJ12" s="192"/>
      <c r="SK12" s="192"/>
      <c r="SL12" s="192"/>
      <c r="SM12" s="192"/>
      <c r="SN12" s="192"/>
      <c r="SO12" s="192"/>
      <c r="SP12" s="192"/>
      <c r="SQ12" s="192"/>
      <c r="SR12" s="192"/>
      <c r="SS12" s="192"/>
      <c r="ST12" s="192"/>
      <c r="SU12" s="192"/>
      <c r="SV12" s="192"/>
      <c r="SW12" s="192"/>
      <c r="SX12" s="192"/>
      <c r="SY12" s="192"/>
      <c r="SZ12" s="192"/>
      <c r="TA12" s="192"/>
      <c r="TB12" s="192"/>
      <c r="TC12" s="192"/>
      <c r="TD12" s="192"/>
      <c r="TE12" s="192"/>
      <c r="TF12" s="192"/>
      <c r="TG12" s="192"/>
      <c r="TH12" s="192"/>
      <c r="TI12" s="192"/>
      <c r="TJ12" s="192"/>
      <c r="TK12" s="192"/>
      <c r="TL12" s="192"/>
      <c r="TM12" s="192"/>
      <c r="TN12" s="192"/>
      <c r="TO12" s="192"/>
      <c r="TP12" s="192"/>
      <c r="TQ12" s="192"/>
      <c r="TR12" s="192"/>
      <c r="TS12" s="192"/>
      <c r="TT12" s="192"/>
      <c r="TU12" s="192"/>
      <c r="TV12" s="192"/>
      <c r="TW12" s="192"/>
      <c r="TX12" s="192"/>
      <c r="TY12" s="192"/>
      <c r="TZ12" s="192"/>
      <c r="UA12" s="192"/>
      <c r="UB12" s="192"/>
      <c r="UC12" s="192"/>
      <c r="UD12" s="192"/>
      <c r="UE12" s="192"/>
      <c r="UF12" s="192"/>
      <c r="UG12" s="192"/>
      <c r="UH12" s="192"/>
      <c r="UI12" s="192"/>
      <c r="UJ12" s="192"/>
      <c r="UK12" s="192"/>
      <c r="UL12" s="192"/>
      <c r="UM12" s="192"/>
      <c r="UN12" s="192"/>
      <c r="UO12" s="192"/>
      <c r="UP12" s="192"/>
      <c r="UQ12" s="192"/>
      <c r="UR12" s="192"/>
      <c r="US12" s="192"/>
      <c r="UT12" s="192"/>
      <c r="UU12" s="192"/>
      <c r="UV12" s="192"/>
      <c r="UW12" s="192"/>
      <c r="UX12" s="192"/>
      <c r="UY12" s="192"/>
      <c r="UZ12" s="192"/>
      <c r="VA12" s="192"/>
      <c r="VB12" s="192"/>
      <c r="VC12" s="192"/>
      <c r="VD12" s="192"/>
      <c r="VE12" s="192"/>
      <c r="VF12" s="192"/>
      <c r="VG12" s="192"/>
      <c r="VH12" s="192"/>
      <c r="VI12" s="192"/>
      <c r="VJ12" s="192"/>
      <c r="VK12" s="192"/>
      <c r="VL12" s="192"/>
      <c r="VM12" s="192"/>
      <c r="VN12" s="192"/>
      <c r="VO12" s="192"/>
      <c r="VP12" s="192"/>
      <c r="VQ12" s="192"/>
      <c r="VR12" s="192"/>
      <c r="VS12" s="192"/>
      <c r="VT12" s="192"/>
      <c r="VU12" s="192"/>
      <c r="VV12" s="192"/>
      <c r="VW12" s="192"/>
      <c r="VX12" s="192"/>
      <c r="VY12" s="192"/>
      <c r="VZ12" s="192"/>
      <c r="WA12" s="192"/>
      <c r="WB12" s="192"/>
      <c r="WC12" s="192"/>
      <c r="WD12" s="192"/>
      <c r="WE12" s="192"/>
      <c r="WF12" s="192"/>
      <c r="WG12" s="192"/>
      <c r="WH12" s="192"/>
      <c r="WI12" s="192"/>
      <c r="WJ12" s="192"/>
      <c r="WK12" s="192"/>
      <c r="WL12" s="192"/>
      <c r="WM12" s="192"/>
      <c r="WN12" s="192"/>
      <c r="WO12" s="192"/>
      <c r="WP12" s="192"/>
      <c r="WQ12" s="192"/>
      <c r="WR12" s="192"/>
      <c r="WS12" s="192"/>
      <c r="WT12" s="192"/>
      <c r="WU12" s="192"/>
      <c r="WV12" s="192"/>
      <c r="WW12" s="192"/>
      <c r="WX12" s="192"/>
      <c r="WY12" s="192"/>
      <c r="WZ12" s="192"/>
      <c r="XA12" s="192"/>
      <c r="XB12" s="192"/>
      <c r="XC12" s="192"/>
      <c r="XD12" s="192"/>
      <c r="XE12" s="192"/>
      <c r="XF12" s="192"/>
      <c r="XG12" s="192"/>
      <c r="XH12" s="192"/>
      <c r="XI12" s="192"/>
      <c r="XJ12" s="192"/>
      <c r="XK12" s="192"/>
      <c r="XL12" s="192"/>
      <c r="XM12" s="192"/>
      <c r="XN12" s="192"/>
      <c r="XO12" s="192"/>
      <c r="XP12" s="192"/>
      <c r="XQ12" s="192"/>
      <c r="XR12" s="192"/>
      <c r="XS12" s="192"/>
      <c r="XT12" s="192"/>
      <c r="XU12" s="192"/>
      <c r="XV12" s="192"/>
      <c r="XW12" s="192"/>
      <c r="XX12" s="192"/>
      <c r="XY12" s="192"/>
      <c r="XZ12" s="192"/>
      <c r="YA12" s="192"/>
      <c r="YB12" s="192"/>
      <c r="YC12" s="192"/>
      <c r="YD12" s="192"/>
      <c r="YE12" s="192"/>
      <c r="YF12" s="192"/>
      <c r="YG12" s="192"/>
      <c r="YH12" s="192"/>
      <c r="YI12" s="192"/>
      <c r="YJ12" s="192"/>
      <c r="YK12" s="192"/>
      <c r="YL12" s="192"/>
      <c r="YM12" s="192"/>
      <c r="YN12" s="192"/>
      <c r="YO12" s="192"/>
      <c r="YP12" s="192"/>
      <c r="YQ12" s="192"/>
      <c r="YR12" s="192"/>
      <c r="YS12" s="192"/>
      <c r="YT12" s="192"/>
      <c r="YU12" s="192"/>
      <c r="YV12" s="192"/>
      <c r="YW12" s="192"/>
      <c r="YX12" s="192"/>
      <c r="YY12" s="192"/>
      <c r="YZ12" s="192"/>
      <c r="ZA12" s="192"/>
      <c r="ZB12" s="192"/>
      <c r="ZC12" s="192"/>
      <c r="ZD12" s="192"/>
      <c r="ZE12" s="192"/>
      <c r="ZF12" s="192"/>
      <c r="ZG12" s="192"/>
      <c r="ZH12" s="192"/>
      <c r="ZI12" s="192"/>
      <c r="ZJ12" s="192"/>
      <c r="ZK12" s="192"/>
      <c r="ZL12" s="192"/>
      <c r="ZM12" s="192"/>
      <c r="ZN12" s="192"/>
      <c r="ZO12" s="192"/>
      <c r="ZP12" s="192"/>
      <c r="ZQ12" s="192"/>
      <c r="ZR12" s="192"/>
      <c r="ZS12" s="192"/>
      <c r="ZT12" s="192"/>
      <c r="ZU12" s="192"/>
      <c r="ZV12" s="192"/>
      <c r="ZW12" s="192"/>
      <c r="ZX12" s="192"/>
      <c r="ZY12" s="192"/>
      <c r="ZZ12" s="192"/>
      <c r="AAA12" s="192"/>
      <c r="AAB12" s="192"/>
      <c r="AAC12" s="192"/>
      <c r="AAD12" s="192"/>
      <c r="AAE12" s="192"/>
      <c r="AAF12" s="192"/>
      <c r="AAG12" s="192"/>
      <c r="AAH12" s="192"/>
      <c r="AAI12" s="192"/>
      <c r="AAJ12" s="192"/>
      <c r="AAK12" s="192"/>
      <c r="AAL12" s="192"/>
      <c r="AAM12" s="192"/>
      <c r="AAN12" s="192"/>
      <c r="AAO12" s="192"/>
      <c r="AAP12" s="192"/>
      <c r="AAQ12" s="192"/>
      <c r="AAR12" s="192"/>
      <c r="AAS12" s="192"/>
      <c r="AAT12" s="192"/>
      <c r="AAU12" s="192"/>
      <c r="AAV12" s="192"/>
      <c r="AAW12" s="192"/>
      <c r="AAX12" s="192"/>
      <c r="AAY12" s="192"/>
      <c r="AAZ12" s="192"/>
      <c r="ABA12" s="192"/>
      <c r="ABB12" s="192"/>
      <c r="ABC12" s="192"/>
      <c r="ABD12" s="192"/>
      <c r="ABE12" s="192"/>
      <c r="ABF12" s="192"/>
      <c r="ABG12" s="192"/>
      <c r="ABH12" s="192"/>
      <c r="ABI12" s="192"/>
      <c r="ABJ12" s="192"/>
      <c r="ABK12" s="192"/>
      <c r="ABL12" s="192"/>
      <c r="ABM12" s="192"/>
      <c r="ABN12" s="192"/>
      <c r="ABO12" s="192"/>
      <c r="ABP12" s="192"/>
      <c r="ABQ12" s="192"/>
      <c r="ABR12" s="192"/>
      <c r="ABS12" s="192"/>
      <c r="ABT12" s="192"/>
      <c r="ABU12" s="192"/>
      <c r="ABV12" s="192"/>
      <c r="ABW12" s="192"/>
      <c r="ABX12" s="192"/>
      <c r="ABY12" s="192"/>
      <c r="ABZ12" s="192"/>
      <c r="ACA12" s="192"/>
      <c r="ACB12" s="192"/>
      <c r="ACC12" s="192"/>
      <c r="ACD12" s="192"/>
      <c r="ACE12" s="192"/>
      <c r="ACF12" s="192"/>
      <c r="ACG12" s="192"/>
      <c r="ACH12" s="192"/>
      <c r="ACI12" s="192"/>
      <c r="ACJ12" s="192"/>
      <c r="ACK12" s="192"/>
      <c r="ACL12" s="192"/>
      <c r="ACM12" s="192"/>
      <c r="ACN12" s="192"/>
      <c r="ACO12" s="192"/>
      <c r="ACP12" s="192"/>
      <c r="ACQ12" s="192"/>
      <c r="ACR12" s="192"/>
      <c r="ACS12" s="192"/>
      <c r="ACT12" s="192"/>
      <c r="ACU12" s="192"/>
      <c r="ACV12" s="192"/>
      <c r="ACW12" s="192"/>
      <c r="ACX12" s="192"/>
      <c r="ACY12" s="192"/>
      <c r="ACZ12" s="192"/>
      <c r="ADA12" s="192"/>
      <c r="ADB12" s="192"/>
      <c r="ADC12" s="192"/>
      <c r="ADD12" s="192"/>
      <c r="ADE12" s="192"/>
      <c r="ADF12" s="192"/>
      <c r="ADG12" s="192"/>
      <c r="ADH12" s="192"/>
      <c r="ADI12" s="192"/>
      <c r="ADJ12" s="192"/>
      <c r="ADK12" s="192"/>
      <c r="ADL12" s="192"/>
      <c r="ADM12" s="192"/>
      <c r="ADN12" s="192"/>
      <c r="ADO12" s="192"/>
      <c r="ADP12" s="192"/>
      <c r="ADQ12" s="192"/>
      <c r="ADR12" s="192"/>
      <c r="ADS12" s="192"/>
      <c r="ADT12" s="192"/>
      <c r="ADU12" s="192"/>
      <c r="ADV12" s="192"/>
      <c r="ADW12" s="192"/>
      <c r="ADX12" s="192"/>
      <c r="ADY12" s="192"/>
      <c r="ADZ12" s="192"/>
      <c r="AEA12" s="192"/>
      <c r="AEB12" s="192"/>
      <c r="AEC12" s="192"/>
      <c r="AED12" s="192"/>
      <c r="AEE12" s="192"/>
      <c r="AEF12" s="192"/>
      <c r="AEG12" s="192"/>
      <c r="AEH12" s="192"/>
      <c r="AEI12" s="192"/>
      <c r="AEJ12" s="192"/>
      <c r="AEK12" s="192"/>
      <c r="AEL12" s="192"/>
      <c r="AEM12" s="192"/>
      <c r="AEN12" s="192"/>
      <c r="AEO12" s="192"/>
      <c r="AEP12" s="192"/>
      <c r="AEQ12" s="192"/>
      <c r="AER12" s="192"/>
      <c r="AES12" s="192"/>
      <c r="AET12" s="192"/>
      <c r="AEU12" s="192"/>
      <c r="AEV12" s="192"/>
      <c r="AEW12" s="192"/>
      <c r="AEX12" s="192"/>
      <c r="AEY12" s="192"/>
      <c r="AEZ12" s="192"/>
      <c r="AFA12" s="192"/>
      <c r="AFB12" s="192"/>
      <c r="AFC12" s="192"/>
      <c r="AFD12" s="192"/>
      <c r="AFE12" s="192"/>
      <c r="AFF12" s="192"/>
      <c r="AFG12" s="192"/>
      <c r="AFH12" s="192"/>
      <c r="AFI12" s="192"/>
      <c r="AFJ12" s="192"/>
      <c r="AFK12" s="192"/>
      <c r="AFL12" s="192"/>
      <c r="AFM12" s="192"/>
      <c r="AFN12" s="192"/>
      <c r="AFO12" s="192"/>
      <c r="AFP12" s="192"/>
      <c r="AFQ12" s="192"/>
      <c r="AFR12" s="192"/>
      <c r="AFS12" s="192"/>
      <c r="AFT12" s="192"/>
      <c r="AFU12" s="192"/>
      <c r="AFV12" s="192"/>
      <c r="AFW12" s="192"/>
      <c r="AFX12" s="192"/>
      <c r="AFY12" s="192"/>
      <c r="AFZ12" s="192"/>
      <c r="AGA12" s="192"/>
      <c r="AGB12" s="192"/>
      <c r="AGC12" s="192"/>
      <c r="AGD12" s="192"/>
      <c r="AGE12" s="192"/>
      <c r="AGF12" s="192"/>
      <c r="AGG12" s="192"/>
      <c r="AGH12" s="192"/>
      <c r="AGI12" s="192"/>
      <c r="AGJ12" s="192"/>
      <c r="AGK12" s="192"/>
      <c r="AGL12" s="192"/>
      <c r="AGM12" s="192"/>
      <c r="AGN12" s="192"/>
      <c r="AGO12" s="192"/>
      <c r="AGP12" s="192"/>
      <c r="AGQ12" s="192"/>
      <c r="AGR12" s="192"/>
      <c r="AGS12" s="192"/>
      <c r="AGT12" s="192"/>
      <c r="AGU12" s="192"/>
      <c r="AGV12" s="192"/>
      <c r="AGW12" s="192"/>
      <c r="AGX12" s="192"/>
      <c r="AGY12" s="192"/>
      <c r="AGZ12" s="192"/>
      <c r="AHA12" s="192"/>
      <c r="AHB12" s="192"/>
      <c r="AHC12" s="192"/>
      <c r="AHD12" s="192"/>
      <c r="AHE12" s="192"/>
      <c r="AHF12" s="192"/>
      <c r="AHG12" s="192"/>
      <c r="AHH12" s="192"/>
      <c r="AHI12" s="192"/>
      <c r="AHJ12" s="192"/>
      <c r="AHK12" s="192"/>
      <c r="AHL12" s="192"/>
      <c r="AHM12" s="192"/>
      <c r="AHN12" s="192"/>
      <c r="AHO12" s="192"/>
      <c r="AHP12" s="192"/>
      <c r="AHQ12" s="192"/>
      <c r="AHR12" s="192"/>
      <c r="AHS12" s="192"/>
      <c r="AHT12" s="192"/>
      <c r="AHU12" s="192"/>
      <c r="AHV12" s="192"/>
      <c r="AHW12" s="192"/>
      <c r="AHX12" s="192"/>
      <c r="AHY12" s="192"/>
      <c r="AHZ12" s="192"/>
      <c r="AIA12" s="192"/>
      <c r="AIB12" s="192"/>
      <c r="AIC12" s="192"/>
      <c r="AID12" s="192"/>
      <c r="AIE12" s="192"/>
      <c r="AIF12" s="192"/>
      <c r="AIG12" s="192"/>
      <c r="AIH12" s="192"/>
      <c r="AII12" s="192"/>
      <c r="AIJ12" s="192"/>
      <c r="AIK12" s="192"/>
      <c r="AIL12" s="192"/>
      <c r="AIM12" s="192"/>
      <c r="AIN12" s="192"/>
      <c r="AIO12" s="192"/>
      <c r="AIP12" s="192"/>
      <c r="AIQ12" s="192"/>
      <c r="AIR12" s="192"/>
      <c r="AIS12" s="192"/>
      <c r="AIT12" s="192"/>
      <c r="AIU12" s="192"/>
      <c r="AIV12" s="192"/>
      <c r="AIW12" s="192"/>
      <c r="AIX12" s="192"/>
      <c r="AIY12" s="192"/>
      <c r="AIZ12" s="192"/>
      <c r="AJA12" s="192"/>
      <c r="AJB12" s="192"/>
      <c r="AJC12" s="192"/>
      <c r="AJD12" s="192"/>
      <c r="AJE12" s="192"/>
      <c r="AJF12" s="192"/>
      <c r="AJG12" s="192"/>
      <c r="AJH12" s="192"/>
      <c r="AJI12" s="192"/>
      <c r="AJJ12" s="192"/>
      <c r="AJK12" s="192"/>
      <c r="AJL12" s="192"/>
      <c r="AJM12" s="192"/>
      <c r="AJN12" s="192"/>
      <c r="AJO12" s="192"/>
      <c r="AJP12" s="192"/>
      <c r="AJQ12" s="192"/>
      <c r="AJR12" s="192"/>
      <c r="AJS12" s="192"/>
      <c r="AJT12" s="192"/>
      <c r="AJU12" s="192"/>
      <c r="AJV12" s="192"/>
      <c r="AJW12" s="192"/>
      <c r="AJX12" s="192"/>
      <c r="AJY12" s="192"/>
      <c r="AJZ12" s="192"/>
      <c r="AKA12" s="192"/>
      <c r="AKB12" s="192"/>
      <c r="AKC12" s="192"/>
      <c r="AKD12" s="192"/>
      <c r="AKE12" s="192"/>
      <c r="AKF12" s="192"/>
      <c r="AKG12" s="192"/>
      <c r="AKH12" s="192"/>
      <c r="AKI12" s="192"/>
      <c r="AKJ12" s="192"/>
      <c r="AKK12" s="192"/>
      <c r="AKL12" s="192"/>
      <c r="AKM12" s="192"/>
      <c r="AKN12" s="192"/>
      <c r="AKO12" s="192"/>
      <c r="AKP12" s="192"/>
      <c r="AKQ12" s="192"/>
      <c r="AKR12" s="192"/>
      <c r="AKS12" s="192"/>
      <c r="AKT12" s="192"/>
      <c r="AKU12" s="192"/>
      <c r="AKV12" s="192"/>
      <c r="AKW12" s="192"/>
      <c r="AKX12" s="192"/>
      <c r="AKY12" s="192"/>
      <c r="AKZ12" s="192"/>
      <c r="ALA12" s="192"/>
      <c r="ALB12" s="192"/>
      <c r="ALC12" s="192"/>
      <c r="ALD12" s="192"/>
      <c r="ALE12" s="192"/>
      <c r="ALF12" s="192"/>
      <c r="ALG12" s="192"/>
      <c r="ALH12" s="192"/>
      <c r="ALI12" s="192"/>
      <c r="ALJ12" s="192"/>
      <c r="ALK12" s="192"/>
      <c r="ALL12" s="192"/>
      <c r="ALM12" s="192"/>
      <c r="ALN12" s="192"/>
      <c r="ALO12" s="192"/>
      <c r="ALP12" s="192"/>
      <c r="ALQ12" s="192"/>
      <c r="ALR12" s="192"/>
      <c r="ALS12" s="192"/>
      <c r="ALT12" s="192"/>
      <c r="ALU12" s="192"/>
      <c r="ALV12" s="192"/>
      <c r="ALW12" s="192"/>
      <c r="ALX12" s="192"/>
      <c r="ALY12" s="192"/>
      <c r="ALZ12" s="192"/>
      <c r="AMA12" s="192"/>
      <c r="AMB12" s="192"/>
      <c r="AMC12" s="192"/>
      <c r="AMD12" s="192"/>
      <c r="AME12" s="192"/>
      <c r="AMF12" s="192"/>
      <c r="AMG12" s="192"/>
      <c r="AMH12" s="192"/>
      <c r="AMI12" s="192"/>
      <c r="AMJ12" s="192"/>
      <c r="AMK12" s="192"/>
    </row>
    <row r="13" spans="1:1025" s="193" customFormat="1" ht="12.75" customHeight="1" x14ac:dyDescent="0.25">
      <c r="A13" s="185"/>
      <c r="B13" s="186" t="str">
        <f>Disciplinas!B15</f>
        <v>OBR</v>
      </c>
      <c r="C13" s="184" t="str">
        <f>Disciplinas!C15</f>
        <v>BCH</v>
      </c>
      <c r="D13" s="184" t="str">
        <f>Disciplinas!D15</f>
        <v>Bases Experimentais</v>
      </c>
      <c r="E13" s="185">
        <f>Disciplinas!E15</f>
        <v>0</v>
      </c>
      <c r="F13" s="184">
        <f>Disciplinas!F15</f>
        <v>3</v>
      </c>
      <c r="G13" s="185">
        <f>Disciplinas!AZ15</f>
        <v>0</v>
      </c>
      <c r="H13" s="184">
        <f>Disciplinas!BA15</f>
        <v>11</v>
      </c>
      <c r="I13" s="185">
        <v>55</v>
      </c>
      <c r="J13" s="184">
        <v>0</v>
      </c>
      <c r="K13" s="185">
        <v>0</v>
      </c>
      <c r="L13" s="184">
        <v>0</v>
      </c>
      <c r="M13" s="185">
        <v>0</v>
      </c>
      <c r="N13" s="184">
        <v>0</v>
      </c>
      <c r="O13" s="185">
        <v>40</v>
      </c>
      <c r="P13" s="184">
        <v>5</v>
      </c>
      <c r="Q13" s="107">
        <f t="shared" si="0"/>
        <v>0</v>
      </c>
      <c r="R13" s="107">
        <f t="shared" si="1"/>
        <v>6</v>
      </c>
      <c r="S13" s="107">
        <f t="shared" si="2"/>
        <v>0</v>
      </c>
      <c r="T13" s="107">
        <f t="shared" si="3"/>
        <v>0</v>
      </c>
      <c r="U13" s="106">
        <f t="shared" si="4"/>
        <v>0</v>
      </c>
      <c r="V13" s="107">
        <f t="shared" si="5"/>
        <v>0</v>
      </c>
      <c r="W13" s="107">
        <f t="shared" si="6"/>
        <v>0</v>
      </c>
      <c r="X13" s="107">
        <f t="shared" si="7"/>
        <v>0</v>
      </c>
      <c r="Y13" s="106">
        <f t="shared" si="8"/>
        <v>0</v>
      </c>
      <c r="Z13" s="107">
        <f t="shared" si="9"/>
        <v>0</v>
      </c>
      <c r="AA13" s="107">
        <f t="shared" si="10"/>
        <v>0</v>
      </c>
      <c r="AB13" s="107">
        <f t="shared" si="11"/>
        <v>0</v>
      </c>
      <c r="AC13" s="106">
        <f t="shared" si="12"/>
        <v>0</v>
      </c>
      <c r="AD13" s="107">
        <f t="shared" si="13"/>
        <v>4</v>
      </c>
      <c r="AE13" s="107">
        <f t="shared" si="14"/>
        <v>0</v>
      </c>
      <c r="AF13" s="107">
        <f t="shared" si="15"/>
        <v>1</v>
      </c>
      <c r="AG13" s="187">
        <f t="shared" si="16"/>
        <v>0</v>
      </c>
      <c r="AH13" s="188">
        <f t="shared" si="17"/>
        <v>0</v>
      </c>
      <c r="AI13" s="185">
        <f t="shared" si="18"/>
        <v>0</v>
      </c>
      <c r="AJ13" s="185">
        <f t="shared" si="19"/>
        <v>18</v>
      </c>
      <c r="AK13" s="185">
        <f t="shared" si="20"/>
        <v>0</v>
      </c>
      <c r="AL13" s="184">
        <f t="shared" si="21"/>
        <v>0</v>
      </c>
      <c r="AM13" s="185">
        <f t="shared" si="22"/>
        <v>0</v>
      </c>
      <c r="AN13" s="185">
        <f t="shared" si="23"/>
        <v>0</v>
      </c>
      <c r="AO13" s="185">
        <f t="shared" si="24"/>
        <v>0</v>
      </c>
      <c r="AP13" s="184">
        <f t="shared" si="25"/>
        <v>0</v>
      </c>
      <c r="AQ13" s="185">
        <f t="shared" si="26"/>
        <v>0</v>
      </c>
      <c r="AR13" s="185">
        <f t="shared" si="27"/>
        <v>0</v>
      </c>
      <c r="AS13" s="185">
        <f t="shared" si="28"/>
        <v>0</v>
      </c>
      <c r="AT13" s="184">
        <f t="shared" si="29"/>
        <v>0</v>
      </c>
      <c r="AU13" s="185">
        <f t="shared" si="30"/>
        <v>0</v>
      </c>
      <c r="AV13" s="185">
        <f t="shared" si="31"/>
        <v>12</v>
      </c>
      <c r="AW13" s="185">
        <f t="shared" si="32"/>
        <v>0</v>
      </c>
      <c r="AX13" s="184">
        <f t="shared" si="33"/>
        <v>3</v>
      </c>
      <c r="AY13" s="189">
        <f t="shared" si="34"/>
        <v>0</v>
      </c>
      <c r="AZ13" s="188">
        <f t="shared" si="35"/>
        <v>0</v>
      </c>
      <c r="BA13" s="190">
        <f t="shared" si="36"/>
        <v>0</v>
      </c>
      <c r="BB13" s="191">
        <f t="shared" si="37"/>
        <v>33</v>
      </c>
      <c r="BC13" s="191">
        <f t="shared" si="38"/>
        <v>33</v>
      </c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  <c r="IV13" s="192"/>
      <c r="IW13" s="192"/>
      <c r="IX13" s="192"/>
      <c r="IY13" s="192"/>
      <c r="IZ13" s="192"/>
      <c r="JA13" s="192"/>
      <c r="JB13" s="192"/>
      <c r="JC13" s="192"/>
      <c r="JD13" s="192"/>
      <c r="JE13" s="192"/>
      <c r="JF13" s="192"/>
      <c r="JG13" s="192"/>
      <c r="JH13" s="192"/>
      <c r="JI13" s="192"/>
      <c r="JJ13" s="192"/>
      <c r="JK13" s="192"/>
      <c r="JL13" s="192"/>
      <c r="JM13" s="192"/>
      <c r="JN13" s="192"/>
      <c r="JO13" s="192"/>
      <c r="JP13" s="192"/>
      <c r="JQ13" s="192"/>
      <c r="JR13" s="192"/>
      <c r="JS13" s="192"/>
      <c r="JT13" s="192"/>
      <c r="JU13" s="192"/>
      <c r="JV13" s="192"/>
      <c r="JW13" s="192"/>
      <c r="JX13" s="192"/>
      <c r="JY13" s="192"/>
      <c r="JZ13" s="192"/>
      <c r="KA13" s="192"/>
      <c r="KB13" s="192"/>
      <c r="KC13" s="192"/>
      <c r="KD13" s="192"/>
      <c r="KE13" s="192"/>
      <c r="KF13" s="192"/>
      <c r="KG13" s="192"/>
      <c r="KH13" s="192"/>
      <c r="KI13" s="192"/>
      <c r="KJ13" s="192"/>
      <c r="KK13" s="192"/>
      <c r="KL13" s="192"/>
      <c r="KM13" s="192"/>
      <c r="KN13" s="192"/>
      <c r="KO13" s="192"/>
      <c r="KP13" s="192"/>
      <c r="KQ13" s="192"/>
      <c r="KR13" s="192"/>
      <c r="KS13" s="192"/>
      <c r="KT13" s="192"/>
      <c r="KU13" s="192"/>
      <c r="KV13" s="192"/>
      <c r="KW13" s="192"/>
      <c r="KX13" s="192"/>
      <c r="KY13" s="192"/>
      <c r="KZ13" s="192"/>
      <c r="LA13" s="192"/>
      <c r="LB13" s="192"/>
      <c r="LC13" s="192"/>
      <c r="LD13" s="192"/>
      <c r="LE13" s="192"/>
      <c r="LF13" s="192"/>
      <c r="LG13" s="192"/>
      <c r="LH13" s="192"/>
      <c r="LI13" s="192"/>
      <c r="LJ13" s="192"/>
      <c r="LK13" s="192"/>
      <c r="LL13" s="192"/>
      <c r="LM13" s="192"/>
      <c r="LN13" s="192"/>
      <c r="LO13" s="192"/>
      <c r="LP13" s="192"/>
      <c r="LQ13" s="192"/>
      <c r="LR13" s="192"/>
      <c r="LS13" s="192"/>
      <c r="LT13" s="192"/>
      <c r="LU13" s="192"/>
      <c r="LV13" s="192"/>
      <c r="LW13" s="192"/>
      <c r="LX13" s="192"/>
      <c r="LY13" s="192"/>
      <c r="LZ13" s="192"/>
      <c r="MA13" s="192"/>
      <c r="MB13" s="192"/>
      <c r="MC13" s="192"/>
      <c r="MD13" s="192"/>
      <c r="ME13" s="192"/>
      <c r="MF13" s="192"/>
      <c r="MG13" s="192"/>
      <c r="MH13" s="192"/>
      <c r="MI13" s="192"/>
      <c r="MJ13" s="192"/>
      <c r="MK13" s="192"/>
      <c r="ML13" s="192"/>
      <c r="MM13" s="192"/>
      <c r="MN13" s="192"/>
      <c r="MO13" s="192"/>
      <c r="MP13" s="192"/>
      <c r="MQ13" s="192"/>
      <c r="MR13" s="192"/>
      <c r="MS13" s="192"/>
      <c r="MT13" s="192"/>
      <c r="MU13" s="192"/>
      <c r="MV13" s="192"/>
      <c r="MW13" s="192"/>
      <c r="MX13" s="192"/>
      <c r="MY13" s="192"/>
      <c r="MZ13" s="192"/>
      <c r="NA13" s="192"/>
      <c r="NB13" s="192"/>
      <c r="NC13" s="192"/>
      <c r="ND13" s="192"/>
      <c r="NE13" s="192"/>
      <c r="NF13" s="192"/>
      <c r="NG13" s="192"/>
      <c r="NH13" s="192"/>
      <c r="NI13" s="192"/>
      <c r="NJ13" s="192"/>
      <c r="NK13" s="192"/>
      <c r="NL13" s="192"/>
      <c r="NM13" s="192"/>
      <c r="NN13" s="192"/>
      <c r="NO13" s="192"/>
      <c r="NP13" s="192"/>
      <c r="NQ13" s="192"/>
      <c r="NR13" s="192"/>
      <c r="NS13" s="192"/>
      <c r="NT13" s="192"/>
      <c r="NU13" s="192"/>
      <c r="NV13" s="192"/>
      <c r="NW13" s="192"/>
      <c r="NX13" s="192"/>
      <c r="NY13" s="192"/>
      <c r="NZ13" s="192"/>
      <c r="OA13" s="192"/>
      <c r="OB13" s="192"/>
      <c r="OC13" s="192"/>
      <c r="OD13" s="192"/>
      <c r="OE13" s="192"/>
      <c r="OF13" s="192"/>
      <c r="OG13" s="192"/>
      <c r="OH13" s="192"/>
      <c r="OI13" s="192"/>
      <c r="OJ13" s="192"/>
      <c r="OK13" s="192"/>
      <c r="OL13" s="192"/>
      <c r="OM13" s="192"/>
      <c r="ON13" s="192"/>
      <c r="OO13" s="192"/>
      <c r="OP13" s="192"/>
      <c r="OQ13" s="192"/>
      <c r="OR13" s="192"/>
      <c r="OS13" s="192"/>
      <c r="OT13" s="192"/>
      <c r="OU13" s="192"/>
      <c r="OV13" s="192"/>
      <c r="OW13" s="192"/>
      <c r="OX13" s="192"/>
      <c r="OY13" s="192"/>
      <c r="OZ13" s="192"/>
      <c r="PA13" s="192"/>
      <c r="PB13" s="192"/>
      <c r="PC13" s="192"/>
      <c r="PD13" s="192"/>
      <c r="PE13" s="192"/>
      <c r="PF13" s="192"/>
      <c r="PG13" s="192"/>
      <c r="PH13" s="192"/>
      <c r="PI13" s="192"/>
      <c r="PJ13" s="192"/>
      <c r="PK13" s="192"/>
      <c r="PL13" s="192"/>
      <c r="PM13" s="192"/>
      <c r="PN13" s="192"/>
      <c r="PO13" s="192"/>
      <c r="PP13" s="192"/>
      <c r="PQ13" s="192"/>
      <c r="PR13" s="192"/>
      <c r="PS13" s="192"/>
      <c r="PT13" s="192"/>
      <c r="PU13" s="192"/>
      <c r="PV13" s="192"/>
      <c r="PW13" s="192"/>
      <c r="PX13" s="192"/>
      <c r="PY13" s="192"/>
      <c r="PZ13" s="192"/>
      <c r="QA13" s="192"/>
      <c r="QB13" s="192"/>
      <c r="QC13" s="192"/>
      <c r="QD13" s="192"/>
      <c r="QE13" s="192"/>
      <c r="QF13" s="192"/>
      <c r="QG13" s="192"/>
      <c r="QH13" s="192"/>
      <c r="QI13" s="192"/>
      <c r="QJ13" s="192"/>
      <c r="QK13" s="192"/>
      <c r="QL13" s="192"/>
      <c r="QM13" s="192"/>
      <c r="QN13" s="192"/>
      <c r="QO13" s="192"/>
      <c r="QP13" s="192"/>
      <c r="QQ13" s="192"/>
      <c r="QR13" s="192"/>
      <c r="QS13" s="192"/>
      <c r="QT13" s="192"/>
      <c r="QU13" s="192"/>
      <c r="QV13" s="192"/>
      <c r="QW13" s="192"/>
      <c r="QX13" s="192"/>
      <c r="QY13" s="192"/>
      <c r="QZ13" s="192"/>
      <c r="RA13" s="192"/>
      <c r="RB13" s="192"/>
      <c r="RC13" s="192"/>
      <c r="RD13" s="192"/>
      <c r="RE13" s="192"/>
      <c r="RF13" s="192"/>
      <c r="RG13" s="192"/>
      <c r="RH13" s="192"/>
      <c r="RI13" s="192"/>
      <c r="RJ13" s="192"/>
      <c r="RK13" s="192"/>
      <c r="RL13" s="192"/>
      <c r="RM13" s="192"/>
      <c r="RN13" s="192"/>
      <c r="RO13" s="192"/>
      <c r="RP13" s="192"/>
      <c r="RQ13" s="192"/>
      <c r="RR13" s="192"/>
      <c r="RS13" s="192"/>
      <c r="RT13" s="192"/>
      <c r="RU13" s="192"/>
      <c r="RV13" s="192"/>
      <c r="RW13" s="192"/>
      <c r="RX13" s="192"/>
      <c r="RY13" s="192"/>
      <c r="RZ13" s="192"/>
      <c r="SA13" s="192"/>
      <c r="SB13" s="192"/>
      <c r="SC13" s="192"/>
      <c r="SD13" s="192"/>
      <c r="SE13" s="192"/>
      <c r="SF13" s="192"/>
      <c r="SG13" s="192"/>
      <c r="SH13" s="192"/>
      <c r="SI13" s="192"/>
      <c r="SJ13" s="192"/>
      <c r="SK13" s="192"/>
      <c r="SL13" s="192"/>
      <c r="SM13" s="192"/>
      <c r="SN13" s="192"/>
      <c r="SO13" s="192"/>
      <c r="SP13" s="192"/>
      <c r="SQ13" s="192"/>
      <c r="SR13" s="192"/>
      <c r="SS13" s="192"/>
      <c r="ST13" s="192"/>
      <c r="SU13" s="192"/>
      <c r="SV13" s="192"/>
      <c r="SW13" s="192"/>
      <c r="SX13" s="192"/>
      <c r="SY13" s="192"/>
      <c r="SZ13" s="192"/>
      <c r="TA13" s="192"/>
      <c r="TB13" s="192"/>
      <c r="TC13" s="192"/>
      <c r="TD13" s="192"/>
      <c r="TE13" s="192"/>
      <c r="TF13" s="192"/>
      <c r="TG13" s="192"/>
      <c r="TH13" s="192"/>
      <c r="TI13" s="192"/>
      <c r="TJ13" s="192"/>
      <c r="TK13" s="192"/>
      <c r="TL13" s="192"/>
      <c r="TM13" s="192"/>
      <c r="TN13" s="192"/>
      <c r="TO13" s="192"/>
      <c r="TP13" s="192"/>
      <c r="TQ13" s="192"/>
      <c r="TR13" s="192"/>
      <c r="TS13" s="192"/>
      <c r="TT13" s="192"/>
      <c r="TU13" s="192"/>
      <c r="TV13" s="192"/>
      <c r="TW13" s="192"/>
      <c r="TX13" s="192"/>
      <c r="TY13" s="192"/>
      <c r="TZ13" s="192"/>
      <c r="UA13" s="192"/>
      <c r="UB13" s="192"/>
      <c r="UC13" s="192"/>
      <c r="UD13" s="192"/>
      <c r="UE13" s="192"/>
      <c r="UF13" s="192"/>
      <c r="UG13" s="192"/>
      <c r="UH13" s="192"/>
      <c r="UI13" s="192"/>
      <c r="UJ13" s="192"/>
      <c r="UK13" s="192"/>
      <c r="UL13" s="192"/>
      <c r="UM13" s="192"/>
      <c r="UN13" s="192"/>
      <c r="UO13" s="192"/>
      <c r="UP13" s="192"/>
      <c r="UQ13" s="192"/>
      <c r="UR13" s="192"/>
      <c r="US13" s="192"/>
      <c r="UT13" s="192"/>
      <c r="UU13" s="192"/>
      <c r="UV13" s="192"/>
      <c r="UW13" s="192"/>
      <c r="UX13" s="192"/>
      <c r="UY13" s="192"/>
      <c r="UZ13" s="192"/>
      <c r="VA13" s="192"/>
      <c r="VB13" s="192"/>
      <c r="VC13" s="192"/>
      <c r="VD13" s="192"/>
      <c r="VE13" s="192"/>
      <c r="VF13" s="192"/>
      <c r="VG13" s="192"/>
      <c r="VH13" s="192"/>
      <c r="VI13" s="192"/>
      <c r="VJ13" s="192"/>
      <c r="VK13" s="192"/>
      <c r="VL13" s="192"/>
      <c r="VM13" s="192"/>
      <c r="VN13" s="192"/>
      <c r="VO13" s="192"/>
      <c r="VP13" s="192"/>
      <c r="VQ13" s="192"/>
      <c r="VR13" s="192"/>
      <c r="VS13" s="192"/>
      <c r="VT13" s="192"/>
      <c r="VU13" s="192"/>
      <c r="VV13" s="192"/>
      <c r="VW13" s="192"/>
      <c r="VX13" s="192"/>
      <c r="VY13" s="192"/>
      <c r="VZ13" s="192"/>
      <c r="WA13" s="192"/>
      <c r="WB13" s="192"/>
      <c r="WC13" s="192"/>
      <c r="WD13" s="192"/>
      <c r="WE13" s="192"/>
      <c r="WF13" s="192"/>
      <c r="WG13" s="192"/>
      <c r="WH13" s="192"/>
      <c r="WI13" s="192"/>
      <c r="WJ13" s="192"/>
      <c r="WK13" s="192"/>
      <c r="WL13" s="192"/>
      <c r="WM13" s="192"/>
      <c r="WN13" s="192"/>
      <c r="WO13" s="192"/>
      <c r="WP13" s="192"/>
      <c r="WQ13" s="192"/>
      <c r="WR13" s="192"/>
      <c r="WS13" s="192"/>
      <c r="WT13" s="192"/>
      <c r="WU13" s="192"/>
      <c r="WV13" s="192"/>
      <c r="WW13" s="192"/>
      <c r="WX13" s="192"/>
      <c r="WY13" s="192"/>
      <c r="WZ13" s="192"/>
      <c r="XA13" s="192"/>
      <c r="XB13" s="192"/>
      <c r="XC13" s="192"/>
      <c r="XD13" s="192"/>
      <c r="XE13" s="192"/>
      <c r="XF13" s="192"/>
      <c r="XG13" s="192"/>
      <c r="XH13" s="192"/>
      <c r="XI13" s="192"/>
      <c r="XJ13" s="192"/>
      <c r="XK13" s="192"/>
      <c r="XL13" s="192"/>
      <c r="XM13" s="192"/>
      <c r="XN13" s="192"/>
      <c r="XO13" s="192"/>
      <c r="XP13" s="192"/>
      <c r="XQ13" s="192"/>
      <c r="XR13" s="192"/>
      <c r="XS13" s="192"/>
      <c r="XT13" s="192"/>
      <c r="XU13" s="192"/>
      <c r="XV13" s="192"/>
      <c r="XW13" s="192"/>
      <c r="XX13" s="192"/>
      <c r="XY13" s="192"/>
      <c r="XZ13" s="192"/>
      <c r="YA13" s="192"/>
      <c r="YB13" s="192"/>
      <c r="YC13" s="192"/>
      <c r="YD13" s="192"/>
      <c r="YE13" s="192"/>
      <c r="YF13" s="192"/>
      <c r="YG13" s="192"/>
      <c r="YH13" s="192"/>
      <c r="YI13" s="192"/>
      <c r="YJ13" s="192"/>
      <c r="YK13" s="192"/>
      <c r="YL13" s="192"/>
      <c r="YM13" s="192"/>
      <c r="YN13" s="192"/>
      <c r="YO13" s="192"/>
      <c r="YP13" s="192"/>
      <c r="YQ13" s="192"/>
      <c r="YR13" s="192"/>
      <c r="YS13" s="192"/>
      <c r="YT13" s="192"/>
      <c r="YU13" s="192"/>
      <c r="YV13" s="192"/>
      <c r="YW13" s="192"/>
      <c r="YX13" s="192"/>
      <c r="YY13" s="192"/>
      <c r="YZ13" s="192"/>
      <c r="ZA13" s="192"/>
      <c r="ZB13" s="192"/>
      <c r="ZC13" s="192"/>
      <c r="ZD13" s="192"/>
      <c r="ZE13" s="192"/>
      <c r="ZF13" s="192"/>
      <c r="ZG13" s="192"/>
      <c r="ZH13" s="192"/>
      <c r="ZI13" s="192"/>
      <c r="ZJ13" s="192"/>
      <c r="ZK13" s="192"/>
      <c r="ZL13" s="192"/>
      <c r="ZM13" s="192"/>
      <c r="ZN13" s="192"/>
      <c r="ZO13" s="192"/>
      <c r="ZP13" s="192"/>
      <c r="ZQ13" s="192"/>
      <c r="ZR13" s="192"/>
      <c r="ZS13" s="192"/>
      <c r="ZT13" s="192"/>
      <c r="ZU13" s="192"/>
      <c r="ZV13" s="192"/>
      <c r="ZW13" s="192"/>
      <c r="ZX13" s="192"/>
      <c r="ZY13" s="192"/>
      <c r="ZZ13" s="192"/>
      <c r="AAA13" s="192"/>
      <c r="AAB13" s="192"/>
      <c r="AAC13" s="192"/>
      <c r="AAD13" s="192"/>
      <c r="AAE13" s="192"/>
      <c r="AAF13" s="192"/>
      <c r="AAG13" s="192"/>
      <c r="AAH13" s="192"/>
      <c r="AAI13" s="192"/>
      <c r="AAJ13" s="192"/>
      <c r="AAK13" s="192"/>
      <c r="AAL13" s="192"/>
      <c r="AAM13" s="192"/>
      <c r="AAN13" s="192"/>
      <c r="AAO13" s="192"/>
      <c r="AAP13" s="192"/>
      <c r="AAQ13" s="192"/>
      <c r="AAR13" s="192"/>
      <c r="AAS13" s="192"/>
      <c r="AAT13" s="192"/>
      <c r="AAU13" s="192"/>
      <c r="AAV13" s="192"/>
      <c r="AAW13" s="192"/>
      <c r="AAX13" s="192"/>
      <c r="AAY13" s="192"/>
      <c r="AAZ13" s="192"/>
      <c r="ABA13" s="192"/>
      <c r="ABB13" s="192"/>
      <c r="ABC13" s="192"/>
      <c r="ABD13" s="192"/>
      <c r="ABE13" s="192"/>
      <c r="ABF13" s="192"/>
      <c r="ABG13" s="192"/>
      <c r="ABH13" s="192"/>
      <c r="ABI13" s="192"/>
      <c r="ABJ13" s="192"/>
      <c r="ABK13" s="192"/>
      <c r="ABL13" s="192"/>
      <c r="ABM13" s="192"/>
      <c r="ABN13" s="192"/>
      <c r="ABO13" s="192"/>
      <c r="ABP13" s="192"/>
      <c r="ABQ13" s="192"/>
      <c r="ABR13" s="192"/>
      <c r="ABS13" s="192"/>
      <c r="ABT13" s="192"/>
      <c r="ABU13" s="192"/>
      <c r="ABV13" s="192"/>
      <c r="ABW13" s="192"/>
      <c r="ABX13" s="192"/>
      <c r="ABY13" s="192"/>
      <c r="ABZ13" s="192"/>
      <c r="ACA13" s="192"/>
      <c r="ACB13" s="192"/>
      <c r="ACC13" s="192"/>
      <c r="ACD13" s="192"/>
      <c r="ACE13" s="192"/>
      <c r="ACF13" s="192"/>
      <c r="ACG13" s="192"/>
      <c r="ACH13" s="192"/>
      <c r="ACI13" s="192"/>
      <c r="ACJ13" s="192"/>
      <c r="ACK13" s="192"/>
      <c r="ACL13" s="192"/>
      <c r="ACM13" s="192"/>
      <c r="ACN13" s="192"/>
      <c r="ACO13" s="192"/>
      <c r="ACP13" s="192"/>
      <c r="ACQ13" s="192"/>
      <c r="ACR13" s="192"/>
      <c r="ACS13" s="192"/>
      <c r="ACT13" s="192"/>
      <c r="ACU13" s="192"/>
      <c r="ACV13" s="192"/>
      <c r="ACW13" s="192"/>
      <c r="ACX13" s="192"/>
      <c r="ACY13" s="192"/>
      <c r="ACZ13" s="192"/>
      <c r="ADA13" s="192"/>
      <c r="ADB13" s="192"/>
      <c r="ADC13" s="192"/>
      <c r="ADD13" s="192"/>
      <c r="ADE13" s="192"/>
      <c r="ADF13" s="192"/>
      <c r="ADG13" s="192"/>
      <c r="ADH13" s="192"/>
      <c r="ADI13" s="192"/>
      <c r="ADJ13" s="192"/>
      <c r="ADK13" s="192"/>
      <c r="ADL13" s="192"/>
      <c r="ADM13" s="192"/>
      <c r="ADN13" s="192"/>
      <c r="ADO13" s="192"/>
      <c r="ADP13" s="192"/>
      <c r="ADQ13" s="192"/>
      <c r="ADR13" s="192"/>
      <c r="ADS13" s="192"/>
      <c r="ADT13" s="192"/>
      <c r="ADU13" s="192"/>
      <c r="ADV13" s="192"/>
      <c r="ADW13" s="192"/>
      <c r="ADX13" s="192"/>
      <c r="ADY13" s="192"/>
      <c r="ADZ13" s="192"/>
      <c r="AEA13" s="192"/>
      <c r="AEB13" s="192"/>
      <c r="AEC13" s="192"/>
      <c r="AED13" s="192"/>
      <c r="AEE13" s="192"/>
      <c r="AEF13" s="192"/>
      <c r="AEG13" s="192"/>
      <c r="AEH13" s="192"/>
      <c r="AEI13" s="192"/>
      <c r="AEJ13" s="192"/>
      <c r="AEK13" s="192"/>
      <c r="AEL13" s="192"/>
      <c r="AEM13" s="192"/>
      <c r="AEN13" s="192"/>
      <c r="AEO13" s="192"/>
      <c r="AEP13" s="192"/>
      <c r="AEQ13" s="192"/>
      <c r="AER13" s="192"/>
      <c r="AES13" s="192"/>
      <c r="AET13" s="192"/>
      <c r="AEU13" s="192"/>
      <c r="AEV13" s="192"/>
      <c r="AEW13" s="192"/>
      <c r="AEX13" s="192"/>
      <c r="AEY13" s="192"/>
      <c r="AEZ13" s="192"/>
      <c r="AFA13" s="192"/>
      <c r="AFB13" s="192"/>
      <c r="AFC13" s="192"/>
      <c r="AFD13" s="192"/>
      <c r="AFE13" s="192"/>
      <c r="AFF13" s="192"/>
      <c r="AFG13" s="192"/>
      <c r="AFH13" s="192"/>
      <c r="AFI13" s="192"/>
      <c r="AFJ13" s="192"/>
      <c r="AFK13" s="192"/>
      <c r="AFL13" s="192"/>
      <c r="AFM13" s="192"/>
      <c r="AFN13" s="192"/>
      <c r="AFO13" s="192"/>
      <c r="AFP13" s="192"/>
      <c r="AFQ13" s="192"/>
      <c r="AFR13" s="192"/>
      <c r="AFS13" s="192"/>
      <c r="AFT13" s="192"/>
      <c r="AFU13" s="192"/>
      <c r="AFV13" s="192"/>
      <c r="AFW13" s="192"/>
      <c r="AFX13" s="192"/>
      <c r="AFY13" s="192"/>
      <c r="AFZ13" s="192"/>
      <c r="AGA13" s="192"/>
      <c r="AGB13" s="192"/>
      <c r="AGC13" s="192"/>
      <c r="AGD13" s="192"/>
      <c r="AGE13" s="192"/>
      <c r="AGF13" s="192"/>
      <c r="AGG13" s="192"/>
      <c r="AGH13" s="192"/>
      <c r="AGI13" s="192"/>
      <c r="AGJ13" s="192"/>
      <c r="AGK13" s="192"/>
      <c r="AGL13" s="192"/>
      <c r="AGM13" s="192"/>
      <c r="AGN13" s="192"/>
      <c r="AGO13" s="192"/>
      <c r="AGP13" s="192"/>
      <c r="AGQ13" s="192"/>
      <c r="AGR13" s="192"/>
      <c r="AGS13" s="192"/>
      <c r="AGT13" s="192"/>
      <c r="AGU13" s="192"/>
      <c r="AGV13" s="192"/>
      <c r="AGW13" s="192"/>
      <c r="AGX13" s="192"/>
      <c r="AGY13" s="192"/>
      <c r="AGZ13" s="192"/>
      <c r="AHA13" s="192"/>
      <c r="AHB13" s="192"/>
      <c r="AHC13" s="192"/>
      <c r="AHD13" s="192"/>
      <c r="AHE13" s="192"/>
      <c r="AHF13" s="192"/>
      <c r="AHG13" s="192"/>
      <c r="AHH13" s="192"/>
      <c r="AHI13" s="192"/>
      <c r="AHJ13" s="192"/>
      <c r="AHK13" s="192"/>
      <c r="AHL13" s="192"/>
      <c r="AHM13" s="192"/>
      <c r="AHN13" s="192"/>
      <c r="AHO13" s="192"/>
      <c r="AHP13" s="192"/>
      <c r="AHQ13" s="192"/>
      <c r="AHR13" s="192"/>
      <c r="AHS13" s="192"/>
      <c r="AHT13" s="192"/>
      <c r="AHU13" s="192"/>
      <c r="AHV13" s="192"/>
      <c r="AHW13" s="192"/>
      <c r="AHX13" s="192"/>
      <c r="AHY13" s="192"/>
      <c r="AHZ13" s="192"/>
      <c r="AIA13" s="192"/>
      <c r="AIB13" s="192"/>
      <c r="AIC13" s="192"/>
      <c r="AID13" s="192"/>
      <c r="AIE13" s="192"/>
      <c r="AIF13" s="192"/>
      <c r="AIG13" s="192"/>
      <c r="AIH13" s="192"/>
      <c r="AII13" s="192"/>
      <c r="AIJ13" s="192"/>
      <c r="AIK13" s="192"/>
      <c r="AIL13" s="192"/>
      <c r="AIM13" s="192"/>
      <c r="AIN13" s="192"/>
      <c r="AIO13" s="192"/>
      <c r="AIP13" s="192"/>
      <c r="AIQ13" s="192"/>
      <c r="AIR13" s="192"/>
      <c r="AIS13" s="192"/>
      <c r="AIT13" s="192"/>
      <c r="AIU13" s="192"/>
      <c r="AIV13" s="192"/>
      <c r="AIW13" s="192"/>
      <c r="AIX13" s="192"/>
      <c r="AIY13" s="192"/>
      <c r="AIZ13" s="192"/>
      <c r="AJA13" s="192"/>
      <c r="AJB13" s="192"/>
      <c r="AJC13" s="192"/>
      <c r="AJD13" s="192"/>
      <c r="AJE13" s="192"/>
      <c r="AJF13" s="192"/>
      <c r="AJG13" s="192"/>
      <c r="AJH13" s="192"/>
      <c r="AJI13" s="192"/>
      <c r="AJJ13" s="192"/>
      <c r="AJK13" s="192"/>
      <c r="AJL13" s="192"/>
      <c r="AJM13" s="192"/>
      <c r="AJN13" s="192"/>
      <c r="AJO13" s="192"/>
      <c r="AJP13" s="192"/>
      <c r="AJQ13" s="192"/>
      <c r="AJR13" s="192"/>
      <c r="AJS13" s="192"/>
      <c r="AJT13" s="192"/>
      <c r="AJU13" s="192"/>
      <c r="AJV13" s="192"/>
      <c r="AJW13" s="192"/>
      <c r="AJX13" s="192"/>
      <c r="AJY13" s="192"/>
      <c r="AJZ13" s="192"/>
      <c r="AKA13" s="192"/>
      <c r="AKB13" s="192"/>
      <c r="AKC13" s="192"/>
      <c r="AKD13" s="192"/>
      <c r="AKE13" s="192"/>
      <c r="AKF13" s="192"/>
      <c r="AKG13" s="192"/>
      <c r="AKH13" s="192"/>
      <c r="AKI13" s="192"/>
      <c r="AKJ13" s="192"/>
      <c r="AKK13" s="192"/>
      <c r="AKL13" s="192"/>
      <c r="AKM13" s="192"/>
      <c r="AKN13" s="192"/>
      <c r="AKO13" s="192"/>
      <c r="AKP13" s="192"/>
      <c r="AKQ13" s="192"/>
      <c r="AKR13" s="192"/>
      <c r="AKS13" s="192"/>
      <c r="AKT13" s="192"/>
      <c r="AKU13" s="192"/>
      <c r="AKV13" s="192"/>
      <c r="AKW13" s="192"/>
      <c r="AKX13" s="192"/>
      <c r="AKY13" s="192"/>
      <c r="AKZ13" s="192"/>
      <c r="ALA13" s="192"/>
      <c r="ALB13" s="192"/>
      <c r="ALC13" s="192"/>
      <c r="ALD13" s="192"/>
      <c r="ALE13" s="192"/>
      <c r="ALF13" s="192"/>
      <c r="ALG13" s="192"/>
      <c r="ALH13" s="192"/>
      <c r="ALI13" s="192"/>
      <c r="ALJ13" s="192"/>
      <c r="ALK13" s="192"/>
      <c r="ALL13" s="192"/>
      <c r="ALM13" s="192"/>
      <c r="ALN13" s="192"/>
      <c r="ALO13" s="192"/>
      <c r="ALP13" s="192"/>
      <c r="ALQ13" s="192"/>
      <c r="ALR13" s="192"/>
      <c r="ALS13" s="192"/>
      <c r="ALT13" s="192"/>
      <c r="ALU13" s="192"/>
      <c r="ALV13" s="192"/>
      <c r="ALW13" s="192"/>
      <c r="ALX13" s="192"/>
      <c r="ALY13" s="192"/>
      <c r="ALZ13" s="192"/>
      <c r="AMA13" s="192"/>
      <c r="AMB13" s="192"/>
      <c r="AMC13" s="192"/>
      <c r="AMD13" s="192"/>
      <c r="AME13" s="192"/>
      <c r="AMF13" s="192"/>
      <c r="AMG13" s="192"/>
      <c r="AMH13" s="192"/>
      <c r="AMI13" s="192"/>
      <c r="AMJ13" s="192"/>
      <c r="AMK13" s="192"/>
    </row>
    <row r="14" spans="1:1025" s="193" customFormat="1" ht="12.75" customHeight="1" x14ac:dyDescent="0.25">
      <c r="A14" s="185"/>
      <c r="B14" s="186" t="str">
        <f>Disciplinas!B16</f>
        <v>OBR</v>
      </c>
      <c r="C14" s="184" t="str">
        <f>Disciplinas!C16</f>
        <v>BCT-SBC</v>
      </c>
      <c r="D14" s="184" t="str">
        <f>Disciplinas!D16</f>
        <v>Bases Experimentais</v>
      </c>
      <c r="E14" s="185">
        <f>Disciplinas!E16</f>
        <v>0</v>
      </c>
      <c r="F14" s="184">
        <f>Disciplinas!F16</f>
        <v>3</v>
      </c>
      <c r="G14" s="185">
        <f>Disciplinas!AZ16</f>
        <v>0</v>
      </c>
      <c r="H14" s="184">
        <f>Disciplinas!BA16</f>
        <v>11</v>
      </c>
      <c r="I14" s="185">
        <v>40</v>
      </c>
      <c r="J14" s="184">
        <v>0</v>
      </c>
      <c r="K14" s="185">
        <v>0</v>
      </c>
      <c r="L14" s="184">
        <v>0</v>
      </c>
      <c r="M14" s="185">
        <v>0</v>
      </c>
      <c r="N14" s="184">
        <v>0</v>
      </c>
      <c r="O14" s="185">
        <v>50</v>
      </c>
      <c r="P14" s="184">
        <v>5</v>
      </c>
      <c r="Q14" s="107">
        <f t="shared" si="0"/>
        <v>0</v>
      </c>
      <c r="R14" s="107">
        <f t="shared" si="1"/>
        <v>4</v>
      </c>
      <c r="S14" s="107">
        <f t="shared" si="2"/>
        <v>0</v>
      </c>
      <c r="T14" s="107">
        <f t="shared" si="3"/>
        <v>0</v>
      </c>
      <c r="U14" s="106">
        <f t="shared" si="4"/>
        <v>0</v>
      </c>
      <c r="V14" s="107">
        <f t="shared" si="5"/>
        <v>0</v>
      </c>
      <c r="W14" s="107">
        <f t="shared" si="6"/>
        <v>0</v>
      </c>
      <c r="X14" s="107">
        <f t="shared" si="7"/>
        <v>0</v>
      </c>
      <c r="Y14" s="106">
        <f t="shared" si="8"/>
        <v>0</v>
      </c>
      <c r="Z14" s="107">
        <f t="shared" si="9"/>
        <v>0</v>
      </c>
      <c r="AA14" s="107">
        <f t="shared" si="10"/>
        <v>0</v>
      </c>
      <c r="AB14" s="107">
        <f t="shared" si="11"/>
        <v>0</v>
      </c>
      <c r="AC14" s="106">
        <f t="shared" si="12"/>
        <v>0</v>
      </c>
      <c r="AD14" s="107">
        <f t="shared" si="13"/>
        <v>6</v>
      </c>
      <c r="AE14" s="107">
        <f t="shared" si="14"/>
        <v>0</v>
      </c>
      <c r="AF14" s="107">
        <f t="shared" si="15"/>
        <v>1</v>
      </c>
      <c r="AG14" s="187">
        <f t="shared" si="16"/>
        <v>0</v>
      </c>
      <c r="AH14" s="188">
        <f t="shared" si="17"/>
        <v>0</v>
      </c>
      <c r="AI14" s="185">
        <f t="shared" si="18"/>
        <v>0</v>
      </c>
      <c r="AJ14" s="185">
        <f t="shared" si="19"/>
        <v>12</v>
      </c>
      <c r="AK14" s="185">
        <f t="shared" si="20"/>
        <v>0</v>
      </c>
      <c r="AL14" s="184">
        <f t="shared" si="21"/>
        <v>0</v>
      </c>
      <c r="AM14" s="185">
        <f t="shared" si="22"/>
        <v>0</v>
      </c>
      <c r="AN14" s="185">
        <f t="shared" si="23"/>
        <v>0</v>
      </c>
      <c r="AO14" s="185">
        <f t="shared" si="24"/>
        <v>0</v>
      </c>
      <c r="AP14" s="184">
        <f t="shared" si="25"/>
        <v>0</v>
      </c>
      <c r="AQ14" s="185">
        <f t="shared" si="26"/>
        <v>0</v>
      </c>
      <c r="AR14" s="185">
        <f t="shared" si="27"/>
        <v>0</v>
      </c>
      <c r="AS14" s="185">
        <f t="shared" si="28"/>
        <v>0</v>
      </c>
      <c r="AT14" s="184">
        <f t="shared" si="29"/>
        <v>0</v>
      </c>
      <c r="AU14" s="185">
        <f t="shared" si="30"/>
        <v>0</v>
      </c>
      <c r="AV14" s="185">
        <f t="shared" si="31"/>
        <v>18</v>
      </c>
      <c r="AW14" s="185">
        <f t="shared" si="32"/>
        <v>0</v>
      </c>
      <c r="AX14" s="184">
        <f t="shared" si="33"/>
        <v>3</v>
      </c>
      <c r="AY14" s="189">
        <f t="shared" si="34"/>
        <v>0</v>
      </c>
      <c r="AZ14" s="188">
        <f t="shared" si="35"/>
        <v>0</v>
      </c>
      <c r="BA14" s="190">
        <f t="shared" si="36"/>
        <v>0</v>
      </c>
      <c r="BB14" s="191">
        <f t="shared" si="37"/>
        <v>33</v>
      </c>
      <c r="BC14" s="191">
        <f t="shared" si="38"/>
        <v>33</v>
      </c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  <c r="IU14" s="192"/>
      <c r="IV14" s="192"/>
      <c r="IW14" s="192"/>
      <c r="IX14" s="192"/>
      <c r="IY14" s="192"/>
      <c r="IZ14" s="192"/>
      <c r="JA14" s="192"/>
      <c r="JB14" s="192"/>
      <c r="JC14" s="192"/>
      <c r="JD14" s="192"/>
      <c r="JE14" s="192"/>
      <c r="JF14" s="192"/>
      <c r="JG14" s="192"/>
      <c r="JH14" s="192"/>
      <c r="JI14" s="192"/>
      <c r="JJ14" s="192"/>
      <c r="JK14" s="192"/>
      <c r="JL14" s="192"/>
      <c r="JM14" s="192"/>
      <c r="JN14" s="192"/>
      <c r="JO14" s="192"/>
      <c r="JP14" s="192"/>
      <c r="JQ14" s="192"/>
      <c r="JR14" s="192"/>
      <c r="JS14" s="192"/>
      <c r="JT14" s="192"/>
      <c r="JU14" s="192"/>
      <c r="JV14" s="192"/>
      <c r="JW14" s="192"/>
      <c r="JX14" s="192"/>
      <c r="JY14" s="192"/>
      <c r="JZ14" s="192"/>
      <c r="KA14" s="192"/>
      <c r="KB14" s="192"/>
      <c r="KC14" s="192"/>
      <c r="KD14" s="192"/>
      <c r="KE14" s="192"/>
      <c r="KF14" s="192"/>
      <c r="KG14" s="192"/>
      <c r="KH14" s="192"/>
      <c r="KI14" s="192"/>
      <c r="KJ14" s="192"/>
      <c r="KK14" s="192"/>
      <c r="KL14" s="192"/>
      <c r="KM14" s="192"/>
      <c r="KN14" s="192"/>
      <c r="KO14" s="192"/>
      <c r="KP14" s="192"/>
      <c r="KQ14" s="192"/>
      <c r="KR14" s="192"/>
      <c r="KS14" s="192"/>
      <c r="KT14" s="192"/>
      <c r="KU14" s="192"/>
      <c r="KV14" s="192"/>
      <c r="KW14" s="192"/>
      <c r="KX14" s="192"/>
      <c r="KY14" s="192"/>
      <c r="KZ14" s="192"/>
      <c r="LA14" s="192"/>
      <c r="LB14" s="192"/>
      <c r="LC14" s="192"/>
      <c r="LD14" s="192"/>
      <c r="LE14" s="192"/>
      <c r="LF14" s="192"/>
      <c r="LG14" s="192"/>
      <c r="LH14" s="192"/>
      <c r="LI14" s="192"/>
      <c r="LJ14" s="192"/>
      <c r="LK14" s="192"/>
      <c r="LL14" s="192"/>
      <c r="LM14" s="192"/>
      <c r="LN14" s="192"/>
      <c r="LO14" s="192"/>
      <c r="LP14" s="192"/>
      <c r="LQ14" s="192"/>
      <c r="LR14" s="192"/>
      <c r="LS14" s="192"/>
      <c r="LT14" s="192"/>
      <c r="LU14" s="192"/>
      <c r="LV14" s="192"/>
      <c r="LW14" s="192"/>
      <c r="LX14" s="192"/>
      <c r="LY14" s="192"/>
      <c r="LZ14" s="192"/>
      <c r="MA14" s="192"/>
      <c r="MB14" s="192"/>
      <c r="MC14" s="192"/>
      <c r="MD14" s="192"/>
      <c r="ME14" s="192"/>
      <c r="MF14" s="192"/>
      <c r="MG14" s="192"/>
      <c r="MH14" s="192"/>
      <c r="MI14" s="192"/>
      <c r="MJ14" s="192"/>
      <c r="MK14" s="192"/>
      <c r="ML14" s="192"/>
      <c r="MM14" s="192"/>
      <c r="MN14" s="192"/>
      <c r="MO14" s="192"/>
      <c r="MP14" s="192"/>
      <c r="MQ14" s="192"/>
      <c r="MR14" s="192"/>
      <c r="MS14" s="192"/>
      <c r="MT14" s="192"/>
      <c r="MU14" s="192"/>
      <c r="MV14" s="192"/>
      <c r="MW14" s="192"/>
      <c r="MX14" s="192"/>
      <c r="MY14" s="192"/>
      <c r="MZ14" s="192"/>
      <c r="NA14" s="192"/>
      <c r="NB14" s="192"/>
      <c r="NC14" s="192"/>
      <c r="ND14" s="192"/>
      <c r="NE14" s="192"/>
      <c r="NF14" s="192"/>
      <c r="NG14" s="192"/>
      <c r="NH14" s="192"/>
      <c r="NI14" s="192"/>
      <c r="NJ14" s="192"/>
      <c r="NK14" s="192"/>
      <c r="NL14" s="192"/>
      <c r="NM14" s="192"/>
      <c r="NN14" s="192"/>
      <c r="NO14" s="192"/>
      <c r="NP14" s="192"/>
      <c r="NQ14" s="192"/>
      <c r="NR14" s="192"/>
      <c r="NS14" s="192"/>
      <c r="NT14" s="192"/>
      <c r="NU14" s="192"/>
      <c r="NV14" s="192"/>
      <c r="NW14" s="192"/>
      <c r="NX14" s="192"/>
      <c r="NY14" s="192"/>
      <c r="NZ14" s="192"/>
      <c r="OA14" s="192"/>
      <c r="OB14" s="192"/>
      <c r="OC14" s="192"/>
      <c r="OD14" s="192"/>
      <c r="OE14" s="192"/>
      <c r="OF14" s="192"/>
      <c r="OG14" s="192"/>
      <c r="OH14" s="192"/>
      <c r="OI14" s="192"/>
      <c r="OJ14" s="192"/>
      <c r="OK14" s="192"/>
      <c r="OL14" s="192"/>
      <c r="OM14" s="192"/>
      <c r="ON14" s="192"/>
      <c r="OO14" s="192"/>
      <c r="OP14" s="192"/>
      <c r="OQ14" s="192"/>
      <c r="OR14" s="192"/>
      <c r="OS14" s="192"/>
      <c r="OT14" s="192"/>
      <c r="OU14" s="192"/>
      <c r="OV14" s="192"/>
      <c r="OW14" s="192"/>
      <c r="OX14" s="192"/>
      <c r="OY14" s="192"/>
      <c r="OZ14" s="192"/>
      <c r="PA14" s="192"/>
      <c r="PB14" s="192"/>
      <c r="PC14" s="192"/>
      <c r="PD14" s="192"/>
      <c r="PE14" s="192"/>
      <c r="PF14" s="192"/>
      <c r="PG14" s="192"/>
      <c r="PH14" s="192"/>
      <c r="PI14" s="192"/>
      <c r="PJ14" s="192"/>
      <c r="PK14" s="192"/>
      <c r="PL14" s="192"/>
      <c r="PM14" s="192"/>
      <c r="PN14" s="192"/>
      <c r="PO14" s="192"/>
      <c r="PP14" s="192"/>
      <c r="PQ14" s="192"/>
      <c r="PR14" s="192"/>
      <c r="PS14" s="192"/>
      <c r="PT14" s="192"/>
      <c r="PU14" s="192"/>
      <c r="PV14" s="192"/>
      <c r="PW14" s="192"/>
      <c r="PX14" s="192"/>
      <c r="PY14" s="192"/>
      <c r="PZ14" s="192"/>
      <c r="QA14" s="192"/>
      <c r="QB14" s="192"/>
      <c r="QC14" s="192"/>
      <c r="QD14" s="192"/>
      <c r="QE14" s="192"/>
      <c r="QF14" s="192"/>
      <c r="QG14" s="192"/>
      <c r="QH14" s="192"/>
      <c r="QI14" s="192"/>
      <c r="QJ14" s="192"/>
      <c r="QK14" s="192"/>
      <c r="QL14" s="192"/>
      <c r="QM14" s="192"/>
      <c r="QN14" s="192"/>
      <c r="QO14" s="192"/>
      <c r="QP14" s="192"/>
      <c r="QQ14" s="192"/>
      <c r="QR14" s="192"/>
      <c r="QS14" s="192"/>
      <c r="QT14" s="192"/>
      <c r="QU14" s="192"/>
      <c r="QV14" s="192"/>
      <c r="QW14" s="192"/>
      <c r="QX14" s="192"/>
      <c r="QY14" s="192"/>
      <c r="QZ14" s="192"/>
      <c r="RA14" s="192"/>
      <c r="RB14" s="192"/>
      <c r="RC14" s="192"/>
      <c r="RD14" s="192"/>
      <c r="RE14" s="192"/>
      <c r="RF14" s="192"/>
      <c r="RG14" s="192"/>
      <c r="RH14" s="192"/>
      <c r="RI14" s="192"/>
      <c r="RJ14" s="192"/>
      <c r="RK14" s="192"/>
      <c r="RL14" s="192"/>
      <c r="RM14" s="192"/>
      <c r="RN14" s="192"/>
      <c r="RO14" s="192"/>
      <c r="RP14" s="192"/>
      <c r="RQ14" s="192"/>
      <c r="RR14" s="192"/>
      <c r="RS14" s="192"/>
      <c r="RT14" s="192"/>
      <c r="RU14" s="192"/>
      <c r="RV14" s="192"/>
      <c r="RW14" s="192"/>
      <c r="RX14" s="192"/>
      <c r="RY14" s="192"/>
      <c r="RZ14" s="192"/>
      <c r="SA14" s="192"/>
      <c r="SB14" s="192"/>
      <c r="SC14" s="192"/>
      <c r="SD14" s="192"/>
      <c r="SE14" s="192"/>
      <c r="SF14" s="192"/>
      <c r="SG14" s="192"/>
      <c r="SH14" s="192"/>
      <c r="SI14" s="192"/>
      <c r="SJ14" s="192"/>
      <c r="SK14" s="192"/>
      <c r="SL14" s="192"/>
      <c r="SM14" s="192"/>
      <c r="SN14" s="192"/>
      <c r="SO14" s="192"/>
      <c r="SP14" s="192"/>
      <c r="SQ14" s="192"/>
      <c r="SR14" s="192"/>
      <c r="SS14" s="192"/>
      <c r="ST14" s="192"/>
      <c r="SU14" s="192"/>
      <c r="SV14" s="192"/>
      <c r="SW14" s="192"/>
      <c r="SX14" s="192"/>
      <c r="SY14" s="192"/>
      <c r="SZ14" s="192"/>
      <c r="TA14" s="192"/>
      <c r="TB14" s="192"/>
      <c r="TC14" s="192"/>
      <c r="TD14" s="192"/>
      <c r="TE14" s="192"/>
      <c r="TF14" s="192"/>
      <c r="TG14" s="192"/>
      <c r="TH14" s="192"/>
      <c r="TI14" s="192"/>
      <c r="TJ14" s="192"/>
      <c r="TK14" s="192"/>
      <c r="TL14" s="192"/>
      <c r="TM14" s="192"/>
      <c r="TN14" s="192"/>
      <c r="TO14" s="192"/>
      <c r="TP14" s="192"/>
      <c r="TQ14" s="192"/>
      <c r="TR14" s="192"/>
      <c r="TS14" s="192"/>
      <c r="TT14" s="192"/>
      <c r="TU14" s="192"/>
      <c r="TV14" s="192"/>
      <c r="TW14" s="192"/>
      <c r="TX14" s="192"/>
      <c r="TY14" s="192"/>
      <c r="TZ14" s="192"/>
      <c r="UA14" s="192"/>
      <c r="UB14" s="192"/>
      <c r="UC14" s="192"/>
      <c r="UD14" s="192"/>
      <c r="UE14" s="192"/>
      <c r="UF14" s="192"/>
      <c r="UG14" s="192"/>
      <c r="UH14" s="192"/>
      <c r="UI14" s="192"/>
      <c r="UJ14" s="192"/>
      <c r="UK14" s="192"/>
      <c r="UL14" s="192"/>
      <c r="UM14" s="192"/>
      <c r="UN14" s="192"/>
      <c r="UO14" s="192"/>
      <c r="UP14" s="192"/>
      <c r="UQ14" s="192"/>
      <c r="UR14" s="192"/>
      <c r="US14" s="192"/>
      <c r="UT14" s="192"/>
      <c r="UU14" s="192"/>
      <c r="UV14" s="192"/>
      <c r="UW14" s="192"/>
      <c r="UX14" s="192"/>
      <c r="UY14" s="192"/>
      <c r="UZ14" s="192"/>
      <c r="VA14" s="192"/>
      <c r="VB14" s="192"/>
      <c r="VC14" s="192"/>
      <c r="VD14" s="192"/>
      <c r="VE14" s="192"/>
      <c r="VF14" s="192"/>
      <c r="VG14" s="192"/>
      <c r="VH14" s="192"/>
      <c r="VI14" s="192"/>
      <c r="VJ14" s="192"/>
      <c r="VK14" s="192"/>
      <c r="VL14" s="192"/>
      <c r="VM14" s="192"/>
      <c r="VN14" s="192"/>
      <c r="VO14" s="192"/>
      <c r="VP14" s="192"/>
      <c r="VQ14" s="192"/>
      <c r="VR14" s="192"/>
      <c r="VS14" s="192"/>
      <c r="VT14" s="192"/>
      <c r="VU14" s="192"/>
      <c r="VV14" s="192"/>
      <c r="VW14" s="192"/>
      <c r="VX14" s="192"/>
      <c r="VY14" s="192"/>
      <c r="VZ14" s="192"/>
      <c r="WA14" s="192"/>
      <c r="WB14" s="192"/>
      <c r="WC14" s="192"/>
      <c r="WD14" s="192"/>
      <c r="WE14" s="192"/>
      <c r="WF14" s="192"/>
      <c r="WG14" s="192"/>
      <c r="WH14" s="192"/>
      <c r="WI14" s="192"/>
      <c r="WJ14" s="192"/>
      <c r="WK14" s="192"/>
      <c r="WL14" s="192"/>
      <c r="WM14" s="192"/>
      <c r="WN14" s="192"/>
      <c r="WO14" s="192"/>
      <c r="WP14" s="192"/>
      <c r="WQ14" s="192"/>
      <c r="WR14" s="192"/>
      <c r="WS14" s="192"/>
      <c r="WT14" s="192"/>
      <c r="WU14" s="192"/>
      <c r="WV14" s="192"/>
      <c r="WW14" s="192"/>
      <c r="WX14" s="192"/>
      <c r="WY14" s="192"/>
      <c r="WZ14" s="192"/>
      <c r="XA14" s="192"/>
      <c r="XB14" s="192"/>
      <c r="XC14" s="192"/>
      <c r="XD14" s="192"/>
      <c r="XE14" s="192"/>
      <c r="XF14" s="192"/>
      <c r="XG14" s="192"/>
      <c r="XH14" s="192"/>
      <c r="XI14" s="192"/>
      <c r="XJ14" s="192"/>
      <c r="XK14" s="192"/>
      <c r="XL14" s="192"/>
      <c r="XM14" s="192"/>
      <c r="XN14" s="192"/>
      <c r="XO14" s="192"/>
      <c r="XP14" s="192"/>
      <c r="XQ14" s="192"/>
      <c r="XR14" s="192"/>
      <c r="XS14" s="192"/>
      <c r="XT14" s="192"/>
      <c r="XU14" s="192"/>
      <c r="XV14" s="192"/>
      <c r="XW14" s="192"/>
      <c r="XX14" s="192"/>
      <c r="XY14" s="192"/>
      <c r="XZ14" s="192"/>
      <c r="YA14" s="192"/>
      <c r="YB14" s="192"/>
      <c r="YC14" s="192"/>
      <c r="YD14" s="192"/>
      <c r="YE14" s="192"/>
      <c r="YF14" s="192"/>
      <c r="YG14" s="192"/>
      <c r="YH14" s="192"/>
      <c r="YI14" s="192"/>
      <c r="YJ14" s="192"/>
      <c r="YK14" s="192"/>
      <c r="YL14" s="192"/>
      <c r="YM14" s="192"/>
      <c r="YN14" s="192"/>
      <c r="YO14" s="192"/>
      <c r="YP14" s="192"/>
      <c r="YQ14" s="192"/>
      <c r="YR14" s="192"/>
      <c r="YS14" s="192"/>
      <c r="YT14" s="192"/>
      <c r="YU14" s="192"/>
      <c r="YV14" s="192"/>
      <c r="YW14" s="192"/>
      <c r="YX14" s="192"/>
      <c r="YY14" s="192"/>
      <c r="YZ14" s="192"/>
      <c r="ZA14" s="192"/>
      <c r="ZB14" s="192"/>
      <c r="ZC14" s="192"/>
      <c r="ZD14" s="192"/>
      <c r="ZE14" s="192"/>
      <c r="ZF14" s="192"/>
      <c r="ZG14" s="192"/>
      <c r="ZH14" s="192"/>
      <c r="ZI14" s="192"/>
      <c r="ZJ14" s="192"/>
      <c r="ZK14" s="192"/>
      <c r="ZL14" s="192"/>
      <c r="ZM14" s="192"/>
      <c r="ZN14" s="192"/>
      <c r="ZO14" s="192"/>
      <c r="ZP14" s="192"/>
      <c r="ZQ14" s="192"/>
      <c r="ZR14" s="192"/>
      <c r="ZS14" s="192"/>
      <c r="ZT14" s="192"/>
      <c r="ZU14" s="192"/>
      <c r="ZV14" s="192"/>
      <c r="ZW14" s="192"/>
      <c r="ZX14" s="192"/>
      <c r="ZY14" s="192"/>
      <c r="ZZ14" s="192"/>
      <c r="AAA14" s="192"/>
      <c r="AAB14" s="192"/>
      <c r="AAC14" s="192"/>
      <c r="AAD14" s="192"/>
      <c r="AAE14" s="192"/>
      <c r="AAF14" s="192"/>
      <c r="AAG14" s="192"/>
      <c r="AAH14" s="192"/>
      <c r="AAI14" s="192"/>
      <c r="AAJ14" s="192"/>
      <c r="AAK14" s="192"/>
      <c r="AAL14" s="192"/>
      <c r="AAM14" s="192"/>
      <c r="AAN14" s="192"/>
      <c r="AAO14" s="192"/>
      <c r="AAP14" s="192"/>
      <c r="AAQ14" s="192"/>
      <c r="AAR14" s="192"/>
      <c r="AAS14" s="192"/>
      <c r="AAT14" s="192"/>
      <c r="AAU14" s="192"/>
      <c r="AAV14" s="192"/>
      <c r="AAW14" s="192"/>
      <c r="AAX14" s="192"/>
      <c r="AAY14" s="192"/>
      <c r="AAZ14" s="192"/>
      <c r="ABA14" s="192"/>
      <c r="ABB14" s="192"/>
      <c r="ABC14" s="192"/>
      <c r="ABD14" s="192"/>
      <c r="ABE14" s="192"/>
      <c r="ABF14" s="192"/>
      <c r="ABG14" s="192"/>
      <c r="ABH14" s="192"/>
      <c r="ABI14" s="192"/>
      <c r="ABJ14" s="192"/>
      <c r="ABK14" s="192"/>
      <c r="ABL14" s="192"/>
      <c r="ABM14" s="192"/>
      <c r="ABN14" s="192"/>
      <c r="ABO14" s="192"/>
      <c r="ABP14" s="192"/>
      <c r="ABQ14" s="192"/>
      <c r="ABR14" s="192"/>
      <c r="ABS14" s="192"/>
      <c r="ABT14" s="192"/>
      <c r="ABU14" s="192"/>
      <c r="ABV14" s="192"/>
      <c r="ABW14" s="192"/>
      <c r="ABX14" s="192"/>
      <c r="ABY14" s="192"/>
      <c r="ABZ14" s="192"/>
      <c r="ACA14" s="192"/>
      <c r="ACB14" s="192"/>
      <c r="ACC14" s="192"/>
      <c r="ACD14" s="192"/>
      <c r="ACE14" s="192"/>
      <c r="ACF14" s="192"/>
      <c r="ACG14" s="192"/>
      <c r="ACH14" s="192"/>
      <c r="ACI14" s="192"/>
      <c r="ACJ14" s="192"/>
      <c r="ACK14" s="192"/>
      <c r="ACL14" s="192"/>
      <c r="ACM14" s="192"/>
      <c r="ACN14" s="192"/>
      <c r="ACO14" s="192"/>
      <c r="ACP14" s="192"/>
      <c r="ACQ14" s="192"/>
      <c r="ACR14" s="192"/>
      <c r="ACS14" s="192"/>
      <c r="ACT14" s="192"/>
      <c r="ACU14" s="192"/>
      <c r="ACV14" s="192"/>
      <c r="ACW14" s="192"/>
      <c r="ACX14" s="192"/>
      <c r="ACY14" s="192"/>
      <c r="ACZ14" s="192"/>
      <c r="ADA14" s="192"/>
      <c r="ADB14" s="192"/>
      <c r="ADC14" s="192"/>
      <c r="ADD14" s="192"/>
      <c r="ADE14" s="192"/>
      <c r="ADF14" s="192"/>
      <c r="ADG14" s="192"/>
      <c r="ADH14" s="192"/>
      <c r="ADI14" s="192"/>
      <c r="ADJ14" s="192"/>
      <c r="ADK14" s="192"/>
      <c r="ADL14" s="192"/>
      <c r="ADM14" s="192"/>
      <c r="ADN14" s="192"/>
      <c r="ADO14" s="192"/>
      <c r="ADP14" s="192"/>
      <c r="ADQ14" s="192"/>
      <c r="ADR14" s="192"/>
      <c r="ADS14" s="192"/>
      <c r="ADT14" s="192"/>
      <c r="ADU14" s="192"/>
      <c r="ADV14" s="192"/>
      <c r="ADW14" s="192"/>
      <c r="ADX14" s="192"/>
      <c r="ADY14" s="192"/>
      <c r="ADZ14" s="192"/>
      <c r="AEA14" s="192"/>
      <c r="AEB14" s="192"/>
      <c r="AEC14" s="192"/>
      <c r="AED14" s="192"/>
      <c r="AEE14" s="192"/>
      <c r="AEF14" s="192"/>
      <c r="AEG14" s="192"/>
      <c r="AEH14" s="192"/>
      <c r="AEI14" s="192"/>
      <c r="AEJ14" s="192"/>
      <c r="AEK14" s="192"/>
      <c r="AEL14" s="192"/>
      <c r="AEM14" s="192"/>
      <c r="AEN14" s="192"/>
      <c r="AEO14" s="192"/>
      <c r="AEP14" s="192"/>
      <c r="AEQ14" s="192"/>
      <c r="AER14" s="192"/>
      <c r="AES14" s="192"/>
      <c r="AET14" s="192"/>
      <c r="AEU14" s="192"/>
      <c r="AEV14" s="192"/>
      <c r="AEW14" s="192"/>
      <c r="AEX14" s="192"/>
      <c r="AEY14" s="192"/>
      <c r="AEZ14" s="192"/>
      <c r="AFA14" s="192"/>
      <c r="AFB14" s="192"/>
      <c r="AFC14" s="192"/>
      <c r="AFD14" s="192"/>
      <c r="AFE14" s="192"/>
      <c r="AFF14" s="192"/>
      <c r="AFG14" s="192"/>
      <c r="AFH14" s="192"/>
      <c r="AFI14" s="192"/>
      <c r="AFJ14" s="192"/>
      <c r="AFK14" s="192"/>
      <c r="AFL14" s="192"/>
      <c r="AFM14" s="192"/>
      <c r="AFN14" s="192"/>
      <c r="AFO14" s="192"/>
      <c r="AFP14" s="192"/>
      <c r="AFQ14" s="192"/>
      <c r="AFR14" s="192"/>
      <c r="AFS14" s="192"/>
      <c r="AFT14" s="192"/>
      <c r="AFU14" s="192"/>
      <c r="AFV14" s="192"/>
      <c r="AFW14" s="192"/>
      <c r="AFX14" s="192"/>
      <c r="AFY14" s="192"/>
      <c r="AFZ14" s="192"/>
      <c r="AGA14" s="192"/>
      <c r="AGB14" s="192"/>
      <c r="AGC14" s="192"/>
      <c r="AGD14" s="192"/>
      <c r="AGE14" s="192"/>
      <c r="AGF14" s="192"/>
      <c r="AGG14" s="192"/>
      <c r="AGH14" s="192"/>
      <c r="AGI14" s="192"/>
      <c r="AGJ14" s="192"/>
      <c r="AGK14" s="192"/>
      <c r="AGL14" s="192"/>
      <c r="AGM14" s="192"/>
      <c r="AGN14" s="192"/>
      <c r="AGO14" s="192"/>
      <c r="AGP14" s="192"/>
      <c r="AGQ14" s="192"/>
      <c r="AGR14" s="192"/>
      <c r="AGS14" s="192"/>
      <c r="AGT14" s="192"/>
      <c r="AGU14" s="192"/>
      <c r="AGV14" s="192"/>
      <c r="AGW14" s="192"/>
      <c r="AGX14" s="192"/>
      <c r="AGY14" s="192"/>
      <c r="AGZ14" s="192"/>
      <c r="AHA14" s="192"/>
      <c r="AHB14" s="192"/>
      <c r="AHC14" s="192"/>
      <c r="AHD14" s="192"/>
      <c r="AHE14" s="192"/>
      <c r="AHF14" s="192"/>
      <c r="AHG14" s="192"/>
      <c r="AHH14" s="192"/>
      <c r="AHI14" s="192"/>
      <c r="AHJ14" s="192"/>
      <c r="AHK14" s="192"/>
      <c r="AHL14" s="192"/>
      <c r="AHM14" s="192"/>
      <c r="AHN14" s="192"/>
      <c r="AHO14" s="192"/>
      <c r="AHP14" s="192"/>
      <c r="AHQ14" s="192"/>
      <c r="AHR14" s="192"/>
      <c r="AHS14" s="192"/>
      <c r="AHT14" s="192"/>
      <c r="AHU14" s="192"/>
      <c r="AHV14" s="192"/>
      <c r="AHW14" s="192"/>
      <c r="AHX14" s="192"/>
      <c r="AHY14" s="192"/>
      <c r="AHZ14" s="192"/>
      <c r="AIA14" s="192"/>
      <c r="AIB14" s="192"/>
      <c r="AIC14" s="192"/>
      <c r="AID14" s="192"/>
      <c r="AIE14" s="192"/>
      <c r="AIF14" s="192"/>
      <c r="AIG14" s="192"/>
      <c r="AIH14" s="192"/>
      <c r="AII14" s="192"/>
      <c r="AIJ14" s="192"/>
      <c r="AIK14" s="192"/>
      <c r="AIL14" s="192"/>
      <c r="AIM14" s="192"/>
      <c r="AIN14" s="192"/>
      <c r="AIO14" s="192"/>
      <c r="AIP14" s="192"/>
      <c r="AIQ14" s="192"/>
      <c r="AIR14" s="192"/>
      <c r="AIS14" s="192"/>
      <c r="AIT14" s="192"/>
      <c r="AIU14" s="192"/>
      <c r="AIV14" s="192"/>
      <c r="AIW14" s="192"/>
      <c r="AIX14" s="192"/>
      <c r="AIY14" s="192"/>
      <c r="AIZ14" s="192"/>
      <c r="AJA14" s="192"/>
      <c r="AJB14" s="192"/>
      <c r="AJC14" s="192"/>
      <c r="AJD14" s="192"/>
      <c r="AJE14" s="192"/>
      <c r="AJF14" s="192"/>
      <c r="AJG14" s="192"/>
      <c r="AJH14" s="192"/>
      <c r="AJI14" s="192"/>
      <c r="AJJ14" s="192"/>
      <c r="AJK14" s="192"/>
      <c r="AJL14" s="192"/>
      <c r="AJM14" s="192"/>
      <c r="AJN14" s="192"/>
      <c r="AJO14" s="192"/>
      <c r="AJP14" s="192"/>
      <c r="AJQ14" s="192"/>
      <c r="AJR14" s="192"/>
      <c r="AJS14" s="192"/>
      <c r="AJT14" s="192"/>
      <c r="AJU14" s="192"/>
      <c r="AJV14" s="192"/>
      <c r="AJW14" s="192"/>
      <c r="AJX14" s="192"/>
      <c r="AJY14" s="192"/>
      <c r="AJZ14" s="192"/>
      <c r="AKA14" s="192"/>
      <c r="AKB14" s="192"/>
      <c r="AKC14" s="192"/>
      <c r="AKD14" s="192"/>
      <c r="AKE14" s="192"/>
      <c r="AKF14" s="192"/>
      <c r="AKG14" s="192"/>
      <c r="AKH14" s="192"/>
      <c r="AKI14" s="192"/>
      <c r="AKJ14" s="192"/>
      <c r="AKK14" s="192"/>
      <c r="AKL14" s="192"/>
      <c r="AKM14" s="192"/>
      <c r="AKN14" s="192"/>
      <c r="AKO14" s="192"/>
      <c r="AKP14" s="192"/>
      <c r="AKQ14" s="192"/>
      <c r="AKR14" s="192"/>
      <c r="AKS14" s="192"/>
      <c r="AKT14" s="192"/>
      <c r="AKU14" s="192"/>
      <c r="AKV14" s="192"/>
      <c r="AKW14" s="192"/>
      <c r="AKX14" s="192"/>
      <c r="AKY14" s="192"/>
      <c r="AKZ14" s="192"/>
      <c r="ALA14" s="192"/>
      <c r="ALB14" s="192"/>
      <c r="ALC14" s="192"/>
      <c r="ALD14" s="192"/>
      <c r="ALE14" s="192"/>
      <c r="ALF14" s="192"/>
      <c r="ALG14" s="192"/>
      <c r="ALH14" s="192"/>
      <c r="ALI14" s="192"/>
      <c r="ALJ14" s="192"/>
      <c r="ALK14" s="192"/>
      <c r="ALL14" s="192"/>
      <c r="ALM14" s="192"/>
      <c r="ALN14" s="192"/>
      <c r="ALO14" s="192"/>
      <c r="ALP14" s="192"/>
      <c r="ALQ14" s="192"/>
      <c r="ALR14" s="192"/>
      <c r="ALS14" s="192"/>
      <c r="ALT14" s="192"/>
      <c r="ALU14" s="192"/>
      <c r="ALV14" s="192"/>
      <c r="ALW14" s="192"/>
      <c r="ALX14" s="192"/>
      <c r="ALY14" s="192"/>
      <c r="ALZ14" s="192"/>
      <c r="AMA14" s="192"/>
      <c r="AMB14" s="192"/>
      <c r="AMC14" s="192"/>
      <c r="AMD14" s="192"/>
      <c r="AME14" s="192"/>
      <c r="AMF14" s="192"/>
      <c r="AMG14" s="192"/>
      <c r="AMH14" s="192"/>
      <c r="AMI14" s="192"/>
      <c r="AMJ14" s="192"/>
      <c r="AMK14" s="192"/>
    </row>
    <row r="15" spans="1:1025" ht="12.75" customHeight="1" x14ac:dyDescent="0.25">
      <c r="A15" s="84"/>
      <c r="B15" s="111" t="str">
        <f>Disciplinas!B17</f>
        <v>OBR</v>
      </c>
      <c r="C15" s="108" t="str">
        <f>Disciplinas!C17</f>
        <v>BBIO</v>
      </c>
      <c r="D15" s="108" t="str">
        <f>Disciplinas!D17</f>
        <v>Bioética</v>
      </c>
      <c r="E15" s="107">
        <f>Disciplinas!E17</f>
        <v>2</v>
      </c>
      <c r="F15" s="108">
        <f>Disciplinas!F17</f>
        <v>0</v>
      </c>
      <c r="G15" s="107">
        <f>Disciplinas!AZ17</f>
        <v>1</v>
      </c>
      <c r="H15" s="108">
        <f>Disciplinas!BA17</f>
        <v>0</v>
      </c>
      <c r="I15" s="107">
        <v>100</v>
      </c>
      <c r="J15" s="108">
        <v>0</v>
      </c>
      <c r="K15" s="107">
        <v>0</v>
      </c>
      <c r="L15" s="108">
        <v>0</v>
      </c>
      <c r="M15" s="107">
        <v>0</v>
      </c>
      <c r="N15" s="108">
        <v>0</v>
      </c>
      <c r="O15" s="107">
        <v>0</v>
      </c>
      <c r="P15" s="108">
        <v>0</v>
      </c>
      <c r="Q15" s="107">
        <f t="shared" si="0"/>
        <v>1</v>
      </c>
      <c r="R15" s="107">
        <f t="shared" si="1"/>
        <v>0</v>
      </c>
      <c r="S15" s="107">
        <f t="shared" si="2"/>
        <v>0</v>
      </c>
      <c r="T15" s="107">
        <f t="shared" si="3"/>
        <v>0</v>
      </c>
      <c r="U15" s="106">
        <f t="shared" si="4"/>
        <v>0</v>
      </c>
      <c r="V15" s="107">
        <f t="shared" si="5"/>
        <v>0</v>
      </c>
      <c r="W15" s="107">
        <f t="shared" si="6"/>
        <v>0</v>
      </c>
      <c r="X15" s="107">
        <f t="shared" si="7"/>
        <v>0</v>
      </c>
      <c r="Y15" s="106">
        <f t="shared" si="8"/>
        <v>0</v>
      </c>
      <c r="Z15" s="107">
        <f t="shared" si="9"/>
        <v>0</v>
      </c>
      <c r="AA15" s="107">
        <f t="shared" si="10"/>
        <v>0</v>
      </c>
      <c r="AB15" s="107">
        <f t="shared" si="11"/>
        <v>0</v>
      </c>
      <c r="AC15" s="106">
        <f t="shared" si="12"/>
        <v>0</v>
      </c>
      <c r="AD15" s="107">
        <f t="shared" si="13"/>
        <v>0</v>
      </c>
      <c r="AE15" s="107">
        <f t="shared" si="14"/>
        <v>0</v>
      </c>
      <c r="AF15" s="107">
        <f t="shared" si="15"/>
        <v>0</v>
      </c>
      <c r="AG15" s="109">
        <f t="shared" si="16"/>
        <v>0</v>
      </c>
      <c r="AH15" s="133">
        <f t="shared" si="17"/>
        <v>0</v>
      </c>
      <c r="AI15" s="107">
        <f t="shared" si="18"/>
        <v>2</v>
      </c>
      <c r="AJ15" s="107">
        <f t="shared" si="19"/>
        <v>0</v>
      </c>
      <c r="AK15" s="107">
        <f t="shared" si="20"/>
        <v>0</v>
      </c>
      <c r="AL15" s="108">
        <f t="shared" si="21"/>
        <v>0</v>
      </c>
      <c r="AM15" s="107">
        <f t="shared" si="22"/>
        <v>0</v>
      </c>
      <c r="AN15" s="107">
        <f t="shared" si="23"/>
        <v>0</v>
      </c>
      <c r="AO15" s="107">
        <f t="shared" si="24"/>
        <v>0</v>
      </c>
      <c r="AP15" s="108">
        <f t="shared" si="25"/>
        <v>0</v>
      </c>
      <c r="AQ15" s="107">
        <f t="shared" si="26"/>
        <v>0</v>
      </c>
      <c r="AR15" s="107">
        <f t="shared" si="27"/>
        <v>0</v>
      </c>
      <c r="AS15" s="107">
        <f t="shared" si="28"/>
        <v>0</v>
      </c>
      <c r="AT15" s="108">
        <f t="shared" si="29"/>
        <v>0</v>
      </c>
      <c r="AU15" s="107">
        <f t="shared" si="30"/>
        <v>0</v>
      </c>
      <c r="AV15" s="107">
        <f t="shared" si="31"/>
        <v>0</v>
      </c>
      <c r="AW15" s="107">
        <f t="shared" si="32"/>
        <v>0</v>
      </c>
      <c r="AX15" s="108">
        <f t="shared" si="33"/>
        <v>0</v>
      </c>
      <c r="AY15" s="85">
        <f t="shared" si="34"/>
        <v>0</v>
      </c>
      <c r="AZ15" s="133">
        <f t="shared" si="35"/>
        <v>0</v>
      </c>
      <c r="BA15" s="82">
        <f t="shared" si="36"/>
        <v>2</v>
      </c>
      <c r="BB15" s="110">
        <f t="shared" si="37"/>
        <v>0</v>
      </c>
      <c r="BC15" s="110">
        <f t="shared" si="38"/>
        <v>2</v>
      </c>
    </row>
    <row r="16" spans="1:1025" ht="12.75" customHeight="1" x14ac:dyDescent="0.25">
      <c r="A16" s="84"/>
      <c r="B16" s="111" t="str">
        <f>Disciplinas!B18</f>
        <v>OBR</v>
      </c>
      <c r="C16" s="108" t="str">
        <f>Disciplinas!C18</f>
        <v>BNC</v>
      </c>
      <c r="D16" s="108" t="str">
        <f>Disciplinas!D18</f>
        <v>Bioética</v>
      </c>
      <c r="E16" s="107">
        <f>Disciplinas!E18</f>
        <v>2</v>
      </c>
      <c r="F16" s="108">
        <f>Disciplinas!F18</f>
        <v>0</v>
      </c>
      <c r="G16" s="107">
        <f>Disciplinas!AZ18</f>
        <v>1</v>
      </c>
      <c r="H16" s="108">
        <f>Disciplinas!BA18</f>
        <v>0</v>
      </c>
      <c r="I16" s="107">
        <v>100</v>
      </c>
      <c r="J16" s="108">
        <v>0</v>
      </c>
      <c r="K16" s="107">
        <v>0</v>
      </c>
      <c r="L16" s="108">
        <v>0</v>
      </c>
      <c r="M16" s="107">
        <v>0</v>
      </c>
      <c r="N16" s="108">
        <v>0</v>
      </c>
      <c r="O16" s="107">
        <v>0</v>
      </c>
      <c r="P16" s="108">
        <v>0</v>
      </c>
      <c r="Q16" s="107">
        <f t="shared" si="0"/>
        <v>1</v>
      </c>
      <c r="R16" s="107">
        <f t="shared" si="1"/>
        <v>0</v>
      </c>
      <c r="S16" s="107">
        <f t="shared" si="2"/>
        <v>0</v>
      </c>
      <c r="T16" s="107">
        <f t="shared" si="3"/>
        <v>0</v>
      </c>
      <c r="U16" s="106">
        <f t="shared" si="4"/>
        <v>0</v>
      </c>
      <c r="V16" s="107">
        <f t="shared" si="5"/>
        <v>0</v>
      </c>
      <c r="W16" s="107">
        <f t="shared" si="6"/>
        <v>0</v>
      </c>
      <c r="X16" s="107">
        <f t="shared" si="7"/>
        <v>0</v>
      </c>
      <c r="Y16" s="106">
        <f t="shared" si="8"/>
        <v>0</v>
      </c>
      <c r="Z16" s="107">
        <f t="shared" si="9"/>
        <v>0</v>
      </c>
      <c r="AA16" s="107">
        <f t="shared" si="10"/>
        <v>0</v>
      </c>
      <c r="AB16" s="107">
        <f t="shared" si="11"/>
        <v>0</v>
      </c>
      <c r="AC16" s="106">
        <f t="shared" si="12"/>
        <v>0</v>
      </c>
      <c r="AD16" s="107">
        <f t="shared" si="13"/>
        <v>0</v>
      </c>
      <c r="AE16" s="107">
        <f t="shared" si="14"/>
        <v>0</v>
      </c>
      <c r="AF16" s="107">
        <f t="shared" si="15"/>
        <v>0</v>
      </c>
      <c r="AG16" s="109">
        <f t="shared" si="16"/>
        <v>0</v>
      </c>
      <c r="AH16" s="133">
        <f t="shared" si="17"/>
        <v>0</v>
      </c>
      <c r="AI16" s="107">
        <f t="shared" si="18"/>
        <v>2</v>
      </c>
      <c r="AJ16" s="107">
        <f t="shared" si="19"/>
        <v>0</v>
      </c>
      <c r="AK16" s="107">
        <f t="shared" si="20"/>
        <v>0</v>
      </c>
      <c r="AL16" s="108">
        <f t="shared" si="21"/>
        <v>0</v>
      </c>
      <c r="AM16" s="107">
        <f t="shared" si="22"/>
        <v>0</v>
      </c>
      <c r="AN16" s="107">
        <f t="shared" si="23"/>
        <v>0</v>
      </c>
      <c r="AO16" s="107">
        <f t="shared" si="24"/>
        <v>0</v>
      </c>
      <c r="AP16" s="108">
        <f t="shared" si="25"/>
        <v>0</v>
      </c>
      <c r="AQ16" s="107">
        <f t="shared" si="26"/>
        <v>0</v>
      </c>
      <c r="AR16" s="107">
        <f t="shared" si="27"/>
        <v>0</v>
      </c>
      <c r="AS16" s="107">
        <f t="shared" si="28"/>
        <v>0</v>
      </c>
      <c r="AT16" s="108">
        <f t="shared" si="29"/>
        <v>0</v>
      </c>
      <c r="AU16" s="107">
        <f t="shared" si="30"/>
        <v>0</v>
      </c>
      <c r="AV16" s="107">
        <f t="shared" si="31"/>
        <v>0</v>
      </c>
      <c r="AW16" s="107">
        <f t="shared" si="32"/>
        <v>0</v>
      </c>
      <c r="AX16" s="108">
        <f t="shared" si="33"/>
        <v>0</v>
      </c>
      <c r="AY16" s="85">
        <f t="shared" si="34"/>
        <v>0</v>
      </c>
      <c r="AZ16" s="133">
        <f t="shared" si="35"/>
        <v>0</v>
      </c>
      <c r="BA16" s="82">
        <f t="shared" si="36"/>
        <v>2</v>
      </c>
      <c r="BB16" s="110">
        <f t="shared" si="37"/>
        <v>0</v>
      </c>
      <c r="BC16" s="110">
        <f t="shared" si="38"/>
        <v>2</v>
      </c>
    </row>
    <row r="17" spans="1:55" ht="12.75" customHeight="1" x14ac:dyDescent="0.25">
      <c r="A17" s="84"/>
      <c r="B17" s="111" t="str">
        <f>Disciplinas!B19</f>
        <v>OBR</v>
      </c>
      <c r="C17" s="108" t="str">
        <f>Disciplinas!C19</f>
        <v>BBIO</v>
      </c>
      <c r="D17" s="108" t="str">
        <f>Disciplinas!D19</f>
        <v>Biologia Celular</v>
      </c>
      <c r="E17" s="107">
        <f>Disciplinas!E19</f>
        <v>4</v>
      </c>
      <c r="F17" s="108">
        <f>Disciplinas!F19</f>
        <v>2</v>
      </c>
      <c r="G17" s="107">
        <f>Disciplinas!AZ19</f>
        <v>1</v>
      </c>
      <c r="H17" s="108">
        <f>Disciplinas!BA19</f>
        <v>1</v>
      </c>
      <c r="I17" s="107">
        <v>100</v>
      </c>
      <c r="J17" s="108">
        <v>0</v>
      </c>
      <c r="K17" s="107">
        <v>0</v>
      </c>
      <c r="L17" s="108">
        <v>0</v>
      </c>
      <c r="M17" s="107">
        <v>0</v>
      </c>
      <c r="N17" s="108">
        <v>0</v>
      </c>
      <c r="O17" s="107">
        <v>0</v>
      </c>
      <c r="P17" s="108">
        <v>0</v>
      </c>
      <c r="Q17" s="107">
        <f t="shared" si="0"/>
        <v>1</v>
      </c>
      <c r="R17" s="107">
        <f t="shared" si="1"/>
        <v>1</v>
      </c>
      <c r="S17" s="107">
        <f t="shared" si="2"/>
        <v>0</v>
      </c>
      <c r="T17" s="107">
        <f t="shared" si="3"/>
        <v>0</v>
      </c>
      <c r="U17" s="106">
        <f t="shared" si="4"/>
        <v>0</v>
      </c>
      <c r="V17" s="107">
        <f t="shared" si="5"/>
        <v>0</v>
      </c>
      <c r="W17" s="107">
        <f t="shared" si="6"/>
        <v>0</v>
      </c>
      <c r="X17" s="107">
        <f t="shared" si="7"/>
        <v>0</v>
      </c>
      <c r="Y17" s="106">
        <f t="shared" si="8"/>
        <v>0</v>
      </c>
      <c r="Z17" s="107">
        <f t="shared" si="9"/>
        <v>0</v>
      </c>
      <c r="AA17" s="107">
        <f t="shared" si="10"/>
        <v>0</v>
      </c>
      <c r="AB17" s="107">
        <f t="shared" si="11"/>
        <v>0</v>
      </c>
      <c r="AC17" s="106">
        <f t="shared" si="12"/>
        <v>0</v>
      </c>
      <c r="AD17" s="107">
        <f t="shared" si="13"/>
        <v>0</v>
      </c>
      <c r="AE17" s="107">
        <f t="shared" si="14"/>
        <v>0</v>
      </c>
      <c r="AF17" s="107">
        <f t="shared" si="15"/>
        <v>0</v>
      </c>
      <c r="AG17" s="109">
        <f t="shared" si="16"/>
        <v>0</v>
      </c>
      <c r="AH17" s="133">
        <f t="shared" si="17"/>
        <v>0</v>
      </c>
      <c r="AI17" s="107">
        <f t="shared" si="18"/>
        <v>4</v>
      </c>
      <c r="AJ17" s="107">
        <f t="shared" si="19"/>
        <v>2</v>
      </c>
      <c r="AK17" s="107">
        <f t="shared" si="20"/>
        <v>0</v>
      </c>
      <c r="AL17" s="108">
        <f t="shared" si="21"/>
        <v>0</v>
      </c>
      <c r="AM17" s="107">
        <f t="shared" si="22"/>
        <v>0</v>
      </c>
      <c r="AN17" s="107">
        <f t="shared" si="23"/>
        <v>0</v>
      </c>
      <c r="AO17" s="107">
        <f t="shared" si="24"/>
        <v>0</v>
      </c>
      <c r="AP17" s="108">
        <f t="shared" si="25"/>
        <v>0</v>
      </c>
      <c r="AQ17" s="107">
        <f t="shared" si="26"/>
        <v>0</v>
      </c>
      <c r="AR17" s="107">
        <f t="shared" si="27"/>
        <v>0</v>
      </c>
      <c r="AS17" s="107">
        <f t="shared" si="28"/>
        <v>0</v>
      </c>
      <c r="AT17" s="108">
        <f t="shared" si="29"/>
        <v>0</v>
      </c>
      <c r="AU17" s="107">
        <f t="shared" si="30"/>
        <v>0</v>
      </c>
      <c r="AV17" s="107">
        <f t="shared" si="31"/>
        <v>0</v>
      </c>
      <c r="AW17" s="107">
        <f t="shared" si="32"/>
        <v>0</v>
      </c>
      <c r="AX17" s="108">
        <f t="shared" si="33"/>
        <v>0</v>
      </c>
      <c r="AY17" s="85">
        <f t="shared" si="34"/>
        <v>0</v>
      </c>
      <c r="AZ17" s="133">
        <f t="shared" si="35"/>
        <v>0</v>
      </c>
      <c r="BA17" s="82">
        <f t="shared" si="36"/>
        <v>4</v>
      </c>
      <c r="BB17" s="110">
        <f t="shared" si="37"/>
        <v>2</v>
      </c>
      <c r="BC17" s="110">
        <f t="shared" si="38"/>
        <v>6</v>
      </c>
    </row>
    <row r="18" spans="1:55" ht="12.75" customHeight="1" x14ac:dyDescent="0.25">
      <c r="A18" s="84"/>
      <c r="B18" s="111" t="str">
        <f>Disciplinas!B20</f>
        <v>OBR</v>
      </c>
      <c r="C18" s="108" t="str">
        <f>Disciplinas!C20</f>
        <v>EBIOM</v>
      </c>
      <c r="D18" s="108" t="str">
        <f>Disciplinas!D20</f>
        <v>Biologia Celular</v>
      </c>
      <c r="E18" s="107">
        <f>Disciplinas!E20</f>
        <v>4</v>
      </c>
      <c r="F18" s="108">
        <f>Disciplinas!F20</f>
        <v>2</v>
      </c>
      <c r="G18" s="107">
        <f>Disciplinas!AZ20</f>
        <v>2</v>
      </c>
      <c r="H18" s="108">
        <f>Disciplinas!BA20</f>
        <v>4</v>
      </c>
      <c r="I18" s="107">
        <v>100</v>
      </c>
      <c r="J18" s="108">
        <v>0</v>
      </c>
      <c r="K18" s="107">
        <v>0</v>
      </c>
      <c r="L18" s="108">
        <v>0</v>
      </c>
      <c r="M18" s="107">
        <v>0</v>
      </c>
      <c r="N18" s="108">
        <v>0</v>
      </c>
      <c r="O18" s="107">
        <v>0</v>
      </c>
      <c r="P18" s="108">
        <v>0</v>
      </c>
      <c r="Q18" s="107">
        <f t="shared" si="0"/>
        <v>2</v>
      </c>
      <c r="R18" s="107">
        <f t="shared" si="1"/>
        <v>4</v>
      </c>
      <c r="S18" s="107">
        <f t="shared" si="2"/>
        <v>0</v>
      </c>
      <c r="T18" s="107">
        <f t="shared" si="3"/>
        <v>0</v>
      </c>
      <c r="U18" s="106">
        <f t="shared" si="4"/>
        <v>0</v>
      </c>
      <c r="V18" s="107">
        <f t="shared" si="5"/>
        <v>0</v>
      </c>
      <c r="W18" s="107">
        <f t="shared" si="6"/>
        <v>0</v>
      </c>
      <c r="X18" s="107">
        <f t="shared" si="7"/>
        <v>0</v>
      </c>
      <c r="Y18" s="106">
        <f t="shared" si="8"/>
        <v>0</v>
      </c>
      <c r="Z18" s="107">
        <f t="shared" si="9"/>
        <v>0</v>
      </c>
      <c r="AA18" s="107">
        <f t="shared" si="10"/>
        <v>0</v>
      </c>
      <c r="AB18" s="107">
        <f t="shared" si="11"/>
        <v>0</v>
      </c>
      <c r="AC18" s="106">
        <f t="shared" si="12"/>
        <v>0</v>
      </c>
      <c r="AD18" s="107">
        <f t="shared" si="13"/>
        <v>0</v>
      </c>
      <c r="AE18" s="107">
        <f t="shared" si="14"/>
        <v>0</v>
      </c>
      <c r="AF18" s="107">
        <f t="shared" si="15"/>
        <v>0</v>
      </c>
      <c r="AG18" s="109">
        <f t="shared" si="16"/>
        <v>0</v>
      </c>
      <c r="AH18" s="133">
        <f t="shared" si="17"/>
        <v>0</v>
      </c>
      <c r="AI18" s="107">
        <f t="shared" si="18"/>
        <v>8</v>
      </c>
      <c r="AJ18" s="107">
        <f t="shared" si="19"/>
        <v>8</v>
      </c>
      <c r="AK18" s="107">
        <f t="shared" si="20"/>
        <v>0</v>
      </c>
      <c r="AL18" s="108">
        <f t="shared" si="21"/>
        <v>0</v>
      </c>
      <c r="AM18" s="107">
        <f t="shared" si="22"/>
        <v>0</v>
      </c>
      <c r="AN18" s="107">
        <f t="shared" si="23"/>
        <v>0</v>
      </c>
      <c r="AO18" s="107">
        <f t="shared" si="24"/>
        <v>0</v>
      </c>
      <c r="AP18" s="108">
        <f t="shared" si="25"/>
        <v>0</v>
      </c>
      <c r="AQ18" s="107">
        <f t="shared" si="26"/>
        <v>0</v>
      </c>
      <c r="AR18" s="107">
        <f t="shared" si="27"/>
        <v>0</v>
      </c>
      <c r="AS18" s="107">
        <f t="shared" si="28"/>
        <v>0</v>
      </c>
      <c r="AT18" s="108">
        <f t="shared" si="29"/>
        <v>0</v>
      </c>
      <c r="AU18" s="107">
        <f t="shared" si="30"/>
        <v>0</v>
      </c>
      <c r="AV18" s="107">
        <f t="shared" si="31"/>
        <v>0</v>
      </c>
      <c r="AW18" s="107">
        <f t="shared" si="32"/>
        <v>0</v>
      </c>
      <c r="AX18" s="108">
        <f t="shared" si="33"/>
        <v>0</v>
      </c>
      <c r="AY18" s="85">
        <f t="shared" si="34"/>
        <v>0</v>
      </c>
      <c r="AZ18" s="133">
        <f t="shared" si="35"/>
        <v>0</v>
      </c>
      <c r="BA18" s="82">
        <f t="shared" si="36"/>
        <v>8</v>
      </c>
      <c r="BB18" s="110">
        <f t="shared" si="37"/>
        <v>8</v>
      </c>
      <c r="BC18" s="110">
        <f t="shared" si="38"/>
        <v>16</v>
      </c>
    </row>
    <row r="19" spans="1:55" ht="12.75" customHeight="1" x14ac:dyDescent="0.25">
      <c r="A19" s="84"/>
      <c r="B19" s="111" t="str">
        <f>Disciplinas!B21</f>
        <v>OBR</v>
      </c>
      <c r="C19" s="108" t="str">
        <f>Disciplinas!C21</f>
        <v>LBIO</v>
      </c>
      <c r="D19" s="108" t="str">
        <f>Disciplinas!D21</f>
        <v>Biologia Celular</v>
      </c>
      <c r="E19" s="107">
        <f>Disciplinas!E21</f>
        <v>4</v>
      </c>
      <c r="F19" s="108">
        <f>Disciplinas!F21</f>
        <v>2</v>
      </c>
      <c r="G19" s="107">
        <f>Disciplinas!AZ21</f>
        <v>1</v>
      </c>
      <c r="H19" s="108">
        <f>Disciplinas!BA21</f>
        <v>1</v>
      </c>
      <c r="I19" s="107">
        <v>100</v>
      </c>
      <c r="J19" s="108">
        <v>0</v>
      </c>
      <c r="K19" s="107">
        <v>0</v>
      </c>
      <c r="L19" s="108">
        <v>0</v>
      </c>
      <c r="M19" s="107">
        <v>0</v>
      </c>
      <c r="N19" s="108">
        <v>0</v>
      </c>
      <c r="O19" s="107">
        <v>0</v>
      </c>
      <c r="P19" s="108">
        <v>0</v>
      </c>
      <c r="Q19" s="107">
        <f t="shared" si="0"/>
        <v>1</v>
      </c>
      <c r="R19" s="107">
        <f t="shared" si="1"/>
        <v>1</v>
      </c>
      <c r="S19" s="107">
        <f t="shared" si="2"/>
        <v>0</v>
      </c>
      <c r="T19" s="107">
        <f t="shared" si="3"/>
        <v>0</v>
      </c>
      <c r="U19" s="106">
        <f t="shared" si="4"/>
        <v>0</v>
      </c>
      <c r="V19" s="107">
        <f t="shared" si="5"/>
        <v>0</v>
      </c>
      <c r="W19" s="107">
        <f t="shared" si="6"/>
        <v>0</v>
      </c>
      <c r="X19" s="107">
        <f t="shared" si="7"/>
        <v>0</v>
      </c>
      <c r="Y19" s="106">
        <f t="shared" si="8"/>
        <v>0</v>
      </c>
      <c r="Z19" s="107">
        <f t="shared" si="9"/>
        <v>0</v>
      </c>
      <c r="AA19" s="107">
        <f t="shared" si="10"/>
        <v>0</v>
      </c>
      <c r="AB19" s="107">
        <f t="shared" si="11"/>
        <v>0</v>
      </c>
      <c r="AC19" s="106">
        <f t="shared" si="12"/>
        <v>0</v>
      </c>
      <c r="AD19" s="107">
        <f t="shared" si="13"/>
        <v>0</v>
      </c>
      <c r="AE19" s="107">
        <f t="shared" si="14"/>
        <v>0</v>
      </c>
      <c r="AF19" s="107">
        <f t="shared" si="15"/>
        <v>0</v>
      </c>
      <c r="AG19" s="109">
        <f t="shared" si="16"/>
        <v>0</v>
      </c>
      <c r="AH19" s="133">
        <f t="shared" si="17"/>
        <v>0</v>
      </c>
      <c r="AI19" s="107">
        <f t="shared" si="18"/>
        <v>4</v>
      </c>
      <c r="AJ19" s="107">
        <f t="shared" si="19"/>
        <v>2</v>
      </c>
      <c r="AK19" s="107">
        <f t="shared" si="20"/>
        <v>0</v>
      </c>
      <c r="AL19" s="108">
        <f t="shared" si="21"/>
        <v>0</v>
      </c>
      <c r="AM19" s="107">
        <f t="shared" si="22"/>
        <v>0</v>
      </c>
      <c r="AN19" s="107">
        <f t="shared" si="23"/>
        <v>0</v>
      </c>
      <c r="AO19" s="107">
        <f t="shared" si="24"/>
        <v>0</v>
      </c>
      <c r="AP19" s="108">
        <f t="shared" si="25"/>
        <v>0</v>
      </c>
      <c r="AQ19" s="107">
        <f t="shared" si="26"/>
        <v>0</v>
      </c>
      <c r="AR19" s="107">
        <f t="shared" si="27"/>
        <v>0</v>
      </c>
      <c r="AS19" s="107">
        <f t="shared" si="28"/>
        <v>0</v>
      </c>
      <c r="AT19" s="108">
        <f t="shared" si="29"/>
        <v>0</v>
      </c>
      <c r="AU19" s="107">
        <f t="shared" si="30"/>
        <v>0</v>
      </c>
      <c r="AV19" s="107">
        <f t="shared" si="31"/>
        <v>0</v>
      </c>
      <c r="AW19" s="107">
        <f t="shared" si="32"/>
        <v>0</v>
      </c>
      <c r="AX19" s="108">
        <f t="shared" si="33"/>
        <v>0</v>
      </c>
      <c r="AY19" s="85">
        <f t="shared" si="34"/>
        <v>0</v>
      </c>
      <c r="AZ19" s="133">
        <f t="shared" si="35"/>
        <v>0</v>
      </c>
      <c r="BA19" s="82">
        <f t="shared" si="36"/>
        <v>4</v>
      </c>
      <c r="BB19" s="110">
        <f t="shared" si="37"/>
        <v>2</v>
      </c>
      <c r="BC19" s="110">
        <f t="shared" si="38"/>
        <v>6</v>
      </c>
    </row>
    <row r="20" spans="1:55" ht="12.75" customHeight="1" x14ac:dyDescent="0.25">
      <c r="A20" s="84"/>
      <c r="B20" s="111" t="str">
        <f>Disciplinas!B22</f>
        <v>OBR</v>
      </c>
      <c r="C20" s="108" t="str">
        <f>Disciplinas!C22</f>
        <v>LBIO</v>
      </c>
      <c r="D20" s="108" t="str">
        <f>Disciplinas!D22</f>
        <v>Fundamentos de Sistemática Vegetal</v>
      </c>
      <c r="E20" s="107">
        <f>Disciplinas!E22</f>
        <v>3</v>
      </c>
      <c r="F20" s="108">
        <f>Disciplinas!F22</f>
        <v>3</v>
      </c>
      <c r="G20" s="107">
        <f>Disciplinas!AZ22</f>
        <v>2</v>
      </c>
      <c r="H20" s="108">
        <f>Disciplinas!BA22</f>
        <v>2</v>
      </c>
      <c r="I20" s="107">
        <v>100</v>
      </c>
      <c r="J20" s="108">
        <v>0</v>
      </c>
      <c r="K20" s="107">
        <v>0</v>
      </c>
      <c r="L20" s="108">
        <v>0</v>
      </c>
      <c r="M20" s="107">
        <v>0</v>
      </c>
      <c r="N20" s="108">
        <v>0</v>
      </c>
      <c r="O20" s="107">
        <v>0</v>
      </c>
      <c r="P20" s="108">
        <v>0</v>
      </c>
      <c r="Q20" s="107">
        <f t="shared" si="0"/>
        <v>2</v>
      </c>
      <c r="R20" s="107">
        <f t="shared" si="1"/>
        <v>2</v>
      </c>
      <c r="S20" s="107">
        <f t="shared" si="2"/>
        <v>0</v>
      </c>
      <c r="T20" s="107">
        <f t="shared" si="3"/>
        <v>0</v>
      </c>
      <c r="U20" s="106">
        <f t="shared" si="4"/>
        <v>0</v>
      </c>
      <c r="V20" s="107">
        <f t="shared" si="5"/>
        <v>0</v>
      </c>
      <c r="W20" s="107">
        <f t="shared" si="6"/>
        <v>0</v>
      </c>
      <c r="X20" s="107">
        <f t="shared" si="7"/>
        <v>0</v>
      </c>
      <c r="Y20" s="106">
        <f t="shared" si="8"/>
        <v>0</v>
      </c>
      <c r="Z20" s="107">
        <f t="shared" si="9"/>
        <v>0</v>
      </c>
      <c r="AA20" s="107">
        <f t="shared" si="10"/>
        <v>0</v>
      </c>
      <c r="AB20" s="107">
        <f t="shared" si="11"/>
        <v>0</v>
      </c>
      <c r="AC20" s="106">
        <f t="shared" si="12"/>
        <v>0</v>
      </c>
      <c r="AD20" s="107">
        <f t="shared" si="13"/>
        <v>0</v>
      </c>
      <c r="AE20" s="107">
        <f t="shared" si="14"/>
        <v>0</v>
      </c>
      <c r="AF20" s="107">
        <f t="shared" si="15"/>
        <v>0</v>
      </c>
      <c r="AG20" s="109">
        <f t="shared" si="16"/>
        <v>0</v>
      </c>
      <c r="AH20" s="133">
        <f t="shared" si="17"/>
        <v>0</v>
      </c>
      <c r="AI20" s="107">
        <f t="shared" si="18"/>
        <v>6</v>
      </c>
      <c r="AJ20" s="107">
        <f t="shared" si="19"/>
        <v>6</v>
      </c>
      <c r="AK20" s="107">
        <f t="shared" si="20"/>
        <v>0</v>
      </c>
      <c r="AL20" s="108">
        <f t="shared" si="21"/>
        <v>0</v>
      </c>
      <c r="AM20" s="107">
        <f t="shared" si="22"/>
        <v>0</v>
      </c>
      <c r="AN20" s="107">
        <f t="shared" si="23"/>
        <v>0</v>
      </c>
      <c r="AO20" s="107">
        <f t="shared" si="24"/>
        <v>0</v>
      </c>
      <c r="AP20" s="108">
        <f t="shared" si="25"/>
        <v>0</v>
      </c>
      <c r="AQ20" s="107">
        <f t="shared" si="26"/>
        <v>0</v>
      </c>
      <c r="AR20" s="107">
        <f t="shared" si="27"/>
        <v>0</v>
      </c>
      <c r="AS20" s="107">
        <f t="shared" si="28"/>
        <v>0</v>
      </c>
      <c r="AT20" s="108">
        <f t="shared" si="29"/>
        <v>0</v>
      </c>
      <c r="AU20" s="107">
        <f t="shared" si="30"/>
        <v>0</v>
      </c>
      <c r="AV20" s="107">
        <f t="shared" si="31"/>
        <v>0</v>
      </c>
      <c r="AW20" s="107">
        <f t="shared" si="32"/>
        <v>0</v>
      </c>
      <c r="AX20" s="108">
        <f t="shared" si="33"/>
        <v>0</v>
      </c>
      <c r="AY20" s="85">
        <f t="shared" si="34"/>
        <v>0</v>
      </c>
      <c r="AZ20" s="133">
        <f t="shared" si="35"/>
        <v>0</v>
      </c>
      <c r="BA20" s="82">
        <f t="shared" si="36"/>
        <v>6</v>
      </c>
      <c r="BB20" s="110">
        <f t="shared" si="37"/>
        <v>6</v>
      </c>
      <c r="BC20" s="110">
        <f t="shared" si="38"/>
        <v>12</v>
      </c>
    </row>
    <row r="21" spans="1:55" ht="12.75" customHeight="1" x14ac:dyDescent="0.25">
      <c r="A21" s="84"/>
      <c r="B21" s="111" t="str">
        <f>Disciplinas!B23</f>
        <v>OBR</v>
      </c>
      <c r="C21" s="108" t="str">
        <f>Disciplinas!C23</f>
        <v>BQUI</v>
      </c>
      <c r="D21" s="108" t="str">
        <f>Disciplinas!D23</f>
        <v>Bioquímica Experimental</v>
      </c>
      <c r="E21" s="107">
        <f>Disciplinas!E23</f>
        <v>2</v>
      </c>
      <c r="F21" s="108">
        <f>Disciplinas!F23</f>
        <v>4</v>
      </c>
      <c r="G21" s="107">
        <f>Disciplinas!AZ23</f>
        <v>2</v>
      </c>
      <c r="H21" s="108">
        <f>Disciplinas!BA23</f>
        <v>2</v>
      </c>
      <c r="I21" s="107">
        <v>0</v>
      </c>
      <c r="J21" s="108">
        <v>0</v>
      </c>
      <c r="K21" s="107">
        <v>0</v>
      </c>
      <c r="L21" s="108">
        <v>0</v>
      </c>
      <c r="M21" s="107">
        <v>0</v>
      </c>
      <c r="N21" s="108">
        <v>0</v>
      </c>
      <c r="O21" s="107">
        <v>100</v>
      </c>
      <c r="P21" s="108">
        <v>0</v>
      </c>
      <c r="Q21" s="107">
        <f t="shared" si="0"/>
        <v>0</v>
      </c>
      <c r="R21" s="107">
        <f t="shared" si="1"/>
        <v>0</v>
      </c>
      <c r="S21" s="107">
        <f t="shared" si="2"/>
        <v>0</v>
      </c>
      <c r="T21" s="107">
        <f t="shared" si="3"/>
        <v>0</v>
      </c>
      <c r="U21" s="106">
        <f t="shared" si="4"/>
        <v>0</v>
      </c>
      <c r="V21" s="107">
        <f t="shared" si="5"/>
        <v>0</v>
      </c>
      <c r="W21" s="107">
        <f t="shared" si="6"/>
        <v>0</v>
      </c>
      <c r="X21" s="107">
        <f t="shared" si="7"/>
        <v>0</v>
      </c>
      <c r="Y21" s="106">
        <f t="shared" si="8"/>
        <v>0</v>
      </c>
      <c r="Z21" s="107">
        <f t="shared" si="9"/>
        <v>0</v>
      </c>
      <c r="AA21" s="107">
        <f t="shared" si="10"/>
        <v>0</v>
      </c>
      <c r="AB21" s="107">
        <f t="shared" si="11"/>
        <v>0</v>
      </c>
      <c r="AC21" s="106">
        <f t="shared" si="12"/>
        <v>2</v>
      </c>
      <c r="AD21" s="107">
        <f t="shared" si="13"/>
        <v>2</v>
      </c>
      <c r="AE21" s="107">
        <f t="shared" si="14"/>
        <v>0</v>
      </c>
      <c r="AF21" s="107">
        <f t="shared" si="15"/>
        <v>0</v>
      </c>
      <c r="AG21" s="109">
        <f t="shared" si="16"/>
        <v>0</v>
      </c>
      <c r="AH21" s="133">
        <f t="shared" si="17"/>
        <v>0</v>
      </c>
      <c r="AI21" s="107">
        <f t="shared" si="18"/>
        <v>0</v>
      </c>
      <c r="AJ21" s="107">
        <f t="shared" si="19"/>
        <v>0</v>
      </c>
      <c r="AK21" s="107">
        <f t="shared" si="20"/>
        <v>0</v>
      </c>
      <c r="AL21" s="108">
        <f t="shared" si="21"/>
        <v>0</v>
      </c>
      <c r="AM21" s="107">
        <f t="shared" si="22"/>
        <v>0</v>
      </c>
      <c r="AN21" s="107">
        <f t="shared" si="23"/>
        <v>0</v>
      </c>
      <c r="AO21" s="107">
        <f t="shared" si="24"/>
        <v>0</v>
      </c>
      <c r="AP21" s="108">
        <f t="shared" si="25"/>
        <v>0</v>
      </c>
      <c r="AQ21" s="107">
        <f t="shared" si="26"/>
        <v>0</v>
      </c>
      <c r="AR21" s="107">
        <f t="shared" si="27"/>
        <v>0</v>
      </c>
      <c r="AS21" s="107">
        <f t="shared" si="28"/>
        <v>0</v>
      </c>
      <c r="AT21" s="108">
        <f t="shared" si="29"/>
        <v>0</v>
      </c>
      <c r="AU21" s="107">
        <f t="shared" si="30"/>
        <v>4</v>
      </c>
      <c r="AV21" s="107">
        <f t="shared" si="31"/>
        <v>8</v>
      </c>
      <c r="AW21" s="107">
        <f t="shared" si="32"/>
        <v>0</v>
      </c>
      <c r="AX21" s="108">
        <f t="shared" si="33"/>
        <v>0</v>
      </c>
      <c r="AY21" s="85">
        <f t="shared" si="34"/>
        <v>0</v>
      </c>
      <c r="AZ21" s="133">
        <f t="shared" si="35"/>
        <v>0</v>
      </c>
      <c r="BA21" s="82">
        <f t="shared" si="36"/>
        <v>4</v>
      </c>
      <c r="BB21" s="110">
        <f t="shared" si="37"/>
        <v>8</v>
      </c>
      <c r="BC21" s="110">
        <f t="shared" si="38"/>
        <v>12</v>
      </c>
    </row>
    <row r="22" spans="1:55" ht="12.75" customHeight="1" x14ac:dyDescent="0.25">
      <c r="A22" s="84"/>
      <c r="B22" s="111" t="str">
        <f>Disciplinas!B24</f>
        <v>OBR</v>
      </c>
      <c r="C22" s="108" t="str">
        <f>Disciplinas!C24</f>
        <v>BBIO</v>
      </c>
      <c r="D22" s="108" t="str">
        <f>Disciplinas!D24</f>
        <v>Bioquímica Funcional</v>
      </c>
      <c r="E22" s="107">
        <f>Disciplinas!E24</f>
        <v>4</v>
      </c>
      <c r="F22" s="108">
        <f>Disciplinas!F24</f>
        <v>2</v>
      </c>
      <c r="G22" s="107">
        <f>Disciplinas!AZ24</f>
        <v>2</v>
      </c>
      <c r="H22" s="108">
        <f>Disciplinas!BA24</f>
        <v>2</v>
      </c>
      <c r="I22" s="107">
        <v>100</v>
      </c>
      <c r="J22" s="108">
        <v>0</v>
      </c>
      <c r="K22" s="107">
        <v>0</v>
      </c>
      <c r="L22" s="108">
        <v>0</v>
      </c>
      <c r="M22" s="107">
        <v>0</v>
      </c>
      <c r="N22" s="108">
        <v>0</v>
      </c>
      <c r="O22" s="107">
        <v>0</v>
      </c>
      <c r="P22" s="108">
        <v>0</v>
      </c>
      <c r="Q22" s="107">
        <f t="shared" si="0"/>
        <v>2</v>
      </c>
      <c r="R22" s="107">
        <f t="shared" si="1"/>
        <v>2</v>
      </c>
      <c r="S22" s="107">
        <f t="shared" si="2"/>
        <v>0</v>
      </c>
      <c r="T22" s="107">
        <f t="shared" si="3"/>
        <v>0</v>
      </c>
      <c r="U22" s="106">
        <f t="shared" si="4"/>
        <v>0</v>
      </c>
      <c r="V22" s="107">
        <f t="shared" si="5"/>
        <v>0</v>
      </c>
      <c r="W22" s="107">
        <f t="shared" si="6"/>
        <v>0</v>
      </c>
      <c r="X22" s="107">
        <f t="shared" si="7"/>
        <v>0</v>
      </c>
      <c r="Y22" s="106">
        <f t="shared" si="8"/>
        <v>0</v>
      </c>
      <c r="Z22" s="107">
        <f t="shared" si="9"/>
        <v>0</v>
      </c>
      <c r="AA22" s="107">
        <f t="shared" si="10"/>
        <v>0</v>
      </c>
      <c r="AB22" s="107">
        <f t="shared" si="11"/>
        <v>0</v>
      </c>
      <c r="AC22" s="106">
        <f t="shared" si="12"/>
        <v>0</v>
      </c>
      <c r="AD22" s="107">
        <f t="shared" si="13"/>
        <v>0</v>
      </c>
      <c r="AE22" s="107">
        <f t="shared" si="14"/>
        <v>0</v>
      </c>
      <c r="AF22" s="107">
        <f t="shared" si="15"/>
        <v>0</v>
      </c>
      <c r="AG22" s="109">
        <f t="shared" si="16"/>
        <v>0</v>
      </c>
      <c r="AH22" s="133">
        <f t="shared" si="17"/>
        <v>0</v>
      </c>
      <c r="AI22" s="107">
        <f t="shared" si="18"/>
        <v>8</v>
      </c>
      <c r="AJ22" s="107">
        <f t="shared" si="19"/>
        <v>4</v>
      </c>
      <c r="AK22" s="107">
        <f t="shared" si="20"/>
        <v>0</v>
      </c>
      <c r="AL22" s="108">
        <f t="shared" si="21"/>
        <v>0</v>
      </c>
      <c r="AM22" s="107">
        <f t="shared" si="22"/>
        <v>0</v>
      </c>
      <c r="AN22" s="107">
        <f t="shared" si="23"/>
        <v>0</v>
      </c>
      <c r="AO22" s="107">
        <f t="shared" si="24"/>
        <v>0</v>
      </c>
      <c r="AP22" s="108">
        <f t="shared" si="25"/>
        <v>0</v>
      </c>
      <c r="AQ22" s="107">
        <f t="shared" si="26"/>
        <v>0</v>
      </c>
      <c r="AR22" s="107">
        <f t="shared" si="27"/>
        <v>0</v>
      </c>
      <c r="AS22" s="107">
        <f t="shared" si="28"/>
        <v>0</v>
      </c>
      <c r="AT22" s="108">
        <f t="shared" si="29"/>
        <v>0</v>
      </c>
      <c r="AU22" s="107">
        <f t="shared" si="30"/>
        <v>0</v>
      </c>
      <c r="AV22" s="107">
        <f t="shared" si="31"/>
        <v>0</v>
      </c>
      <c r="AW22" s="107">
        <f t="shared" si="32"/>
        <v>0</v>
      </c>
      <c r="AX22" s="108">
        <f t="shared" si="33"/>
        <v>0</v>
      </c>
      <c r="AY22" s="85">
        <f t="shared" si="34"/>
        <v>0</v>
      </c>
      <c r="AZ22" s="133">
        <f t="shared" si="35"/>
        <v>0</v>
      </c>
      <c r="BA22" s="82">
        <f t="shared" si="36"/>
        <v>8</v>
      </c>
      <c r="BB22" s="110">
        <f t="shared" si="37"/>
        <v>4</v>
      </c>
      <c r="BC22" s="110">
        <f t="shared" si="38"/>
        <v>12</v>
      </c>
    </row>
    <row r="23" spans="1:55" ht="12.75" customHeight="1" x14ac:dyDescent="0.25">
      <c r="A23" s="84"/>
      <c r="B23" s="111" t="str">
        <f>Disciplinas!B25</f>
        <v>OBR</v>
      </c>
      <c r="C23" s="108" t="str">
        <f>Disciplinas!C25</f>
        <v>BFIS</v>
      </c>
      <c r="D23" s="108" t="str">
        <f>Disciplinas!D25</f>
        <v>Cálculo Vetorial e Tensorial</v>
      </c>
      <c r="E23" s="107">
        <f>Disciplinas!E25</f>
        <v>4</v>
      </c>
      <c r="F23" s="108">
        <f>Disciplinas!F25</f>
        <v>0</v>
      </c>
      <c r="G23" s="107">
        <f>Disciplinas!AZ25</f>
        <v>1</v>
      </c>
      <c r="H23" s="108">
        <f>Disciplinas!BA25</f>
        <v>0</v>
      </c>
      <c r="I23" s="107">
        <v>0</v>
      </c>
      <c r="J23" s="108">
        <v>0</v>
      </c>
      <c r="K23" s="107">
        <v>0</v>
      </c>
      <c r="L23" s="108">
        <v>0</v>
      </c>
      <c r="M23" s="107">
        <v>100</v>
      </c>
      <c r="N23" s="108">
        <v>0</v>
      </c>
      <c r="O23" s="107">
        <v>0</v>
      </c>
      <c r="P23" s="108">
        <v>0</v>
      </c>
      <c r="Q23" s="107">
        <f t="shared" si="0"/>
        <v>0</v>
      </c>
      <c r="R23" s="107">
        <f t="shared" si="1"/>
        <v>0</v>
      </c>
      <c r="S23" s="107">
        <f t="shared" si="2"/>
        <v>0</v>
      </c>
      <c r="T23" s="107">
        <f t="shared" si="3"/>
        <v>0</v>
      </c>
      <c r="U23" s="106">
        <f t="shared" si="4"/>
        <v>0</v>
      </c>
      <c r="V23" s="107">
        <f t="shared" si="5"/>
        <v>0</v>
      </c>
      <c r="W23" s="107">
        <f t="shared" si="6"/>
        <v>0</v>
      </c>
      <c r="X23" s="107">
        <f t="shared" si="7"/>
        <v>0</v>
      </c>
      <c r="Y23" s="106">
        <f t="shared" si="8"/>
        <v>1</v>
      </c>
      <c r="Z23" s="107">
        <f t="shared" si="9"/>
        <v>0</v>
      </c>
      <c r="AA23" s="107">
        <f t="shared" si="10"/>
        <v>0</v>
      </c>
      <c r="AB23" s="107">
        <f t="shared" si="11"/>
        <v>0</v>
      </c>
      <c r="AC23" s="106">
        <f t="shared" si="12"/>
        <v>0</v>
      </c>
      <c r="AD23" s="107">
        <f t="shared" si="13"/>
        <v>0</v>
      </c>
      <c r="AE23" s="107">
        <f t="shared" si="14"/>
        <v>0</v>
      </c>
      <c r="AF23" s="107">
        <f t="shared" si="15"/>
        <v>0</v>
      </c>
      <c r="AG23" s="109">
        <f t="shared" si="16"/>
        <v>0</v>
      </c>
      <c r="AH23" s="133">
        <f t="shared" si="17"/>
        <v>0</v>
      </c>
      <c r="AI23" s="107">
        <f t="shared" si="18"/>
        <v>0</v>
      </c>
      <c r="AJ23" s="107">
        <f t="shared" si="19"/>
        <v>0</v>
      </c>
      <c r="AK23" s="107">
        <f t="shared" si="20"/>
        <v>0</v>
      </c>
      <c r="AL23" s="108">
        <f t="shared" si="21"/>
        <v>0</v>
      </c>
      <c r="AM23" s="107">
        <f t="shared" si="22"/>
        <v>0</v>
      </c>
      <c r="AN23" s="107">
        <f t="shared" si="23"/>
        <v>0</v>
      </c>
      <c r="AO23" s="107">
        <f t="shared" si="24"/>
        <v>0</v>
      </c>
      <c r="AP23" s="108">
        <f t="shared" si="25"/>
        <v>0</v>
      </c>
      <c r="AQ23" s="107">
        <f t="shared" si="26"/>
        <v>4</v>
      </c>
      <c r="AR23" s="107">
        <f t="shared" si="27"/>
        <v>0</v>
      </c>
      <c r="AS23" s="107">
        <f t="shared" si="28"/>
        <v>0</v>
      </c>
      <c r="AT23" s="108">
        <f t="shared" si="29"/>
        <v>0</v>
      </c>
      <c r="AU23" s="107">
        <f t="shared" si="30"/>
        <v>0</v>
      </c>
      <c r="AV23" s="107">
        <f t="shared" si="31"/>
        <v>0</v>
      </c>
      <c r="AW23" s="107">
        <f t="shared" si="32"/>
        <v>0</v>
      </c>
      <c r="AX23" s="108">
        <f t="shared" si="33"/>
        <v>0</v>
      </c>
      <c r="AY23" s="85">
        <f t="shared" si="34"/>
        <v>0</v>
      </c>
      <c r="AZ23" s="133">
        <f t="shared" si="35"/>
        <v>0</v>
      </c>
      <c r="BA23" s="82">
        <f t="shared" si="36"/>
        <v>4</v>
      </c>
      <c r="BB23" s="110">
        <f t="shared" si="37"/>
        <v>0</v>
      </c>
      <c r="BC23" s="110">
        <f t="shared" si="38"/>
        <v>4</v>
      </c>
    </row>
    <row r="24" spans="1:55" ht="12.75" customHeight="1" x14ac:dyDescent="0.25">
      <c r="A24" s="84"/>
      <c r="B24" s="111" t="str">
        <f>Disciplinas!B26</f>
        <v>OBR</v>
      </c>
      <c r="C24" s="108" t="str">
        <f>Disciplinas!C26</f>
        <v>BMAT</v>
      </c>
      <c r="D24" s="108" t="str">
        <f>Disciplinas!D26</f>
        <v>Cálculo Vetorial e Tensorial</v>
      </c>
      <c r="E24" s="107">
        <f>Disciplinas!E26</f>
        <v>4</v>
      </c>
      <c r="F24" s="108">
        <f>Disciplinas!F26</f>
        <v>0</v>
      </c>
      <c r="G24" s="107">
        <f>Disciplinas!AZ26</f>
        <v>1</v>
      </c>
      <c r="H24" s="108">
        <f>Disciplinas!BA26</f>
        <v>0</v>
      </c>
      <c r="I24" s="107">
        <v>0</v>
      </c>
      <c r="J24" s="108">
        <v>0</v>
      </c>
      <c r="K24" s="107">
        <v>0</v>
      </c>
      <c r="L24" s="108">
        <v>0</v>
      </c>
      <c r="M24" s="107">
        <v>100</v>
      </c>
      <c r="N24" s="108">
        <v>0</v>
      </c>
      <c r="O24" s="107">
        <v>0</v>
      </c>
      <c r="P24" s="108">
        <v>0</v>
      </c>
      <c r="Q24" s="107">
        <f t="shared" si="0"/>
        <v>0</v>
      </c>
      <c r="R24" s="107">
        <f t="shared" si="1"/>
        <v>0</v>
      </c>
      <c r="S24" s="107">
        <f t="shared" si="2"/>
        <v>0</v>
      </c>
      <c r="T24" s="107">
        <f t="shared" si="3"/>
        <v>0</v>
      </c>
      <c r="U24" s="106">
        <f t="shared" si="4"/>
        <v>0</v>
      </c>
      <c r="V24" s="107">
        <f t="shared" si="5"/>
        <v>0</v>
      </c>
      <c r="W24" s="107">
        <f t="shared" si="6"/>
        <v>0</v>
      </c>
      <c r="X24" s="107">
        <f t="shared" si="7"/>
        <v>0</v>
      </c>
      <c r="Y24" s="106">
        <f t="shared" si="8"/>
        <v>1</v>
      </c>
      <c r="Z24" s="107">
        <f t="shared" si="9"/>
        <v>0</v>
      </c>
      <c r="AA24" s="107">
        <f t="shared" si="10"/>
        <v>0</v>
      </c>
      <c r="AB24" s="107">
        <f t="shared" si="11"/>
        <v>0</v>
      </c>
      <c r="AC24" s="106">
        <f t="shared" si="12"/>
        <v>0</v>
      </c>
      <c r="AD24" s="107">
        <f t="shared" si="13"/>
        <v>0</v>
      </c>
      <c r="AE24" s="107">
        <f t="shared" si="14"/>
        <v>0</v>
      </c>
      <c r="AF24" s="107">
        <f t="shared" si="15"/>
        <v>0</v>
      </c>
      <c r="AG24" s="109">
        <f t="shared" si="16"/>
        <v>0</v>
      </c>
      <c r="AH24" s="133">
        <f t="shared" si="17"/>
        <v>0</v>
      </c>
      <c r="AI24" s="107">
        <f t="shared" si="18"/>
        <v>0</v>
      </c>
      <c r="AJ24" s="107">
        <f t="shared" si="19"/>
        <v>0</v>
      </c>
      <c r="AK24" s="107">
        <f t="shared" si="20"/>
        <v>0</v>
      </c>
      <c r="AL24" s="108">
        <f t="shared" si="21"/>
        <v>0</v>
      </c>
      <c r="AM24" s="107">
        <f t="shared" si="22"/>
        <v>0</v>
      </c>
      <c r="AN24" s="107">
        <f t="shared" si="23"/>
        <v>0</v>
      </c>
      <c r="AO24" s="107">
        <f t="shared" si="24"/>
        <v>0</v>
      </c>
      <c r="AP24" s="108">
        <f t="shared" si="25"/>
        <v>0</v>
      </c>
      <c r="AQ24" s="107">
        <f t="shared" si="26"/>
        <v>4</v>
      </c>
      <c r="AR24" s="107">
        <f t="shared" si="27"/>
        <v>0</v>
      </c>
      <c r="AS24" s="107">
        <f t="shared" si="28"/>
        <v>0</v>
      </c>
      <c r="AT24" s="108">
        <f t="shared" si="29"/>
        <v>0</v>
      </c>
      <c r="AU24" s="107">
        <f t="shared" si="30"/>
        <v>0</v>
      </c>
      <c r="AV24" s="107">
        <f t="shared" si="31"/>
        <v>0</v>
      </c>
      <c r="AW24" s="107">
        <f t="shared" si="32"/>
        <v>0</v>
      </c>
      <c r="AX24" s="108">
        <f t="shared" si="33"/>
        <v>0</v>
      </c>
      <c r="AY24" s="85">
        <f t="shared" si="34"/>
        <v>0</v>
      </c>
      <c r="AZ24" s="133">
        <f t="shared" si="35"/>
        <v>0</v>
      </c>
      <c r="BA24" s="82">
        <f t="shared" si="36"/>
        <v>4</v>
      </c>
      <c r="BB24" s="110">
        <f t="shared" si="37"/>
        <v>0</v>
      </c>
      <c r="BC24" s="110">
        <f t="shared" si="38"/>
        <v>4</v>
      </c>
    </row>
    <row r="25" spans="1:55" ht="12.75" customHeight="1" x14ac:dyDescent="0.25">
      <c r="A25" s="84"/>
      <c r="B25" s="111" t="str">
        <f>Disciplinas!B27</f>
        <v>OBR</v>
      </c>
      <c r="C25" s="108" t="str">
        <f>Disciplinas!C27</f>
        <v>EAERO</v>
      </c>
      <c r="D25" s="108" t="str">
        <f>Disciplinas!D27</f>
        <v>Cálculo Vetorial e Tensorial</v>
      </c>
      <c r="E25" s="107">
        <f>Disciplinas!E27</f>
        <v>4</v>
      </c>
      <c r="F25" s="108">
        <f>Disciplinas!F27</f>
        <v>0</v>
      </c>
      <c r="G25" s="107">
        <f>Disciplinas!AZ27</f>
        <v>0</v>
      </c>
      <c r="H25" s="108">
        <f>Disciplinas!BA27</f>
        <v>0</v>
      </c>
      <c r="I25" s="107">
        <v>0</v>
      </c>
      <c r="J25" s="108">
        <v>0</v>
      </c>
      <c r="K25" s="107">
        <v>0</v>
      </c>
      <c r="L25" s="108">
        <v>0</v>
      </c>
      <c r="M25" s="107">
        <v>100</v>
      </c>
      <c r="N25" s="108">
        <v>0</v>
      </c>
      <c r="O25" s="107">
        <v>0</v>
      </c>
      <c r="P25" s="108">
        <v>0</v>
      </c>
      <c r="Q25" s="107">
        <f t="shared" si="0"/>
        <v>0</v>
      </c>
      <c r="R25" s="107">
        <f t="shared" si="1"/>
        <v>0</v>
      </c>
      <c r="S25" s="107">
        <f t="shared" si="2"/>
        <v>0</v>
      </c>
      <c r="T25" s="107">
        <f t="shared" si="3"/>
        <v>0</v>
      </c>
      <c r="U25" s="106">
        <f t="shared" si="4"/>
        <v>0</v>
      </c>
      <c r="V25" s="107">
        <f t="shared" si="5"/>
        <v>0</v>
      </c>
      <c r="W25" s="107">
        <f t="shared" si="6"/>
        <v>0</v>
      </c>
      <c r="X25" s="107">
        <f t="shared" si="7"/>
        <v>0</v>
      </c>
      <c r="Y25" s="106">
        <f t="shared" si="8"/>
        <v>0</v>
      </c>
      <c r="Z25" s="107">
        <f t="shared" si="9"/>
        <v>0</v>
      </c>
      <c r="AA25" s="107">
        <f t="shared" si="10"/>
        <v>0</v>
      </c>
      <c r="AB25" s="107">
        <f t="shared" si="11"/>
        <v>0</v>
      </c>
      <c r="AC25" s="106">
        <f t="shared" si="12"/>
        <v>0</v>
      </c>
      <c r="AD25" s="107">
        <f t="shared" si="13"/>
        <v>0</v>
      </c>
      <c r="AE25" s="107">
        <f t="shared" si="14"/>
        <v>0</v>
      </c>
      <c r="AF25" s="107">
        <f t="shared" si="15"/>
        <v>0</v>
      </c>
      <c r="AG25" s="109">
        <f t="shared" si="16"/>
        <v>0</v>
      </c>
      <c r="AH25" s="133">
        <f t="shared" si="17"/>
        <v>0</v>
      </c>
      <c r="AI25" s="107">
        <f t="shared" si="18"/>
        <v>0</v>
      </c>
      <c r="AJ25" s="107">
        <f t="shared" si="19"/>
        <v>0</v>
      </c>
      <c r="AK25" s="107">
        <f t="shared" si="20"/>
        <v>0</v>
      </c>
      <c r="AL25" s="108">
        <f t="shared" si="21"/>
        <v>0</v>
      </c>
      <c r="AM25" s="107">
        <f t="shared" si="22"/>
        <v>0</v>
      </c>
      <c r="AN25" s="107">
        <f t="shared" si="23"/>
        <v>0</v>
      </c>
      <c r="AO25" s="107">
        <f t="shared" si="24"/>
        <v>0</v>
      </c>
      <c r="AP25" s="108">
        <f t="shared" si="25"/>
        <v>0</v>
      </c>
      <c r="AQ25" s="107">
        <f t="shared" si="26"/>
        <v>0</v>
      </c>
      <c r="AR25" s="107">
        <f t="shared" si="27"/>
        <v>0</v>
      </c>
      <c r="AS25" s="107">
        <f t="shared" si="28"/>
        <v>0</v>
      </c>
      <c r="AT25" s="108">
        <f t="shared" si="29"/>
        <v>0</v>
      </c>
      <c r="AU25" s="107">
        <f t="shared" si="30"/>
        <v>0</v>
      </c>
      <c r="AV25" s="107">
        <f t="shared" si="31"/>
        <v>0</v>
      </c>
      <c r="AW25" s="107">
        <f t="shared" si="32"/>
        <v>0</v>
      </c>
      <c r="AX25" s="108">
        <f t="shared" si="33"/>
        <v>0</v>
      </c>
      <c r="AY25" s="85">
        <f t="shared" si="34"/>
        <v>0</v>
      </c>
      <c r="AZ25" s="133">
        <f t="shared" si="35"/>
        <v>0</v>
      </c>
      <c r="BA25" s="82">
        <f t="shared" si="36"/>
        <v>0</v>
      </c>
      <c r="BB25" s="110">
        <f t="shared" si="37"/>
        <v>0</v>
      </c>
      <c r="BC25" s="110">
        <f t="shared" si="38"/>
        <v>0</v>
      </c>
    </row>
    <row r="26" spans="1:55" ht="12.75" customHeight="1" x14ac:dyDescent="0.25">
      <c r="A26" s="84"/>
      <c r="B26" s="111" t="str">
        <f>Disciplinas!B28</f>
        <v>OBR</v>
      </c>
      <c r="C26" s="108" t="str">
        <f>Disciplinas!C28</f>
        <v>EEN</v>
      </c>
      <c r="D26" s="108" t="str">
        <f>Disciplinas!D28</f>
        <v>Cálculo Vetorial e Tensorial</v>
      </c>
      <c r="E26" s="107">
        <f>Disciplinas!E28</f>
        <v>4</v>
      </c>
      <c r="F26" s="108">
        <f>Disciplinas!F28</f>
        <v>0</v>
      </c>
      <c r="G26" s="107">
        <f>Disciplinas!AZ28</f>
        <v>0</v>
      </c>
      <c r="H26" s="108">
        <f>Disciplinas!BA28</f>
        <v>0</v>
      </c>
      <c r="I26" s="107">
        <v>0</v>
      </c>
      <c r="J26" s="108">
        <v>0</v>
      </c>
      <c r="K26" s="107">
        <v>0</v>
      </c>
      <c r="L26" s="108">
        <v>0</v>
      </c>
      <c r="M26" s="107">
        <v>100</v>
      </c>
      <c r="N26" s="108">
        <v>0</v>
      </c>
      <c r="O26" s="107">
        <v>0</v>
      </c>
      <c r="P26" s="108">
        <v>0</v>
      </c>
      <c r="Q26" s="107">
        <f t="shared" si="0"/>
        <v>0</v>
      </c>
      <c r="R26" s="107">
        <f t="shared" si="1"/>
        <v>0</v>
      </c>
      <c r="S26" s="107">
        <f t="shared" si="2"/>
        <v>0</v>
      </c>
      <c r="T26" s="107">
        <f t="shared" si="3"/>
        <v>0</v>
      </c>
      <c r="U26" s="106">
        <f t="shared" si="4"/>
        <v>0</v>
      </c>
      <c r="V26" s="107">
        <f t="shared" si="5"/>
        <v>0</v>
      </c>
      <c r="W26" s="107">
        <f t="shared" si="6"/>
        <v>0</v>
      </c>
      <c r="X26" s="107">
        <f t="shared" si="7"/>
        <v>0</v>
      </c>
      <c r="Y26" s="106">
        <f t="shared" si="8"/>
        <v>0</v>
      </c>
      <c r="Z26" s="107">
        <f t="shared" si="9"/>
        <v>0</v>
      </c>
      <c r="AA26" s="107">
        <f t="shared" si="10"/>
        <v>0</v>
      </c>
      <c r="AB26" s="107">
        <f t="shared" si="11"/>
        <v>0</v>
      </c>
      <c r="AC26" s="106">
        <f t="shared" si="12"/>
        <v>0</v>
      </c>
      <c r="AD26" s="107">
        <f t="shared" si="13"/>
        <v>0</v>
      </c>
      <c r="AE26" s="107">
        <f t="shared" si="14"/>
        <v>0</v>
      </c>
      <c r="AF26" s="107">
        <f t="shared" si="15"/>
        <v>0</v>
      </c>
      <c r="AG26" s="109">
        <f t="shared" si="16"/>
        <v>0</v>
      </c>
      <c r="AH26" s="133">
        <f t="shared" si="17"/>
        <v>0</v>
      </c>
      <c r="AI26" s="107">
        <f t="shared" si="18"/>
        <v>0</v>
      </c>
      <c r="AJ26" s="107">
        <f t="shared" si="19"/>
        <v>0</v>
      </c>
      <c r="AK26" s="107">
        <f t="shared" si="20"/>
        <v>0</v>
      </c>
      <c r="AL26" s="108">
        <f t="shared" si="21"/>
        <v>0</v>
      </c>
      <c r="AM26" s="107">
        <f t="shared" si="22"/>
        <v>0</v>
      </c>
      <c r="AN26" s="107">
        <f t="shared" si="23"/>
        <v>0</v>
      </c>
      <c r="AO26" s="107">
        <f t="shared" si="24"/>
        <v>0</v>
      </c>
      <c r="AP26" s="108">
        <f t="shared" si="25"/>
        <v>0</v>
      </c>
      <c r="AQ26" s="107">
        <f t="shared" si="26"/>
        <v>0</v>
      </c>
      <c r="AR26" s="107">
        <f t="shared" si="27"/>
        <v>0</v>
      </c>
      <c r="AS26" s="107">
        <f t="shared" si="28"/>
        <v>0</v>
      </c>
      <c r="AT26" s="108">
        <f t="shared" si="29"/>
        <v>0</v>
      </c>
      <c r="AU26" s="107">
        <f t="shared" si="30"/>
        <v>0</v>
      </c>
      <c r="AV26" s="107">
        <f t="shared" si="31"/>
        <v>0</v>
      </c>
      <c r="AW26" s="107">
        <f t="shared" si="32"/>
        <v>0</v>
      </c>
      <c r="AX26" s="108">
        <f t="shared" si="33"/>
        <v>0</v>
      </c>
      <c r="AY26" s="85">
        <f t="shared" si="34"/>
        <v>0</v>
      </c>
      <c r="AZ26" s="133">
        <f t="shared" si="35"/>
        <v>0</v>
      </c>
      <c r="BA26" s="82">
        <f t="shared" si="36"/>
        <v>0</v>
      </c>
      <c r="BB26" s="110">
        <f t="shared" si="37"/>
        <v>0</v>
      </c>
      <c r="BC26" s="110">
        <f t="shared" si="38"/>
        <v>0</v>
      </c>
    </row>
    <row r="27" spans="1:55" ht="12.75" customHeight="1" x14ac:dyDescent="0.25">
      <c r="A27" s="84"/>
      <c r="B27" s="111" t="str">
        <f>Disciplinas!B29</f>
        <v>OBR</v>
      </c>
      <c r="C27" s="108" t="str">
        <f>Disciplinas!C29</f>
        <v>EMAT</v>
      </c>
      <c r="D27" s="108" t="str">
        <f>Disciplinas!D29</f>
        <v>Cálculo Vetorial e Tensorial</v>
      </c>
      <c r="E27" s="107">
        <f>Disciplinas!E29</f>
        <v>4</v>
      </c>
      <c r="F27" s="108">
        <f>Disciplinas!F29</f>
        <v>0</v>
      </c>
      <c r="G27" s="107">
        <f>Disciplinas!AZ29</f>
        <v>0</v>
      </c>
      <c r="H27" s="108">
        <f>Disciplinas!BA29</f>
        <v>0</v>
      </c>
      <c r="I27" s="107">
        <v>0</v>
      </c>
      <c r="J27" s="108">
        <v>0</v>
      </c>
      <c r="K27" s="107">
        <v>0</v>
      </c>
      <c r="L27" s="108">
        <v>0</v>
      </c>
      <c r="M27" s="107">
        <v>100</v>
      </c>
      <c r="N27" s="108">
        <v>0</v>
      </c>
      <c r="O27" s="107">
        <v>0</v>
      </c>
      <c r="P27" s="108">
        <v>0</v>
      </c>
      <c r="Q27" s="107">
        <f t="shared" si="0"/>
        <v>0</v>
      </c>
      <c r="R27" s="107">
        <f t="shared" si="1"/>
        <v>0</v>
      </c>
      <c r="S27" s="107">
        <f t="shared" si="2"/>
        <v>0</v>
      </c>
      <c r="T27" s="107">
        <f t="shared" si="3"/>
        <v>0</v>
      </c>
      <c r="U27" s="106">
        <f t="shared" si="4"/>
        <v>0</v>
      </c>
      <c r="V27" s="107">
        <f t="shared" si="5"/>
        <v>0</v>
      </c>
      <c r="W27" s="107">
        <f t="shared" si="6"/>
        <v>0</v>
      </c>
      <c r="X27" s="107">
        <f t="shared" si="7"/>
        <v>0</v>
      </c>
      <c r="Y27" s="106">
        <f t="shared" si="8"/>
        <v>0</v>
      </c>
      <c r="Z27" s="107">
        <f t="shared" si="9"/>
        <v>0</v>
      </c>
      <c r="AA27" s="107">
        <f t="shared" si="10"/>
        <v>0</v>
      </c>
      <c r="AB27" s="107">
        <f t="shared" si="11"/>
        <v>0</v>
      </c>
      <c r="AC27" s="106">
        <f t="shared" si="12"/>
        <v>0</v>
      </c>
      <c r="AD27" s="107">
        <f t="shared" si="13"/>
        <v>0</v>
      </c>
      <c r="AE27" s="107">
        <f t="shared" si="14"/>
        <v>0</v>
      </c>
      <c r="AF27" s="107">
        <f t="shared" si="15"/>
        <v>0</v>
      </c>
      <c r="AG27" s="109">
        <f t="shared" si="16"/>
        <v>0</v>
      </c>
      <c r="AH27" s="133">
        <f t="shared" si="17"/>
        <v>0</v>
      </c>
      <c r="AI27" s="107">
        <f t="shared" si="18"/>
        <v>0</v>
      </c>
      <c r="AJ27" s="107">
        <f t="shared" si="19"/>
        <v>0</v>
      </c>
      <c r="AK27" s="107">
        <f t="shared" si="20"/>
        <v>0</v>
      </c>
      <c r="AL27" s="108">
        <f t="shared" si="21"/>
        <v>0</v>
      </c>
      <c r="AM27" s="107">
        <f t="shared" si="22"/>
        <v>0</v>
      </c>
      <c r="AN27" s="107">
        <f t="shared" si="23"/>
        <v>0</v>
      </c>
      <c r="AO27" s="107">
        <f t="shared" si="24"/>
        <v>0</v>
      </c>
      <c r="AP27" s="108">
        <f t="shared" si="25"/>
        <v>0</v>
      </c>
      <c r="AQ27" s="107">
        <f t="shared" si="26"/>
        <v>0</v>
      </c>
      <c r="AR27" s="107">
        <f t="shared" si="27"/>
        <v>0</v>
      </c>
      <c r="AS27" s="107">
        <f t="shared" si="28"/>
        <v>0</v>
      </c>
      <c r="AT27" s="108">
        <f t="shared" si="29"/>
        <v>0</v>
      </c>
      <c r="AU27" s="107">
        <f t="shared" si="30"/>
        <v>0</v>
      </c>
      <c r="AV27" s="107">
        <f t="shared" si="31"/>
        <v>0</v>
      </c>
      <c r="AW27" s="107">
        <f t="shared" si="32"/>
        <v>0</v>
      </c>
      <c r="AX27" s="108">
        <f t="shared" si="33"/>
        <v>0</v>
      </c>
      <c r="AY27" s="85">
        <f t="shared" si="34"/>
        <v>0</v>
      </c>
      <c r="AZ27" s="133">
        <f t="shared" si="35"/>
        <v>0</v>
      </c>
      <c r="BA27" s="82">
        <f t="shared" si="36"/>
        <v>0</v>
      </c>
      <c r="BB27" s="110">
        <f t="shared" si="37"/>
        <v>0</v>
      </c>
      <c r="BC27" s="110">
        <f t="shared" si="38"/>
        <v>0</v>
      </c>
    </row>
    <row r="28" spans="1:55" ht="12.75" customHeight="1" x14ac:dyDescent="0.25">
      <c r="A28" s="84"/>
      <c r="B28" s="111" t="str">
        <f>Disciplinas!B30</f>
        <v>OBR</v>
      </c>
      <c r="C28" s="108" t="str">
        <f>Disciplinas!C30</f>
        <v>LBIO</v>
      </c>
      <c r="D28" s="108" t="str">
        <f>Disciplinas!D30</f>
        <v>Desenvolvimento e Aprendizagem</v>
      </c>
      <c r="E28" s="107">
        <f>Disciplinas!E30</f>
        <v>4</v>
      </c>
      <c r="F28" s="108">
        <f>Disciplinas!F30</f>
        <v>0</v>
      </c>
      <c r="G28" s="107">
        <f>Disciplinas!AZ30</f>
        <v>2</v>
      </c>
      <c r="H28" s="108">
        <f>Disciplinas!BA30</f>
        <v>0</v>
      </c>
      <c r="I28" s="107">
        <v>0</v>
      </c>
      <c r="J28" s="108">
        <v>100</v>
      </c>
      <c r="K28" s="107">
        <v>0</v>
      </c>
      <c r="L28" s="108">
        <v>0</v>
      </c>
      <c r="M28" s="107">
        <v>0</v>
      </c>
      <c r="N28" s="108">
        <v>0</v>
      </c>
      <c r="O28" s="107">
        <v>0</v>
      </c>
      <c r="P28" s="108">
        <v>0</v>
      </c>
      <c r="Q28" s="107">
        <f t="shared" si="0"/>
        <v>0</v>
      </c>
      <c r="R28" s="107">
        <f t="shared" si="1"/>
        <v>0</v>
      </c>
      <c r="S28" s="107">
        <f t="shared" si="2"/>
        <v>2</v>
      </c>
      <c r="T28" s="107">
        <f t="shared" si="3"/>
        <v>0</v>
      </c>
      <c r="U28" s="106">
        <f t="shared" si="4"/>
        <v>0</v>
      </c>
      <c r="V28" s="107">
        <f t="shared" si="5"/>
        <v>0</v>
      </c>
      <c r="W28" s="107">
        <f t="shared" si="6"/>
        <v>0</v>
      </c>
      <c r="X28" s="107">
        <f t="shared" si="7"/>
        <v>0</v>
      </c>
      <c r="Y28" s="106">
        <f t="shared" si="8"/>
        <v>0</v>
      </c>
      <c r="Z28" s="107">
        <f t="shared" si="9"/>
        <v>0</v>
      </c>
      <c r="AA28" s="107">
        <f t="shared" si="10"/>
        <v>0</v>
      </c>
      <c r="AB28" s="107">
        <f t="shared" si="11"/>
        <v>0</v>
      </c>
      <c r="AC28" s="106">
        <f t="shared" si="12"/>
        <v>0</v>
      </c>
      <c r="AD28" s="107">
        <f t="shared" si="13"/>
        <v>0</v>
      </c>
      <c r="AE28" s="107">
        <f t="shared" si="14"/>
        <v>0</v>
      </c>
      <c r="AF28" s="107">
        <f t="shared" si="15"/>
        <v>0</v>
      </c>
      <c r="AG28" s="109">
        <f t="shared" si="16"/>
        <v>0</v>
      </c>
      <c r="AH28" s="133">
        <f t="shared" si="17"/>
        <v>0</v>
      </c>
      <c r="AI28" s="107">
        <f t="shared" si="18"/>
        <v>0</v>
      </c>
      <c r="AJ28" s="107">
        <f t="shared" si="19"/>
        <v>0</v>
      </c>
      <c r="AK28" s="107">
        <f t="shared" si="20"/>
        <v>8</v>
      </c>
      <c r="AL28" s="108">
        <f t="shared" si="21"/>
        <v>0</v>
      </c>
      <c r="AM28" s="107">
        <f t="shared" si="22"/>
        <v>0</v>
      </c>
      <c r="AN28" s="107">
        <f t="shared" si="23"/>
        <v>0</v>
      </c>
      <c r="AO28" s="107">
        <f t="shared" si="24"/>
        <v>0</v>
      </c>
      <c r="AP28" s="108">
        <f t="shared" si="25"/>
        <v>0</v>
      </c>
      <c r="AQ28" s="107">
        <f t="shared" si="26"/>
        <v>0</v>
      </c>
      <c r="AR28" s="107">
        <f t="shared" si="27"/>
        <v>0</v>
      </c>
      <c r="AS28" s="107">
        <f t="shared" si="28"/>
        <v>0</v>
      </c>
      <c r="AT28" s="108">
        <f t="shared" si="29"/>
        <v>0</v>
      </c>
      <c r="AU28" s="107">
        <f t="shared" si="30"/>
        <v>0</v>
      </c>
      <c r="AV28" s="107">
        <f t="shared" si="31"/>
        <v>0</v>
      </c>
      <c r="AW28" s="107">
        <f t="shared" si="32"/>
        <v>0</v>
      </c>
      <c r="AX28" s="108">
        <f t="shared" si="33"/>
        <v>0</v>
      </c>
      <c r="AY28" s="85">
        <f t="shared" si="34"/>
        <v>0</v>
      </c>
      <c r="AZ28" s="133">
        <f t="shared" si="35"/>
        <v>0</v>
      </c>
      <c r="BA28" s="82">
        <f t="shared" si="36"/>
        <v>8</v>
      </c>
      <c r="BB28" s="110">
        <f t="shared" si="37"/>
        <v>0</v>
      </c>
      <c r="BC28" s="110">
        <f t="shared" si="38"/>
        <v>8</v>
      </c>
    </row>
    <row r="29" spans="1:55" ht="12.75" customHeight="1" x14ac:dyDescent="0.25">
      <c r="A29" s="84"/>
      <c r="B29" s="111" t="str">
        <f>Disciplinas!B31</f>
        <v>OBR</v>
      </c>
      <c r="C29" s="108" t="str">
        <f>Disciplinas!C31</f>
        <v>LFILO</v>
      </c>
      <c r="D29" s="108" t="str">
        <f>Disciplinas!D31</f>
        <v>Desenvolvimento e Aprendizagem</v>
      </c>
      <c r="E29" s="107">
        <f>Disciplinas!E31</f>
        <v>4</v>
      </c>
      <c r="F29" s="108">
        <f>Disciplinas!F31</f>
        <v>0</v>
      </c>
      <c r="G29" s="107">
        <f>Disciplinas!AZ31</f>
        <v>2</v>
      </c>
      <c r="H29" s="108">
        <f>Disciplinas!BA31</f>
        <v>0</v>
      </c>
      <c r="I29" s="107">
        <v>0</v>
      </c>
      <c r="J29" s="108">
        <v>0</v>
      </c>
      <c r="K29" s="107">
        <v>0</v>
      </c>
      <c r="L29" s="108">
        <v>100</v>
      </c>
      <c r="M29" s="107">
        <v>0</v>
      </c>
      <c r="N29" s="108">
        <v>0</v>
      </c>
      <c r="O29" s="107">
        <v>0</v>
      </c>
      <c r="P29" s="108">
        <v>0</v>
      </c>
      <c r="Q29" s="107">
        <f t="shared" si="0"/>
        <v>0</v>
      </c>
      <c r="R29" s="107">
        <f t="shared" si="1"/>
        <v>0</v>
      </c>
      <c r="S29" s="107">
        <f t="shared" si="2"/>
        <v>0</v>
      </c>
      <c r="T29" s="107">
        <f t="shared" si="3"/>
        <v>0</v>
      </c>
      <c r="U29" s="106">
        <f t="shared" si="4"/>
        <v>0</v>
      </c>
      <c r="V29" s="107">
        <f t="shared" si="5"/>
        <v>0</v>
      </c>
      <c r="W29" s="107">
        <f t="shared" si="6"/>
        <v>2</v>
      </c>
      <c r="X29" s="107">
        <f t="shared" si="7"/>
        <v>0</v>
      </c>
      <c r="Y29" s="106">
        <f t="shared" si="8"/>
        <v>0</v>
      </c>
      <c r="Z29" s="107">
        <f t="shared" si="9"/>
        <v>0</v>
      </c>
      <c r="AA29" s="107">
        <f t="shared" si="10"/>
        <v>0</v>
      </c>
      <c r="AB29" s="107">
        <f t="shared" si="11"/>
        <v>0</v>
      </c>
      <c r="AC29" s="106">
        <f t="shared" si="12"/>
        <v>0</v>
      </c>
      <c r="AD29" s="107">
        <f t="shared" si="13"/>
        <v>0</v>
      </c>
      <c r="AE29" s="107">
        <f t="shared" si="14"/>
        <v>0</v>
      </c>
      <c r="AF29" s="107">
        <f t="shared" si="15"/>
        <v>0</v>
      </c>
      <c r="AG29" s="109">
        <f t="shared" si="16"/>
        <v>0</v>
      </c>
      <c r="AH29" s="133">
        <f t="shared" si="17"/>
        <v>0</v>
      </c>
      <c r="AI29" s="107">
        <f t="shared" si="18"/>
        <v>0</v>
      </c>
      <c r="AJ29" s="107">
        <f t="shared" si="19"/>
        <v>0</v>
      </c>
      <c r="AK29" s="107">
        <f t="shared" si="20"/>
        <v>0</v>
      </c>
      <c r="AL29" s="108">
        <f t="shared" si="21"/>
        <v>0</v>
      </c>
      <c r="AM29" s="107">
        <f t="shared" si="22"/>
        <v>0</v>
      </c>
      <c r="AN29" s="107">
        <f t="shared" si="23"/>
        <v>0</v>
      </c>
      <c r="AO29" s="107">
        <f t="shared" si="24"/>
        <v>8</v>
      </c>
      <c r="AP29" s="108">
        <f t="shared" si="25"/>
        <v>0</v>
      </c>
      <c r="AQ29" s="107">
        <f t="shared" si="26"/>
        <v>0</v>
      </c>
      <c r="AR29" s="107">
        <f t="shared" si="27"/>
        <v>0</v>
      </c>
      <c r="AS29" s="107">
        <f t="shared" si="28"/>
        <v>0</v>
      </c>
      <c r="AT29" s="108">
        <f t="shared" si="29"/>
        <v>0</v>
      </c>
      <c r="AU29" s="107">
        <f t="shared" si="30"/>
        <v>0</v>
      </c>
      <c r="AV29" s="107">
        <f t="shared" si="31"/>
        <v>0</v>
      </c>
      <c r="AW29" s="107">
        <f t="shared" si="32"/>
        <v>0</v>
      </c>
      <c r="AX29" s="108">
        <f t="shared" si="33"/>
        <v>0</v>
      </c>
      <c r="AY29" s="85">
        <f t="shared" si="34"/>
        <v>0</v>
      </c>
      <c r="AZ29" s="133">
        <f t="shared" si="35"/>
        <v>0</v>
      </c>
      <c r="BA29" s="82">
        <f t="shared" si="36"/>
        <v>8</v>
      </c>
      <c r="BB29" s="110">
        <f t="shared" si="37"/>
        <v>0</v>
      </c>
      <c r="BC29" s="110">
        <f t="shared" si="38"/>
        <v>8</v>
      </c>
    </row>
    <row r="30" spans="1:55" ht="12.75" customHeight="1" x14ac:dyDescent="0.25">
      <c r="A30" s="84"/>
      <c r="B30" s="111" t="str">
        <f>Disciplinas!B32</f>
        <v>OBR</v>
      </c>
      <c r="C30" s="108" t="str">
        <f>Disciplinas!C32</f>
        <v>LMAT</v>
      </c>
      <c r="D30" s="108" t="str">
        <f>Disciplinas!D32</f>
        <v>Desenvolvimento e Aprendizagem</v>
      </c>
      <c r="E30" s="107">
        <f>Disciplinas!E32</f>
        <v>4</v>
      </c>
      <c r="F30" s="108">
        <f>Disciplinas!F32</f>
        <v>0</v>
      </c>
      <c r="G30" s="107">
        <f>Disciplinas!AZ32</f>
        <v>2</v>
      </c>
      <c r="H30" s="108">
        <f>Disciplinas!BA32</f>
        <v>0</v>
      </c>
      <c r="I30" s="107">
        <v>0</v>
      </c>
      <c r="J30" s="108">
        <v>100</v>
      </c>
      <c r="K30" s="107">
        <v>0</v>
      </c>
      <c r="L30" s="108">
        <v>0</v>
      </c>
      <c r="M30" s="107">
        <v>0</v>
      </c>
      <c r="N30" s="108">
        <v>0</v>
      </c>
      <c r="O30" s="107">
        <v>0</v>
      </c>
      <c r="P30" s="108">
        <v>0</v>
      </c>
      <c r="Q30" s="107">
        <f t="shared" si="0"/>
        <v>0</v>
      </c>
      <c r="R30" s="107">
        <f t="shared" si="1"/>
        <v>0</v>
      </c>
      <c r="S30" s="107">
        <f t="shared" si="2"/>
        <v>2</v>
      </c>
      <c r="T30" s="107">
        <f t="shared" si="3"/>
        <v>0</v>
      </c>
      <c r="U30" s="106">
        <f t="shared" si="4"/>
        <v>0</v>
      </c>
      <c r="V30" s="107">
        <f t="shared" si="5"/>
        <v>0</v>
      </c>
      <c r="W30" s="107">
        <f t="shared" si="6"/>
        <v>0</v>
      </c>
      <c r="X30" s="107">
        <f t="shared" si="7"/>
        <v>0</v>
      </c>
      <c r="Y30" s="106">
        <f t="shared" si="8"/>
        <v>0</v>
      </c>
      <c r="Z30" s="107">
        <f t="shared" si="9"/>
        <v>0</v>
      </c>
      <c r="AA30" s="107">
        <f t="shared" si="10"/>
        <v>0</v>
      </c>
      <c r="AB30" s="107">
        <f t="shared" si="11"/>
        <v>0</v>
      </c>
      <c r="AC30" s="106">
        <f t="shared" si="12"/>
        <v>0</v>
      </c>
      <c r="AD30" s="107">
        <f t="shared" si="13"/>
        <v>0</v>
      </c>
      <c r="AE30" s="107">
        <f t="shared" si="14"/>
        <v>0</v>
      </c>
      <c r="AF30" s="107">
        <f t="shared" si="15"/>
        <v>0</v>
      </c>
      <c r="AG30" s="109">
        <f t="shared" si="16"/>
        <v>0</v>
      </c>
      <c r="AH30" s="133">
        <f t="shared" si="17"/>
        <v>0</v>
      </c>
      <c r="AI30" s="107">
        <f t="shared" si="18"/>
        <v>0</v>
      </c>
      <c r="AJ30" s="107">
        <f t="shared" si="19"/>
        <v>0</v>
      </c>
      <c r="AK30" s="107">
        <f t="shared" si="20"/>
        <v>8</v>
      </c>
      <c r="AL30" s="108">
        <f t="shared" si="21"/>
        <v>0</v>
      </c>
      <c r="AM30" s="107">
        <f t="shared" si="22"/>
        <v>0</v>
      </c>
      <c r="AN30" s="107">
        <f t="shared" si="23"/>
        <v>0</v>
      </c>
      <c r="AO30" s="107">
        <f t="shared" si="24"/>
        <v>0</v>
      </c>
      <c r="AP30" s="108">
        <f t="shared" si="25"/>
        <v>0</v>
      </c>
      <c r="AQ30" s="107">
        <f t="shared" si="26"/>
        <v>0</v>
      </c>
      <c r="AR30" s="107">
        <f t="shared" si="27"/>
        <v>0</v>
      </c>
      <c r="AS30" s="107">
        <f t="shared" si="28"/>
        <v>0</v>
      </c>
      <c r="AT30" s="108">
        <f t="shared" si="29"/>
        <v>0</v>
      </c>
      <c r="AU30" s="107">
        <f t="shared" si="30"/>
        <v>0</v>
      </c>
      <c r="AV30" s="107">
        <f t="shared" si="31"/>
        <v>0</v>
      </c>
      <c r="AW30" s="107">
        <f t="shared" si="32"/>
        <v>0</v>
      </c>
      <c r="AX30" s="108">
        <f t="shared" si="33"/>
        <v>0</v>
      </c>
      <c r="AY30" s="85">
        <f t="shared" si="34"/>
        <v>0</v>
      </c>
      <c r="AZ30" s="133">
        <f t="shared" si="35"/>
        <v>0</v>
      </c>
      <c r="BA30" s="82">
        <f t="shared" si="36"/>
        <v>8</v>
      </c>
      <c r="BB30" s="110">
        <f t="shared" si="37"/>
        <v>0</v>
      </c>
      <c r="BC30" s="110">
        <f t="shared" si="38"/>
        <v>8</v>
      </c>
    </row>
    <row r="31" spans="1:55" ht="12.75" customHeight="1" x14ac:dyDescent="0.25">
      <c r="A31" s="84"/>
      <c r="B31" s="111" t="str">
        <f>Disciplinas!B33</f>
        <v>OBR</v>
      </c>
      <c r="C31" s="108" t="str">
        <f>Disciplinas!C33</f>
        <v>LQUI</v>
      </c>
      <c r="D31" s="108" t="str">
        <f>Disciplinas!D33</f>
        <v>Desenvolvimento e Aprendizagem</v>
      </c>
      <c r="E31" s="107">
        <f>Disciplinas!E33</f>
        <v>4</v>
      </c>
      <c r="F31" s="108">
        <f>Disciplinas!F33</f>
        <v>0</v>
      </c>
      <c r="G31" s="107">
        <f>Disciplinas!AZ33</f>
        <v>2</v>
      </c>
      <c r="H31" s="108">
        <f>Disciplinas!BA33</f>
        <v>0</v>
      </c>
      <c r="I31" s="107">
        <v>0</v>
      </c>
      <c r="J31" s="108">
        <v>0</v>
      </c>
      <c r="K31" s="107">
        <v>0</v>
      </c>
      <c r="L31" s="108">
        <v>0</v>
      </c>
      <c r="M31" s="107">
        <v>0</v>
      </c>
      <c r="N31" s="108">
        <v>0</v>
      </c>
      <c r="O31" s="107">
        <v>0</v>
      </c>
      <c r="P31" s="108">
        <v>100</v>
      </c>
      <c r="Q31" s="107">
        <f t="shared" si="0"/>
        <v>0</v>
      </c>
      <c r="R31" s="107">
        <f t="shared" si="1"/>
        <v>0</v>
      </c>
      <c r="S31" s="107">
        <f t="shared" si="2"/>
        <v>0</v>
      </c>
      <c r="T31" s="107">
        <f t="shared" si="3"/>
        <v>0</v>
      </c>
      <c r="U31" s="106">
        <f t="shared" si="4"/>
        <v>0</v>
      </c>
      <c r="V31" s="107">
        <f t="shared" si="5"/>
        <v>0</v>
      </c>
      <c r="W31" s="107">
        <f t="shared" si="6"/>
        <v>0</v>
      </c>
      <c r="X31" s="107">
        <f t="shared" si="7"/>
        <v>0</v>
      </c>
      <c r="Y31" s="106">
        <f t="shared" si="8"/>
        <v>0</v>
      </c>
      <c r="Z31" s="107">
        <f t="shared" si="9"/>
        <v>0</v>
      </c>
      <c r="AA31" s="107">
        <f t="shared" si="10"/>
        <v>0</v>
      </c>
      <c r="AB31" s="107">
        <f t="shared" si="11"/>
        <v>0</v>
      </c>
      <c r="AC31" s="106">
        <f t="shared" si="12"/>
        <v>0</v>
      </c>
      <c r="AD31" s="107">
        <f t="shared" si="13"/>
        <v>0</v>
      </c>
      <c r="AE31" s="107">
        <f t="shared" si="14"/>
        <v>2</v>
      </c>
      <c r="AF31" s="107">
        <f t="shared" si="15"/>
        <v>0</v>
      </c>
      <c r="AG31" s="109">
        <f t="shared" si="16"/>
        <v>0</v>
      </c>
      <c r="AH31" s="133">
        <f t="shared" si="17"/>
        <v>0</v>
      </c>
      <c r="AI31" s="107">
        <f t="shared" si="18"/>
        <v>0</v>
      </c>
      <c r="AJ31" s="107">
        <f t="shared" si="19"/>
        <v>0</v>
      </c>
      <c r="AK31" s="107">
        <f t="shared" si="20"/>
        <v>0</v>
      </c>
      <c r="AL31" s="108">
        <f t="shared" si="21"/>
        <v>0</v>
      </c>
      <c r="AM31" s="107">
        <f t="shared" si="22"/>
        <v>0</v>
      </c>
      <c r="AN31" s="107">
        <f t="shared" si="23"/>
        <v>0</v>
      </c>
      <c r="AO31" s="107">
        <f t="shared" si="24"/>
        <v>0</v>
      </c>
      <c r="AP31" s="108">
        <f t="shared" si="25"/>
        <v>0</v>
      </c>
      <c r="AQ31" s="107">
        <f t="shared" si="26"/>
        <v>0</v>
      </c>
      <c r="AR31" s="107">
        <f t="shared" si="27"/>
        <v>0</v>
      </c>
      <c r="AS31" s="107">
        <f t="shared" si="28"/>
        <v>0</v>
      </c>
      <c r="AT31" s="108">
        <f t="shared" si="29"/>
        <v>0</v>
      </c>
      <c r="AU31" s="107">
        <f t="shared" si="30"/>
        <v>0</v>
      </c>
      <c r="AV31" s="107">
        <f t="shared" si="31"/>
        <v>0</v>
      </c>
      <c r="AW31" s="107">
        <f t="shared" si="32"/>
        <v>8</v>
      </c>
      <c r="AX31" s="108">
        <f t="shared" si="33"/>
        <v>0</v>
      </c>
      <c r="AY31" s="85">
        <f t="shared" si="34"/>
        <v>0</v>
      </c>
      <c r="AZ31" s="133">
        <f t="shared" si="35"/>
        <v>0</v>
      </c>
      <c r="BA31" s="82">
        <f t="shared" si="36"/>
        <v>8</v>
      </c>
      <c r="BB31" s="110">
        <f t="shared" si="37"/>
        <v>0</v>
      </c>
      <c r="BC31" s="110">
        <f t="shared" si="38"/>
        <v>8</v>
      </c>
    </row>
    <row r="32" spans="1:55" ht="12.75" customHeight="1" x14ac:dyDescent="0.25">
      <c r="A32" s="84"/>
      <c r="B32" s="111" t="str">
        <f>Disciplinas!B34</f>
        <v>OBR</v>
      </c>
      <c r="C32" s="108" t="str">
        <f>Disciplinas!C34</f>
        <v>LFIS</v>
      </c>
      <c r="D32" s="108" t="str">
        <f>Disciplinas!D34</f>
        <v>Desenvolvimento e Aprendizagem (PCC)</v>
      </c>
      <c r="E32" s="107">
        <f>Disciplinas!E34</f>
        <v>4</v>
      </c>
      <c r="F32" s="108">
        <f>Disciplinas!F34</f>
        <v>0</v>
      </c>
      <c r="G32" s="107">
        <f>Disciplinas!AZ34</f>
        <v>2</v>
      </c>
      <c r="H32" s="108">
        <f>Disciplinas!BA34</f>
        <v>0</v>
      </c>
      <c r="I32" s="107">
        <v>0</v>
      </c>
      <c r="J32" s="108">
        <v>100</v>
      </c>
      <c r="K32" s="107">
        <v>0</v>
      </c>
      <c r="L32" s="108">
        <v>0</v>
      </c>
      <c r="M32" s="107">
        <v>0</v>
      </c>
      <c r="N32" s="108">
        <v>0</v>
      </c>
      <c r="O32" s="107">
        <v>0</v>
      </c>
      <c r="P32" s="108">
        <v>0</v>
      </c>
      <c r="Q32" s="107">
        <f t="shared" si="0"/>
        <v>0</v>
      </c>
      <c r="R32" s="107">
        <f t="shared" si="1"/>
        <v>0</v>
      </c>
      <c r="S32" s="107">
        <f t="shared" si="2"/>
        <v>2</v>
      </c>
      <c r="T32" s="107">
        <f t="shared" si="3"/>
        <v>0</v>
      </c>
      <c r="U32" s="106">
        <f t="shared" si="4"/>
        <v>0</v>
      </c>
      <c r="V32" s="107">
        <f t="shared" si="5"/>
        <v>0</v>
      </c>
      <c r="W32" s="107">
        <f t="shared" si="6"/>
        <v>0</v>
      </c>
      <c r="X32" s="107">
        <f t="shared" si="7"/>
        <v>0</v>
      </c>
      <c r="Y32" s="106">
        <f t="shared" si="8"/>
        <v>0</v>
      </c>
      <c r="Z32" s="107">
        <f t="shared" si="9"/>
        <v>0</v>
      </c>
      <c r="AA32" s="107">
        <f t="shared" si="10"/>
        <v>0</v>
      </c>
      <c r="AB32" s="107">
        <f t="shared" si="11"/>
        <v>0</v>
      </c>
      <c r="AC32" s="106">
        <f t="shared" si="12"/>
        <v>0</v>
      </c>
      <c r="AD32" s="107">
        <f t="shared" si="13"/>
        <v>0</v>
      </c>
      <c r="AE32" s="107">
        <f t="shared" si="14"/>
        <v>0</v>
      </c>
      <c r="AF32" s="107">
        <f t="shared" si="15"/>
        <v>0</v>
      </c>
      <c r="AG32" s="109">
        <f t="shared" si="16"/>
        <v>0</v>
      </c>
      <c r="AH32" s="133">
        <f t="shared" si="17"/>
        <v>0</v>
      </c>
      <c r="AI32" s="107">
        <f t="shared" si="18"/>
        <v>0</v>
      </c>
      <c r="AJ32" s="107">
        <f t="shared" si="19"/>
        <v>0</v>
      </c>
      <c r="AK32" s="107">
        <f t="shared" si="20"/>
        <v>8</v>
      </c>
      <c r="AL32" s="108">
        <f t="shared" si="21"/>
        <v>0</v>
      </c>
      <c r="AM32" s="107">
        <f t="shared" si="22"/>
        <v>0</v>
      </c>
      <c r="AN32" s="107">
        <f t="shared" si="23"/>
        <v>0</v>
      </c>
      <c r="AO32" s="107">
        <f t="shared" si="24"/>
        <v>0</v>
      </c>
      <c r="AP32" s="108">
        <f t="shared" si="25"/>
        <v>0</v>
      </c>
      <c r="AQ32" s="107">
        <f t="shared" si="26"/>
        <v>0</v>
      </c>
      <c r="AR32" s="107">
        <f t="shared" si="27"/>
        <v>0</v>
      </c>
      <c r="AS32" s="107">
        <f t="shared" si="28"/>
        <v>0</v>
      </c>
      <c r="AT32" s="108">
        <f t="shared" si="29"/>
        <v>0</v>
      </c>
      <c r="AU32" s="107">
        <f t="shared" si="30"/>
        <v>0</v>
      </c>
      <c r="AV32" s="107">
        <f t="shared" si="31"/>
        <v>0</v>
      </c>
      <c r="AW32" s="107">
        <f t="shared" si="32"/>
        <v>0</v>
      </c>
      <c r="AX32" s="108">
        <f t="shared" si="33"/>
        <v>0</v>
      </c>
      <c r="AY32" s="85">
        <f t="shared" si="34"/>
        <v>0</v>
      </c>
      <c r="AZ32" s="133">
        <f t="shared" si="35"/>
        <v>0</v>
      </c>
      <c r="BA32" s="82">
        <f t="shared" si="36"/>
        <v>8</v>
      </c>
      <c r="BB32" s="110">
        <f t="shared" si="37"/>
        <v>0</v>
      </c>
      <c r="BC32" s="110">
        <f t="shared" si="38"/>
        <v>8</v>
      </c>
    </row>
    <row r="33" spans="1:55" ht="12.75" customHeight="1" x14ac:dyDescent="0.25">
      <c r="A33" s="84"/>
      <c r="B33" s="111" t="str">
        <f>Disciplinas!B35</f>
        <v>OBR</v>
      </c>
      <c r="C33" s="108" t="str">
        <f>Disciplinas!C35</f>
        <v>LBIO</v>
      </c>
      <c r="D33" s="108" t="str">
        <f>Disciplinas!D35</f>
        <v>Didática</v>
      </c>
      <c r="E33" s="107">
        <f>Disciplinas!E35</f>
        <v>4</v>
      </c>
      <c r="F33" s="108">
        <f>Disciplinas!F35</f>
        <v>0</v>
      </c>
      <c r="G33" s="107">
        <f>Disciplinas!AZ35</f>
        <v>2</v>
      </c>
      <c r="H33" s="108">
        <f>Disciplinas!BA35</f>
        <v>0</v>
      </c>
      <c r="I33" s="107">
        <v>0</v>
      </c>
      <c r="J33" s="108">
        <v>100</v>
      </c>
      <c r="K33" s="107">
        <v>0</v>
      </c>
      <c r="L33" s="108">
        <v>0</v>
      </c>
      <c r="M33" s="107">
        <v>0</v>
      </c>
      <c r="N33" s="108">
        <v>0</v>
      </c>
      <c r="O33" s="107">
        <v>0</v>
      </c>
      <c r="P33" s="108">
        <v>0</v>
      </c>
      <c r="Q33" s="107">
        <f t="shared" si="0"/>
        <v>0</v>
      </c>
      <c r="R33" s="107">
        <f t="shared" si="1"/>
        <v>0</v>
      </c>
      <c r="S33" s="107">
        <f t="shared" si="2"/>
        <v>2</v>
      </c>
      <c r="T33" s="107">
        <f t="shared" si="3"/>
        <v>0</v>
      </c>
      <c r="U33" s="106">
        <f t="shared" si="4"/>
        <v>0</v>
      </c>
      <c r="V33" s="107">
        <f t="shared" si="5"/>
        <v>0</v>
      </c>
      <c r="W33" s="107">
        <f t="shared" si="6"/>
        <v>0</v>
      </c>
      <c r="X33" s="107">
        <f t="shared" si="7"/>
        <v>0</v>
      </c>
      <c r="Y33" s="106">
        <f t="shared" si="8"/>
        <v>0</v>
      </c>
      <c r="Z33" s="107">
        <f t="shared" si="9"/>
        <v>0</v>
      </c>
      <c r="AA33" s="107">
        <f t="shared" si="10"/>
        <v>0</v>
      </c>
      <c r="AB33" s="107">
        <f t="shared" si="11"/>
        <v>0</v>
      </c>
      <c r="AC33" s="106">
        <f t="shared" si="12"/>
        <v>0</v>
      </c>
      <c r="AD33" s="107">
        <f t="shared" si="13"/>
        <v>0</v>
      </c>
      <c r="AE33" s="107">
        <f t="shared" si="14"/>
        <v>0</v>
      </c>
      <c r="AF33" s="107">
        <f t="shared" si="15"/>
        <v>0</v>
      </c>
      <c r="AG33" s="109">
        <f t="shared" si="16"/>
        <v>0</v>
      </c>
      <c r="AH33" s="133">
        <f t="shared" si="17"/>
        <v>0</v>
      </c>
      <c r="AI33" s="107">
        <f t="shared" si="18"/>
        <v>0</v>
      </c>
      <c r="AJ33" s="107">
        <f t="shared" si="19"/>
        <v>0</v>
      </c>
      <c r="AK33" s="107">
        <f t="shared" si="20"/>
        <v>8</v>
      </c>
      <c r="AL33" s="108">
        <f t="shared" si="21"/>
        <v>0</v>
      </c>
      <c r="AM33" s="107">
        <f t="shared" si="22"/>
        <v>0</v>
      </c>
      <c r="AN33" s="107">
        <f t="shared" si="23"/>
        <v>0</v>
      </c>
      <c r="AO33" s="107">
        <f t="shared" si="24"/>
        <v>0</v>
      </c>
      <c r="AP33" s="108">
        <f t="shared" si="25"/>
        <v>0</v>
      </c>
      <c r="AQ33" s="107">
        <f t="shared" si="26"/>
        <v>0</v>
      </c>
      <c r="AR33" s="107">
        <f t="shared" si="27"/>
        <v>0</v>
      </c>
      <c r="AS33" s="107">
        <f t="shared" si="28"/>
        <v>0</v>
      </c>
      <c r="AT33" s="108">
        <f t="shared" si="29"/>
        <v>0</v>
      </c>
      <c r="AU33" s="107">
        <f t="shared" si="30"/>
        <v>0</v>
      </c>
      <c r="AV33" s="107">
        <f t="shared" si="31"/>
        <v>0</v>
      </c>
      <c r="AW33" s="107">
        <f t="shared" si="32"/>
        <v>0</v>
      </c>
      <c r="AX33" s="108">
        <f t="shared" si="33"/>
        <v>0</v>
      </c>
      <c r="AY33" s="85">
        <f t="shared" si="34"/>
        <v>0</v>
      </c>
      <c r="AZ33" s="133">
        <f t="shared" si="35"/>
        <v>0</v>
      </c>
      <c r="BA33" s="82">
        <f t="shared" si="36"/>
        <v>8</v>
      </c>
      <c r="BB33" s="110">
        <f t="shared" si="37"/>
        <v>0</v>
      </c>
      <c r="BC33" s="110">
        <f t="shared" si="38"/>
        <v>8</v>
      </c>
    </row>
    <row r="34" spans="1:55" ht="12.75" customHeight="1" x14ac:dyDescent="0.25">
      <c r="A34" s="84"/>
      <c r="B34" s="111" t="str">
        <f>Disciplinas!B36</f>
        <v>OBR</v>
      </c>
      <c r="C34" s="108" t="str">
        <f>Disciplinas!C36</f>
        <v>LFILO</v>
      </c>
      <c r="D34" s="108" t="str">
        <f>Disciplinas!D36</f>
        <v>Didática</v>
      </c>
      <c r="E34" s="107">
        <f>Disciplinas!E36</f>
        <v>4</v>
      </c>
      <c r="F34" s="108">
        <f>Disciplinas!F36</f>
        <v>0</v>
      </c>
      <c r="G34" s="107">
        <f>Disciplinas!AZ36</f>
        <v>2</v>
      </c>
      <c r="H34" s="108">
        <f>Disciplinas!BA36</f>
        <v>0</v>
      </c>
      <c r="I34" s="107">
        <v>0</v>
      </c>
      <c r="J34" s="108">
        <v>0</v>
      </c>
      <c r="K34" s="107">
        <v>0</v>
      </c>
      <c r="L34" s="108">
        <v>100</v>
      </c>
      <c r="M34" s="107">
        <v>0</v>
      </c>
      <c r="N34" s="108">
        <v>0</v>
      </c>
      <c r="O34" s="107">
        <v>0</v>
      </c>
      <c r="P34" s="108">
        <v>0</v>
      </c>
      <c r="Q34" s="107">
        <f t="shared" si="0"/>
        <v>0</v>
      </c>
      <c r="R34" s="107">
        <f t="shared" si="1"/>
        <v>0</v>
      </c>
      <c r="S34" s="107">
        <f t="shared" si="2"/>
        <v>0</v>
      </c>
      <c r="T34" s="107">
        <f t="shared" si="3"/>
        <v>0</v>
      </c>
      <c r="U34" s="106">
        <f t="shared" si="4"/>
        <v>0</v>
      </c>
      <c r="V34" s="107">
        <f t="shared" si="5"/>
        <v>0</v>
      </c>
      <c r="W34" s="107">
        <f t="shared" si="6"/>
        <v>2</v>
      </c>
      <c r="X34" s="107">
        <f t="shared" si="7"/>
        <v>0</v>
      </c>
      <c r="Y34" s="106">
        <f t="shared" si="8"/>
        <v>0</v>
      </c>
      <c r="Z34" s="107">
        <f t="shared" si="9"/>
        <v>0</v>
      </c>
      <c r="AA34" s="107">
        <f t="shared" si="10"/>
        <v>0</v>
      </c>
      <c r="AB34" s="107">
        <f t="shared" si="11"/>
        <v>0</v>
      </c>
      <c r="AC34" s="106">
        <f t="shared" si="12"/>
        <v>0</v>
      </c>
      <c r="AD34" s="107">
        <f t="shared" si="13"/>
        <v>0</v>
      </c>
      <c r="AE34" s="107">
        <f t="shared" si="14"/>
        <v>0</v>
      </c>
      <c r="AF34" s="107">
        <f t="shared" si="15"/>
        <v>0</v>
      </c>
      <c r="AG34" s="109">
        <f t="shared" si="16"/>
        <v>0</v>
      </c>
      <c r="AH34" s="133">
        <f t="shared" si="17"/>
        <v>0</v>
      </c>
      <c r="AI34" s="107">
        <f t="shared" si="18"/>
        <v>0</v>
      </c>
      <c r="AJ34" s="107">
        <f t="shared" si="19"/>
        <v>0</v>
      </c>
      <c r="AK34" s="107">
        <f t="shared" si="20"/>
        <v>0</v>
      </c>
      <c r="AL34" s="108">
        <f t="shared" si="21"/>
        <v>0</v>
      </c>
      <c r="AM34" s="107">
        <f t="shared" si="22"/>
        <v>0</v>
      </c>
      <c r="AN34" s="107">
        <f t="shared" si="23"/>
        <v>0</v>
      </c>
      <c r="AO34" s="107">
        <f t="shared" si="24"/>
        <v>8</v>
      </c>
      <c r="AP34" s="108">
        <f t="shared" si="25"/>
        <v>0</v>
      </c>
      <c r="AQ34" s="107">
        <f t="shared" si="26"/>
        <v>0</v>
      </c>
      <c r="AR34" s="107">
        <f t="shared" si="27"/>
        <v>0</v>
      </c>
      <c r="AS34" s="107">
        <f t="shared" si="28"/>
        <v>0</v>
      </c>
      <c r="AT34" s="108">
        <f t="shared" si="29"/>
        <v>0</v>
      </c>
      <c r="AU34" s="107">
        <f t="shared" si="30"/>
        <v>0</v>
      </c>
      <c r="AV34" s="107">
        <f t="shared" si="31"/>
        <v>0</v>
      </c>
      <c r="AW34" s="107">
        <f t="shared" si="32"/>
        <v>0</v>
      </c>
      <c r="AX34" s="108">
        <f t="shared" si="33"/>
        <v>0</v>
      </c>
      <c r="AY34" s="85">
        <f t="shared" si="34"/>
        <v>0</v>
      </c>
      <c r="AZ34" s="133">
        <f t="shared" si="35"/>
        <v>0</v>
      </c>
      <c r="BA34" s="82">
        <f t="shared" si="36"/>
        <v>8</v>
      </c>
      <c r="BB34" s="110">
        <f t="shared" si="37"/>
        <v>0</v>
      </c>
      <c r="BC34" s="110">
        <f t="shared" si="38"/>
        <v>8</v>
      </c>
    </row>
    <row r="35" spans="1:55" ht="12.75" customHeight="1" x14ac:dyDescent="0.25">
      <c r="A35" s="84"/>
      <c r="B35" s="111" t="str">
        <f>Disciplinas!B37</f>
        <v>OBR</v>
      </c>
      <c r="C35" s="108" t="str">
        <f>Disciplinas!C37</f>
        <v>LMAT</v>
      </c>
      <c r="D35" s="108" t="str">
        <f>Disciplinas!D37</f>
        <v>Didática</v>
      </c>
      <c r="E35" s="107">
        <f>Disciplinas!E37</f>
        <v>4</v>
      </c>
      <c r="F35" s="108">
        <f>Disciplinas!F37</f>
        <v>0</v>
      </c>
      <c r="G35" s="107">
        <f>Disciplinas!AZ37</f>
        <v>2</v>
      </c>
      <c r="H35" s="108">
        <f>Disciplinas!BA37</f>
        <v>0</v>
      </c>
      <c r="I35" s="107">
        <v>0</v>
      </c>
      <c r="J35" s="108">
        <v>0</v>
      </c>
      <c r="K35" s="107">
        <v>0</v>
      </c>
      <c r="L35" s="108">
        <v>0</v>
      </c>
      <c r="M35" s="107">
        <v>0</v>
      </c>
      <c r="N35" s="108">
        <v>100</v>
      </c>
      <c r="O35" s="107">
        <v>0</v>
      </c>
      <c r="P35" s="108">
        <v>0</v>
      </c>
      <c r="Q35" s="107">
        <f t="shared" si="0"/>
        <v>0</v>
      </c>
      <c r="R35" s="107">
        <f t="shared" si="1"/>
        <v>0</v>
      </c>
      <c r="S35" s="107">
        <f t="shared" si="2"/>
        <v>0</v>
      </c>
      <c r="T35" s="107">
        <f t="shared" si="3"/>
        <v>0</v>
      </c>
      <c r="U35" s="106">
        <f t="shared" si="4"/>
        <v>0</v>
      </c>
      <c r="V35" s="107">
        <f t="shared" si="5"/>
        <v>0</v>
      </c>
      <c r="W35" s="107">
        <f t="shared" si="6"/>
        <v>0</v>
      </c>
      <c r="X35" s="107">
        <f t="shared" si="7"/>
        <v>0</v>
      </c>
      <c r="Y35" s="106">
        <f t="shared" si="8"/>
        <v>0</v>
      </c>
      <c r="Z35" s="107">
        <f t="shared" si="9"/>
        <v>0</v>
      </c>
      <c r="AA35" s="107">
        <f t="shared" si="10"/>
        <v>2</v>
      </c>
      <c r="AB35" s="107">
        <f t="shared" si="11"/>
        <v>0</v>
      </c>
      <c r="AC35" s="106">
        <f t="shared" si="12"/>
        <v>0</v>
      </c>
      <c r="AD35" s="107">
        <f t="shared" si="13"/>
        <v>0</v>
      </c>
      <c r="AE35" s="107">
        <f t="shared" si="14"/>
        <v>0</v>
      </c>
      <c r="AF35" s="107">
        <f t="shared" si="15"/>
        <v>0</v>
      </c>
      <c r="AG35" s="109">
        <f t="shared" si="16"/>
        <v>0</v>
      </c>
      <c r="AH35" s="133">
        <f t="shared" si="17"/>
        <v>0</v>
      </c>
      <c r="AI35" s="107">
        <f t="shared" si="18"/>
        <v>0</v>
      </c>
      <c r="AJ35" s="107">
        <f t="shared" si="19"/>
        <v>0</v>
      </c>
      <c r="AK35" s="107">
        <f t="shared" si="20"/>
        <v>0</v>
      </c>
      <c r="AL35" s="108">
        <f t="shared" si="21"/>
        <v>0</v>
      </c>
      <c r="AM35" s="107">
        <f t="shared" si="22"/>
        <v>0</v>
      </c>
      <c r="AN35" s="107">
        <f t="shared" si="23"/>
        <v>0</v>
      </c>
      <c r="AO35" s="107">
        <f t="shared" si="24"/>
        <v>0</v>
      </c>
      <c r="AP35" s="108">
        <f t="shared" si="25"/>
        <v>0</v>
      </c>
      <c r="AQ35" s="107">
        <f t="shared" si="26"/>
        <v>0</v>
      </c>
      <c r="AR35" s="107">
        <f t="shared" si="27"/>
        <v>0</v>
      </c>
      <c r="AS35" s="107">
        <f t="shared" si="28"/>
        <v>8</v>
      </c>
      <c r="AT35" s="108">
        <f t="shared" si="29"/>
        <v>0</v>
      </c>
      <c r="AU35" s="107">
        <f t="shared" si="30"/>
        <v>0</v>
      </c>
      <c r="AV35" s="107">
        <f t="shared" si="31"/>
        <v>0</v>
      </c>
      <c r="AW35" s="107">
        <f t="shared" si="32"/>
        <v>0</v>
      </c>
      <c r="AX35" s="108">
        <f t="shared" si="33"/>
        <v>0</v>
      </c>
      <c r="AY35" s="85">
        <f t="shared" si="34"/>
        <v>0</v>
      </c>
      <c r="AZ35" s="133">
        <f t="shared" si="35"/>
        <v>0</v>
      </c>
      <c r="BA35" s="82">
        <f t="shared" si="36"/>
        <v>8</v>
      </c>
      <c r="BB35" s="110">
        <f t="shared" si="37"/>
        <v>0</v>
      </c>
      <c r="BC35" s="110">
        <f t="shared" si="38"/>
        <v>8</v>
      </c>
    </row>
    <row r="36" spans="1:55" ht="12.75" customHeight="1" x14ac:dyDescent="0.25">
      <c r="A36" s="84"/>
      <c r="B36" s="111" t="str">
        <f>Disciplinas!B38</f>
        <v>OBR</v>
      </c>
      <c r="C36" s="108" t="str">
        <f>Disciplinas!C38</f>
        <v>LQUI</v>
      </c>
      <c r="D36" s="108" t="str">
        <f>Disciplinas!D38</f>
        <v>Didática</v>
      </c>
      <c r="E36" s="107">
        <f>Disciplinas!E38</f>
        <v>4</v>
      </c>
      <c r="F36" s="108">
        <f>Disciplinas!F38</f>
        <v>0</v>
      </c>
      <c r="G36" s="107">
        <f>Disciplinas!AZ38</f>
        <v>2</v>
      </c>
      <c r="H36" s="108">
        <f>Disciplinas!BA38</f>
        <v>0</v>
      </c>
      <c r="I36" s="107">
        <v>0</v>
      </c>
      <c r="J36" s="108">
        <v>0</v>
      </c>
      <c r="K36" s="107">
        <v>0</v>
      </c>
      <c r="L36" s="108">
        <v>0</v>
      </c>
      <c r="M36" s="107">
        <v>0</v>
      </c>
      <c r="N36" s="108">
        <v>0</v>
      </c>
      <c r="O36" s="107">
        <v>0</v>
      </c>
      <c r="P36" s="108">
        <v>100</v>
      </c>
      <c r="Q36" s="107">
        <f t="shared" si="0"/>
        <v>0</v>
      </c>
      <c r="R36" s="107">
        <f t="shared" si="1"/>
        <v>0</v>
      </c>
      <c r="S36" s="107">
        <f t="shared" si="2"/>
        <v>0</v>
      </c>
      <c r="T36" s="107">
        <f t="shared" si="3"/>
        <v>0</v>
      </c>
      <c r="U36" s="106">
        <f t="shared" si="4"/>
        <v>0</v>
      </c>
      <c r="V36" s="107">
        <f t="shared" si="5"/>
        <v>0</v>
      </c>
      <c r="W36" s="107">
        <f t="shared" si="6"/>
        <v>0</v>
      </c>
      <c r="X36" s="107">
        <f t="shared" si="7"/>
        <v>0</v>
      </c>
      <c r="Y36" s="106">
        <f t="shared" si="8"/>
        <v>0</v>
      </c>
      <c r="Z36" s="107">
        <f t="shared" si="9"/>
        <v>0</v>
      </c>
      <c r="AA36" s="107">
        <f t="shared" si="10"/>
        <v>0</v>
      </c>
      <c r="AB36" s="107">
        <f t="shared" si="11"/>
        <v>0</v>
      </c>
      <c r="AC36" s="106">
        <f t="shared" si="12"/>
        <v>0</v>
      </c>
      <c r="AD36" s="107">
        <f t="shared" si="13"/>
        <v>0</v>
      </c>
      <c r="AE36" s="107">
        <f t="shared" si="14"/>
        <v>2</v>
      </c>
      <c r="AF36" s="107">
        <f t="shared" si="15"/>
        <v>0</v>
      </c>
      <c r="AG36" s="109">
        <f t="shared" si="16"/>
        <v>0</v>
      </c>
      <c r="AH36" s="133">
        <f t="shared" si="17"/>
        <v>0</v>
      </c>
      <c r="AI36" s="107">
        <f t="shared" si="18"/>
        <v>0</v>
      </c>
      <c r="AJ36" s="107">
        <f t="shared" si="19"/>
        <v>0</v>
      </c>
      <c r="AK36" s="107">
        <f t="shared" si="20"/>
        <v>0</v>
      </c>
      <c r="AL36" s="108">
        <f t="shared" si="21"/>
        <v>0</v>
      </c>
      <c r="AM36" s="107">
        <f t="shared" si="22"/>
        <v>0</v>
      </c>
      <c r="AN36" s="107">
        <f t="shared" si="23"/>
        <v>0</v>
      </c>
      <c r="AO36" s="107">
        <f t="shared" si="24"/>
        <v>0</v>
      </c>
      <c r="AP36" s="108">
        <f t="shared" si="25"/>
        <v>0</v>
      </c>
      <c r="AQ36" s="107">
        <f t="shared" si="26"/>
        <v>0</v>
      </c>
      <c r="AR36" s="107">
        <f t="shared" si="27"/>
        <v>0</v>
      </c>
      <c r="AS36" s="107">
        <f t="shared" si="28"/>
        <v>0</v>
      </c>
      <c r="AT36" s="108">
        <f t="shared" si="29"/>
        <v>0</v>
      </c>
      <c r="AU36" s="107">
        <f t="shared" si="30"/>
        <v>0</v>
      </c>
      <c r="AV36" s="107">
        <f t="shared" si="31"/>
        <v>0</v>
      </c>
      <c r="AW36" s="107">
        <f t="shared" si="32"/>
        <v>8</v>
      </c>
      <c r="AX36" s="108">
        <f t="shared" si="33"/>
        <v>0</v>
      </c>
      <c r="AY36" s="85">
        <f t="shared" si="34"/>
        <v>0</v>
      </c>
      <c r="AZ36" s="133">
        <f t="shared" si="35"/>
        <v>0</v>
      </c>
      <c r="BA36" s="82">
        <f t="shared" si="36"/>
        <v>8</v>
      </c>
      <c r="BB36" s="110">
        <f t="shared" si="37"/>
        <v>0</v>
      </c>
      <c r="BC36" s="110">
        <f t="shared" si="38"/>
        <v>8</v>
      </c>
    </row>
    <row r="37" spans="1:55" ht="12.75" customHeight="1" x14ac:dyDescent="0.25">
      <c r="A37" s="84"/>
      <c r="B37" s="111" t="str">
        <f>Disciplinas!B39</f>
        <v>OBR</v>
      </c>
      <c r="C37" s="108" t="str">
        <f>Disciplinas!C39</f>
        <v>LFIS</v>
      </c>
      <c r="D37" s="108" t="str">
        <f>Disciplinas!D39</f>
        <v>Didática (PCC)</v>
      </c>
      <c r="E37" s="107">
        <f>Disciplinas!E39</f>
        <v>4</v>
      </c>
      <c r="F37" s="108">
        <f>Disciplinas!F39</f>
        <v>0</v>
      </c>
      <c r="G37" s="107">
        <f>Disciplinas!AZ39</f>
        <v>2</v>
      </c>
      <c r="H37" s="108">
        <f>Disciplinas!BA39</f>
        <v>0</v>
      </c>
      <c r="I37" s="107">
        <v>0</v>
      </c>
      <c r="J37" s="108">
        <v>0</v>
      </c>
      <c r="K37" s="107">
        <v>0</v>
      </c>
      <c r="L37" s="108">
        <v>0</v>
      </c>
      <c r="M37" s="107">
        <v>0</v>
      </c>
      <c r="N37" s="108">
        <v>100</v>
      </c>
      <c r="O37" s="107">
        <v>0</v>
      </c>
      <c r="P37" s="108">
        <v>0</v>
      </c>
      <c r="Q37" s="107">
        <f t="shared" si="0"/>
        <v>0</v>
      </c>
      <c r="R37" s="107">
        <f t="shared" si="1"/>
        <v>0</v>
      </c>
      <c r="S37" s="107">
        <f t="shared" si="2"/>
        <v>0</v>
      </c>
      <c r="T37" s="107">
        <f t="shared" si="3"/>
        <v>0</v>
      </c>
      <c r="U37" s="106">
        <f t="shared" si="4"/>
        <v>0</v>
      </c>
      <c r="V37" s="107">
        <f t="shared" si="5"/>
        <v>0</v>
      </c>
      <c r="W37" s="107">
        <f t="shared" si="6"/>
        <v>0</v>
      </c>
      <c r="X37" s="107">
        <f t="shared" si="7"/>
        <v>0</v>
      </c>
      <c r="Y37" s="106">
        <f t="shared" si="8"/>
        <v>0</v>
      </c>
      <c r="Z37" s="107">
        <f t="shared" si="9"/>
        <v>0</v>
      </c>
      <c r="AA37" s="107">
        <f t="shared" si="10"/>
        <v>2</v>
      </c>
      <c r="AB37" s="107">
        <f t="shared" si="11"/>
        <v>0</v>
      </c>
      <c r="AC37" s="106">
        <f t="shared" si="12"/>
        <v>0</v>
      </c>
      <c r="AD37" s="107">
        <f t="shared" si="13"/>
        <v>0</v>
      </c>
      <c r="AE37" s="107">
        <f t="shared" si="14"/>
        <v>0</v>
      </c>
      <c r="AF37" s="107">
        <f t="shared" si="15"/>
        <v>0</v>
      </c>
      <c r="AG37" s="109">
        <f t="shared" si="16"/>
        <v>0</v>
      </c>
      <c r="AH37" s="133">
        <f t="shared" si="17"/>
        <v>0</v>
      </c>
      <c r="AI37" s="107">
        <f t="shared" si="18"/>
        <v>0</v>
      </c>
      <c r="AJ37" s="107">
        <f t="shared" si="19"/>
        <v>0</v>
      </c>
      <c r="AK37" s="107">
        <f t="shared" si="20"/>
        <v>0</v>
      </c>
      <c r="AL37" s="108">
        <f t="shared" si="21"/>
        <v>0</v>
      </c>
      <c r="AM37" s="107">
        <f t="shared" si="22"/>
        <v>0</v>
      </c>
      <c r="AN37" s="107">
        <f t="shared" si="23"/>
        <v>0</v>
      </c>
      <c r="AO37" s="107">
        <f t="shared" si="24"/>
        <v>0</v>
      </c>
      <c r="AP37" s="108">
        <f t="shared" si="25"/>
        <v>0</v>
      </c>
      <c r="AQ37" s="107">
        <f t="shared" si="26"/>
        <v>0</v>
      </c>
      <c r="AR37" s="107">
        <f t="shared" si="27"/>
        <v>0</v>
      </c>
      <c r="AS37" s="107">
        <f t="shared" si="28"/>
        <v>8</v>
      </c>
      <c r="AT37" s="108">
        <f t="shared" si="29"/>
        <v>0</v>
      </c>
      <c r="AU37" s="107">
        <f t="shared" si="30"/>
        <v>0</v>
      </c>
      <c r="AV37" s="107">
        <f t="shared" si="31"/>
        <v>0</v>
      </c>
      <c r="AW37" s="107">
        <f t="shared" si="32"/>
        <v>0</v>
      </c>
      <c r="AX37" s="108">
        <f t="shared" si="33"/>
        <v>0</v>
      </c>
      <c r="AY37" s="85">
        <f t="shared" si="34"/>
        <v>0</v>
      </c>
      <c r="AZ37" s="133">
        <f t="shared" si="35"/>
        <v>0</v>
      </c>
      <c r="BA37" s="82">
        <f t="shared" si="36"/>
        <v>8</v>
      </c>
      <c r="BB37" s="110">
        <f t="shared" si="37"/>
        <v>0</v>
      </c>
      <c r="BC37" s="110">
        <f t="shared" si="38"/>
        <v>8</v>
      </c>
    </row>
    <row r="38" spans="1:55" ht="12.75" customHeight="1" x14ac:dyDescent="0.25">
      <c r="A38" s="84"/>
      <c r="B38" s="111" t="str">
        <f>Disciplinas!B40</f>
        <v>OBR</v>
      </c>
      <c r="C38" s="108" t="str">
        <f>Disciplinas!C40</f>
        <v>BFILO</v>
      </c>
      <c r="D38" s="108" t="str">
        <f>Disciplinas!D40</f>
        <v>Displina +4 - diferença BCH</v>
      </c>
      <c r="E38" s="107">
        <f>Disciplinas!E40</f>
        <v>4</v>
      </c>
      <c r="F38" s="108">
        <f>Disciplinas!F40</f>
        <v>0</v>
      </c>
      <c r="G38" s="107">
        <f>Disciplinas!AZ40</f>
        <v>2</v>
      </c>
      <c r="H38" s="108">
        <f>Disciplinas!BA40</f>
        <v>0</v>
      </c>
      <c r="I38" s="107">
        <v>0</v>
      </c>
      <c r="J38" s="108">
        <v>0</v>
      </c>
      <c r="K38" s="107">
        <v>100</v>
      </c>
      <c r="L38" s="108">
        <v>0</v>
      </c>
      <c r="M38" s="107">
        <v>0</v>
      </c>
      <c r="N38" s="108">
        <v>0</v>
      </c>
      <c r="O38" s="107">
        <v>0</v>
      </c>
      <c r="P38" s="108">
        <v>0</v>
      </c>
      <c r="Q38" s="107">
        <f t="shared" si="0"/>
        <v>0</v>
      </c>
      <c r="R38" s="107">
        <f t="shared" si="1"/>
        <v>0</v>
      </c>
      <c r="S38" s="107">
        <f t="shared" si="2"/>
        <v>0</v>
      </c>
      <c r="T38" s="107">
        <f t="shared" si="3"/>
        <v>0</v>
      </c>
      <c r="U38" s="106">
        <f t="shared" si="4"/>
        <v>2</v>
      </c>
      <c r="V38" s="107">
        <f t="shared" si="5"/>
        <v>0</v>
      </c>
      <c r="W38" s="107">
        <f t="shared" si="6"/>
        <v>0</v>
      </c>
      <c r="X38" s="107">
        <f t="shared" si="7"/>
        <v>0</v>
      </c>
      <c r="Y38" s="106">
        <f t="shared" si="8"/>
        <v>0</v>
      </c>
      <c r="Z38" s="107">
        <f t="shared" si="9"/>
        <v>0</v>
      </c>
      <c r="AA38" s="107">
        <f t="shared" si="10"/>
        <v>0</v>
      </c>
      <c r="AB38" s="107">
        <f t="shared" si="11"/>
        <v>0</v>
      </c>
      <c r="AC38" s="106">
        <f t="shared" si="12"/>
        <v>0</v>
      </c>
      <c r="AD38" s="107">
        <f t="shared" si="13"/>
        <v>0</v>
      </c>
      <c r="AE38" s="107">
        <f t="shared" si="14"/>
        <v>0</v>
      </c>
      <c r="AF38" s="107">
        <f t="shared" si="15"/>
        <v>0</v>
      </c>
      <c r="AG38" s="109">
        <f t="shared" ref="AG38:AG69" si="39">G38-(Q38+S38+U38+W38+Y38+AA38+AC38+AE38)</f>
        <v>0</v>
      </c>
      <c r="AH38" s="133">
        <f t="shared" ref="AH38:AH69" si="40">H38-(R38+T38+V38+X38+Z38+AB38+AD38+AF38)</f>
        <v>0</v>
      </c>
      <c r="AI38" s="107">
        <f t="shared" ref="AI38:AI69" si="41">E38*Q38</f>
        <v>0</v>
      </c>
      <c r="AJ38" s="107">
        <f t="shared" ref="AJ38:AJ69" si="42">F38*R38</f>
        <v>0</v>
      </c>
      <c r="AK38" s="107">
        <f t="shared" ref="AK38:AK69" si="43">E38*S38</f>
        <v>0</v>
      </c>
      <c r="AL38" s="108">
        <f t="shared" ref="AL38:AL69" si="44">F38*T38</f>
        <v>0</v>
      </c>
      <c r="AM38" s="107">
        <f t="shared" ref="AM38:AM69" si="45">E38*U38</f>
        <v>8</v>
      </c>
      <c r="AN38" s="107">
        <f t="shared" ref="AN38:AN69" si="46">F38*V38</f>
        <v>0</v>
      </c>
      <c r="AO38" s="107">
        <f t="shared" ref="AO38:AO69" si="47">E38*W38</f>
        <v>0</v>
      </c>
      <c r="AP38" s="108">
        <f t="shared" ref="AP38:AP69" si="48">F38*X38</f>
        <v>0</v>
      </c>
      <c r="AQ38" s="107">
        <f t="shared" ref="AQ38:AQ69" si="49">E38*Y38</f>
        <v>0</v>
      </c>
      <c r="AR38" s="107">
        <f t="shared" ref="AR38:AR69" si="50">F38*Z38</f>
        <v>0</v>
      </c>
      <c r="AS38" s="107">
        <f t="shared" ref="AS38:AS69" si="51">E38*AA38</f>
        <v>0</v>
      </c>
      <c r="AT38" s="108">
        <f t="shared" ref="AT38:AT69" si="52">F38*AB38</f>
        <v>0</v>
      </c>
      <c r="AU38" s="107">
        <f t="shared" ref="AU38:AU69" si="53">E38*AC38</f>
        <v>0</v>
      </c>
      <c r="AV38" s="107">
        <f t="shared" ref="AV38:AV69" si="54">F38*AD38</f>
        <v>0</v>
      </c>
      <c r="AW38" s="107">
        <f t="shared" ref="AW38:AW69" si="55">E38*AE38</f>
        <v>0</v>
      </c>
      <c r="AX38" s="108">
        <f t="shared" ref="AX38:AX69" si="56">F38*AF38</f>
        <v>0</v>
      </c>
      <c r="AY38" s="85">
        <f t="shared" si="34"/>
        <v>0</v>
      </c>
      <c r="AZ38" s="133">
        <f t="shared" si="35"/>
        <v>0</v>
      </c>
      <c r="BA38" s="82">
        <f t="shared" si="36"/>
        <v>8</v>
      </c>
      <c r="BB38" s="110">
        <f t="shared" si="37"/>
        <v>0</v>
      </c>
      <c r="BC38" s="110">
        <f t="shared" si="38"/>
        <v>8</v>
      </c>
    </row>
    <row r="39" spans="1:55" ht="12.75" customHeight="1" x14ac:dyDescent="0.25">
      <c r="A39" s="84"/>
      <c r="B39" s="111" t="str">
        <f>Disciplinas!B41</f>
        <v>OBR</v>
      </c>
      <c r="C39" s="108" t="str">
        <f>Disciplinas!C41</f>
        <v>LFILO</v>
      </c>
      <c r="D39" s="108" t="str">
        <f>Disciplinas!D41</f>
        <v>Filosofia da Arte</v>
      </c>
      <c r="E39" s="107">
        <f>Disciplinas!E41</f>
        <v>4</v>
      </c>
      <c r="F39" s="108">
        <f>Disciplinas!F41</f>
        <v>0</v>
      </c>
      <c r="G39" s="107">
        <f>Disciplinas!AZ41</f>
        <v>2</v>
      </c>
      <c r="H39" s="108">
        <f>Disciplinas!BA41</f>
        <v>0</v>
      </c>
      <c r="I39" s="107">
        <v>0</v>
      </c>
      <c r="J39" s="108">
        <v>0</v>
      </c>
      <c r="K39" s="107">
        <v>0</v>
      </c>
      <c r="L39" s="108">
        <v>100</v>
      </c>
      <c r="M39" s="107">
        <v>0</v>
      </c>
      <c r="N39" s="108">
        <v>0</v>
      </c>
      <c r="O39" s="107">
        <v>0</v>
      </c>
      <c r="P39" s="108">
        <v>0</v>
      </c>
      <c r="Q39" s="107">
        <f t="shared" si="0"/>
        <v>0</v>
      </c>
      <c r="R39" s="107">
        <f t="shared" si="1"/>
        <v>0</v>
      </c>
      <c r="S39" s="107">
        <f t="shared" si="2"/>
        <v>0</v>
      </c>
      <c r="T39" s="107">
        <f t="shared" si="3"/>
        <v>0</v>
      </c>
      <c r="U39" s="106">
        <f t="shared" si="4"/>
        <v>0</v>
      </c>
      <c r="V39" s="107">
        <f t="shared" si="5"/>
        <v>0</v>
      </c>
      <c r="W39" s="107">
        <f t="shared" si="6"/>
        <v>2</v>
      </c>
      <c r="X39" s="107">
        <f t="shared" si="7"/>
        <v>0</v>
      </c>
      <c r="Y39" s="106">
        <f t="shared" si="8"/>
        <v>0</v>
      </c>
      <c r="Z39" s="107">
        <f t="shared" si="9"/>
        <v>0</v>
      </c>
      <c r="AA39" s="107">
        <f t="shared" si="10"/>
        <v>0</v>
      </c>
      <c r="AB39" s="107">
        <f t="shared" si="11"/>
        <v>0</v>
      </c>
      <c r="AC39" s="106">
        <f t="shared" si="12"/>
        <v>0</v>
      </c>
      <c r="AD39" s="107">
        <f t="shared" si="13"/>
        <v>0</v>
      </c>
      <c r="AE39" s="107">
        <f t="shared" si="14"/>
        <v>0</v>
      </c>
      <c r="AF39" s="107">
        <f t="shared" si="15"/>
        <v>0</v>
      </c>
      <c r="AG39" s="109">
        <f t="shared" si="39"/>
        <v>0</v>
      </c>
      <c r="AH39" s="133">
        <f t="shared" si="40"/>
        <v>0</v>
      </c>
      <c r="AI39" s="107">
        <f t="shared" si="41"/>
        <v>0</v>
      </c>
      <c r="AJ39" s="107">
        <f t="shared" si="42"/>
        <v>0</v>
      </c>
      <c r="AK39" s="107">
        <f t="shared" si="43"/>
        <v>0</v>
      </c>
      <c r="AL39" s="108">
        <f t="shared" si="44"/>
        <v>0</v>
      </c>
      <c r="AM39" s="107">
        <f t="shared" si="45"/>
        <v>0</v>
      </c>
      <c r="AN39" s="107">
        <f t="shared" si="46"/>
        <v>0</v>
      </c>
      <c r="AO39" s="107">
        <f t="shared" si="47"/>
        <v>8</v>
      </c>
      <c r="AP39" s="108">
        <f t="shared" si="48"/>
        <v>0</v>
      </c>
      <c r="AQ39" s="107">
        <f t="shared" si="49"/>
        <v>0</v>
      </c>
      <c r="AR39" s="107">
        <f t="shared" si="50"/>
        <v>0</v>
      </c>
      <c r="AS39" s="107">
        <f t="shared" si="51"/>
        <v>0</v>
      </c>
      <c r="AT39" s="108">
        <f t="shared" si="52"/>
        <v>0</v>
      </c>
      <c r="AU39" s="107">
        <f t="shared" si="53"/>
        <v>0</v>
      </c>
      <c r="AV39" s="107">
        <f t="shared" si="54"/>
        <v>0</v>
      </c>
      <c r="AW39" s="107">
        <f t="shared" si="55"/>
        <v>0</v>
      </c>
      <c r="AX39" s="108">
        <f t="shared" si="56"/>
        <v>0</v>
      </c>
      <c r="AY39" s="85">
        <f t="shared" si="34"/>
        <v>0</v>
      </c>
      <c r="AZ39" s="133">
        <f t="shared" si="35"/>
        <v>0</v>
      </c>
      <c r="BA39" s="82">
        <f t="shared" si="36"/>
        <v>8</v>
      </c>
      <c r="BB39" s="110">
        <f t="shared" si="37"/>
        <v>0</v>
      </c>
      <c r="BC39" s="110">
        <f t="shared" si="38"/>
        <v>8</v>
      </c>
    </row>
    <row r="40" spans="1:55" ht="12.75" customHeight="1" x14ac:dyDescent="0.25">
      <c r="A40" s="84"/>
      <c r="B40" s="111" t="str">
        <f>Disciplinas!B42</f>
        <v>OBR</v>
      </c>
      <c r="C40" s="108" t="str">
        <f>Disciplinas!C42</f>
        <v>BBIO</v>
      </c>
      <c r="D40" s="108" t="str">
        <f>Disciplinas!D42</f>
        <v>Ecologia Comportamental</v>
      </c>
      <c r="E40" s="107">
        <f>Disciplinas!E42</f>
        <v>2</v>
      </c>
      <c r="F40" s="108">
        <f>Disciplinas!F42</f>
        <v>2</v>
      </c>
      <c r="G40" s="107">
        <f>Disciplinas!AZ42</f>
        <v>2</v>
      </c>
      <c r="H40" s="108">
        <f>Disciplinas!BA42</f>
        <v>2</v>
      </c>
      <c r="I40" s="107">
        <v>100</v>
      </c>
      <c r="J40" s="108">
        <v>0</v>
      </c>
      <c r="K40" s="107">
        <v>0</v>
      </c>
      <c r="L40" s="108">
        <v>0</v>
      </c>
      <c r="M40" s="107">
        <v>0</v>
      </c>
      <c r="N40" s="108">
        <v>0</v>
      </c>
      <c r="O40" s="107">
        <v>0</v>
      </c>
      <c r="P40" s="108">
        <v>0</v>
      </c>
      <c r="Q40" s="107">
        <f t="shared" si="0"/>
        <v>2</v>
      </c>
      <c r="R40" s="107">
        <f t="shared" si="1"/>
        <v>2</v>
      </c>
      <c r="S40" s="107">
        <f t="shared" si="2"/>
        <v>0</v>
      </c>
      <c r="T40" s="107">
        <f t="shared" si="3"/>
        <v>0</v>
      </c>
      <c r="U40" s="106">
        <f t="shared" si="4"/>
        <v>0</v>
      </c>
      <c r="V40" s="107">
        <f t="shared" si="5"/>
        <v>0</v>
      </c>
      <c r="W40" s="107">
        <f t="shared" si="6"/>
        <v>0</v>
      </c>
      <c r="X40" s="107">
        <f t="shared" si="7"/>
        <v>0</v>
      </c>
      <c r="Y40" s="106">
        <f t="shared" si="8"/>
        <v>0</v>
      </c>
      <c r="Z40" s="107">
        <f t="shared" si="9"/>
        <v>0</v>
      </c>
      <c r="AA40" s="107">
        <f t="shared" si="10"/>
        <v>0</v>
      </c>
      <c r="AB40" s="107">
        <f t="shared" si="11"/>
        <v>0</v>
      </c>
      <c r="AC40" s="106">
        <f t="shared" si="12"/>
        <v>0</v>
      </c>
      <c r="AD40" s="107">
        <f t="shared" si="13"/>
        <v>0</v>
      </c>
      <c r="AE40" s="107">
        <f t="shared" si="14"/>
        <v>0</v>
      </c>
      <c r="AF40" s="107">
        <f t="shared" si="15"/>
        <v>0</v>
      </c>
      <c r="AG40" s="109">
        <f t="shared" si="39"/>
        <v>0</v>
      </c>
      <c r="AH40" s="133">
        <f t="shared" si="40"/>
        <v>0</v>
      </c>
      <c r="AI40" s="107">
        <f t="shared" si="41"/>
        <v>4</v>
      </c>
      <c r="AJ40" s="107">
        <f t="shared" si="42"/>
        <v>4</v>
      </c>
      <c r="AK40" s="107">
        <f t="shared" si="43"/>
        <v>0</v>
      </c>
      <c r="AL40" s="108">
        <f t="shared" si="44"/>
        <v>0</v>
      </c>
      <c r="AM40" s="107">
        <f t="shared" si="45"/>
        <v>0</v>
      </c>
      <c r="AN40" s="107">
        <f t="shared" si="46"/>
        <v>0</v>
      </c>
      <c r="AO40" s="107">
        <f t="shared" si="47"/>
        <v>0</v>
      </c>
      <c r="AP40" s="108">
        <f t="shared" si="48"/>
        <v>0</v>
      </c>
      <c r="AQ40" s="107">
        <f t="shared" si="49"/>
        <v>0</v>
      </c>
      <c r="AR40" s="107">
        <f t="shared" si="50"/>
        <v>0</v>
      </c>
      <c r="AS40" s="107">
        <f t="shared" si="51"/>
        <v>0</v>
      </c>
      <c r="AT40" s="108">
        <f t="shared" si="52"/>
        <v>0</v>
      </c>
      <c r="AU40" s="107">
        <f t="shared" si="53"/>
        <v>0</v>
      </c>
      <c r="AV40" s="107">
        <f t="shared" si="54"/>
        <v>0</v>
      </c>
      <c r="AW40" s="107">
        <f t="shared" si="55"/>
        <v>0</v>
      </c>
      <c r="AX40" s="108">
        <f t="shared" si="56"/>
        <v>0</v>
      </c>
      <c r="AY40" s="85">
        <f t="shared" si="34"/>
        <v>0</v>
      </c>
      <c r="AZ40" s="133">
        <f t="shared" si="35"/>
        <v>0</v>
      </c>
      <c r="BA40" s="82">
        <f t="shared" si="36"/>
        <v>4</v>
      </c>
      <c r="BB40" s="110">
        <f t="shared" si="37"/>
        <v>4</v>
      </c>
      <c r="BC40" s="110">
        <f t="shared" si="38"/>
        <v>8</v>
      </c>
    </row>
    <row r="41" spans="1:55" ht="12.75" customHeight="1" x14ac:dyDescent="0.25">
      <c r="A41" s="84"/>
      <c r="B41" s="111" t="str">
        <f>Disciplinas!B43</f>
        <v>OBR</v>
      </c>
      <c r="C41" s="108" t="str">
        <f>Disciplinas!C43</f>
        <v>BBIO</v>
      </c>
      <c r="D41" s="108" t="str">
        <f>Disciplinas!D43</f>
        <v>Ecologia vegetal</v>
      </c>
      <c r="E41" s="107">
        <f>Disciplinas!E43</f>
        <v>2</v>
      </c>
      <c r="F41" s="108">
        <f>Disciplinas!F43</f>
        <v>2</v>
      </c>
      <c r="G41" s="107">
        <f>Disciplinas!AZ43</f>
        <v>2</v>
      </c>
      <c r="H41" s="108">
        <f>Disciplinas!BA43</f>
        <v>2</v>
      </c>
      <c r="I41" s="107">
        <v>100</v>
      </c>
      <c r="J41" s="108">
        <v>0</v>
      </c>
      <c r="K41" s="107">
        <v>0</v>
      </c>
      <c r="L41" s="108">
        <v>0</v>
      </c>
      <c r="M41" s="107">
        <v>0</v>
      </c>
      <c r="N41" s="108">
        <v>0</v>
      </c>
      <c r="O41" s="107">
        <v>0</v>
      </c>
      <c r="P41" s="108">
        <v>0</v>
      </c>
      <c r="Q41" s="107">
        <f t="shared" si="0"/>
        <v>2</v>
      </c>
      <c r="R41" s="107">
        <f t="shared" si="1"/>
        <v>2</v>
      </c>
      <c r="S41" s="107">
        <f t="shared" si="2"/>
        <v>0</v>
      </c>
      <c r="T41" s="107">
        <f t="shared" si="3"/>
        <v>0</v>
      </c>
      <c r="U41" s="106">
        <f t="shared" si="4"/>
        <v>0</v>
      </c>
      <c r="V41" s="107">
        <f t="shared" si="5"/>
        <v>0</v>
      </c>
      <c r="W41" s="107">
        <f t="shared" si="6"/>
        <v>0</v>
      </c>
      <c r="X41" s="107">
        <f t="shared" si="7"/>
        <v>0</v>
      </c>
      <c r="Y41" s="106">
        <f t="shared" si="8"/>
        <v>0</v>
      </c>
      <c r="Z41" s="107">
        <f t="shared" si="9"/>
        <v>0</v>
      </c>
      <c r="AA41" s="107">
        <f t="shared" si="10"/>
        <v>0</v>
      </c>
      <c r="AB41" s="107">
        <f t="shared" si="11"/>
        <v>0</v>
      </c>
      <c r="AC41" s="106">
        <f t="shared" si="12"/>
        <v>0</v>
      </c>
      <c r="AD41" s="107">
        <f t="shared" si="13"/>
        <v>0</v>
      </c>
      <c r="AE41" s="107">
        <f t="shared" si="14"/>
        <v>0</v>
      </c>
      <c r="AF41" s="107">
        <f t="shared" si="15"/>
        <v>0</v>
      </c>
      <c r="AG41" s="109">
        <f t="shared" si="39"/>
        <v>0</v>
      </c>
      <c r="AH41" s="133">
        <f t="shared" si="40"/>
        <v>0</v>
      </c>
      <c r="AI41" s="107">
        <f t="shared" si="41"/>
        <v>4</v>
      </c>
      <c r="AJ41" s="107">
        <f t="shared" si="42"/>
        <v>4</v>
      </c>
      <c r="AK41" s="107">
        <f t="shared" si="43"/>
        <v>0</v>
      </c>
      <c r="AL41" s="108">
        <f t="shared" si="44"/>
        <v>0</v>
      </c>
      <c r="AM41" s="107">
        <f t="shared" si="45"/>
        <v>0</v>
      </c>
      <c r="AN41" s="107">
        <f t="shared" si="46"/>
        <v>0</v>
      </c>
      <c r="AO41" s="107">
        <f t="shared" si="47"/>
        <v>0</v>
      </c>
      <c r="AP41" s="108">
        <f t="shared" si="48"/>
        <v>0</v>
      </c>
      <c r="AQ41" s="107">
        <f t="shared" si="49"/>
        <v>0</v>
      </c>
      <c r="AR41" s="107">
        <f t="shared" si="50"/>
        <v>0</v>
      </c>
      <c r="AS41" s="107">
        <f t="shared" si="51"/>
        <v>0</v>
      </c>
      <c r="AT41" s="108">
        <f t="shared" si="52"/>
        <v>0</v>
      </c>
      <c r="AU41" s="107">
        <f t="shared" si="53"/>
        <v>0</v>
      </c>
      <c r="AV41" s="107">
        <f t="shared" si="54"/>
        <v>0</v>
      </c>
      <c r="AW41" s="107">
        <f t="shared" si="55"/>
        <v>0</v>
      </c>
      <c r="AX41" s="108">
        <f t="shared" si="56"/>
        <v>0</v>
      </c>
      <c r="AY41" s="85">
        <f t="shared" si="34"/>
        <v>0</v>
      </c>
      <c r="AZ41" s="133">
        <f t="shared" si="35"/>
        <v>0</v>
      </c>
      <c r="BA41" s="82">
        <f t="shared" si="36"/>
        <v>4</v>
      </c>
      <c r="BB41" s="110">
        <f t="shared" si="37"/>
        <v>4</v>
      </c>
      <c r="BC41" s="110">
        <f t="shared" si="38"/>
        <v>8</v>
      </c>
    </row>
    <row r="42" spans="1:55" ht="12.75" customHeight="1" x14ac:dyDescent="0.25">
      <c r="A42" s="84"/>
      <c r="B42" s="111" t="str">
        <f>Disciplinas!B44</f>
        <v>OBR</v>
      </c>
      <c r="C42" s="108" t="str">
        <f>Disciplinas!C44</f>
        <v>LBIO</v>
      </c>
      <c r="D42" s="108" t="str">
        <f>Disciplinas!D44</f>
        <v>Educação Científica, Sociedade e Cultura</v>
      </c>
      <c r="E42" s="107">
        <f>Disciplinas!E44</f>
        <v>4</v>
      </c>
      <c r="F42" s="108">
        <f>Disciplinas!F44</f>
        <v>0</v>
      </c>
      <c r="G42" s="107">
        <f>Disciplinas!AZ44</f>
        <v>2</v>
      </c>
      <c r="H42" s="108">
        <f>Disciplinas!BA44</f>
        <v>0</v>
      </c>
      <c r="I42" s="107">
        <v>0</v>
      </c>
      <c r="J42" s="108">
        <v>100</v>
      </c>
      <c r="K42" s="107">
        <v>0</v>
      </c>
      <c r="L42" s="108">
        <v>0</v>
      </c>
      <c r="M42" s="107">
        <v>0</v>
      </c>
      <c r="N42" s="108">
        <v>0</v>
      </c>
      <c r="O42" s="107">
        <v>0</v>
      </c>
      <c r="P42" s="108">
        <v>0</v>
      </c>
      <c r="Q42" s="107">
        <f t="shared" si="0"/>
        <v>0</v>
      </c>
      <c r="R42" s="107">
        <f t="shared" si="1"/>
        <v>0</v>
      </c>
      <c r="S42" s="107">
        <f t="shared" si="2"/>
        <v>2</v>
      </c>
      <c r="T42" s="107">
        <f t="shared" si="3"/>
        <v>0</v>
      </c>
      <c r="U42" s="106">
        <f t="shared" si="4"/>
        <v>0</v>
      </c>
      <c r="V42" s="107">
        <f t="shared" si="5"/>
        <v>0</v>
      </c>
      <c r="W42" s="107">
        <f t="shared" si="6"/>
        <v>0</v>
      </c>
      <c r="X42" s="107">
        <f t="shared" si="7"/>
        <v>0</v>
      </c>
      <c r="Y42" s="106">
        <f t="shared" si="8"/>
        <v>0</v>
      </c>
      <c r="Z42" s="107">
        <f t="shared" si="9"/>
        <v>0</v>
      </c>
      <c r="AA42" s="107">
        <f t="shared" si="10"/>
        <v>0</v>
      </c>
      <c r="AB42" s="107">
        <f t="shared" si="11"/>
        <v>0</v>
      </c>
      <c r="AC42" s="106">
        <f t="shared" si="12"/>
        <v>0</v>
      </c>
      <c r="AD42" s="107">
        <f t="shared" si="13"/>
        <v>0</v>
      </c>
      <c r="AE42" s="107">
        <f t="shared" si="14"/>
        <v>0</v>
      </c>
      <c r="AF42" s="107">
        <f t="shared" si="15"/>
        <v>0</v>
      </c>
      <c r="AG42" s="109">
        <f t="shared" si="39"/>
        <v>0</v>
      </c>
      <c r="AH42" s="133">
        <f t="shared" si="40"/>
        <v>0</v>
      </c>
      <c r="AI42" s="107">
        <f t="shared" si="41"/>
        <v>0</v>
      </c>
      <c r="AJ42" s="107">
        <f t="shared" si="42"/>
        <v>0</v>
      </c>
      <c r="AK42" s="107">
        <f t="shared" si="43"/>
        <v>8</v>
      </c>
      <c r="AL42" s="108">
        <f t="shared" si="44"/>
        <v>0</v>
      </c>
      <c r="AM42" s="107">
        <f t="shared" si="45"/>
        <v>0</v>
      </c>
      <c r="AN42" s="107">
        <f t="shared" si="46"/>
        <v>0</v>
      </c>
      <c r="AO42" s="107">
        <f t="shared" si="47"/>
        <v>0</v>
      </c>
      <c r="AP42" s="108">
        <f t="shared" si="48"/>
        <v>0</v>
      </c>
      <c r="AQ42" s="107">
        <f t="shared" si="49"/>
        <v>0</v>
      </c>
      <c r="AR42" s="107">
        <f t="shared" si="50"/>
        <v>0</v>
      </c>
      <c r="AS42" s="107">
        <f t="shared" si="51"/>
        <v>0</v>
      </c>
      <c r="AT42" s="108">
        <f t="shared" si="52"/>
        <v>0</v>
      </c>
      <c r="AU42" s="107">
        <f t="shared" si="53"/>
        <v>0</v>
      </c>
      <c r="AV42" s="107">
        <f t="shared" si="54"/>
        <v>0</v>
      </c>
      <c r="AW42" s="107">
        <f t="shared" si="55"/>
        <v>0</v>
      </c>
      <c r="AX42" s="108">
        <f t="shared" si="56"/>
        <v>0</v>
      </c>
      <c r="AY42" s="85">
        <f t="shared" si="34"/>
        <v>0</v>
      </c>
      <c r="AZ42" s="133">
        <f t="shared" si="35"/>
        <v>0</v>
      </c>
      <c r="BA42" s="82">
        <f t="shared" si="36"/>
        <v>8</v>
      </c>
      <c r="BB42" s="110">
        <f t="shared" si="37"/>
        <v>0</v>
      </c>
      <c r="BC42" s="110">
        <f t="shared" si="38"/>
        <v>8</v>
      </c>
    </row>
    <row r="43" spans="1:55" ht="12.75" customHeight="1" x14ac:dyDescent="0.25">
      <c r="A43" s="84"/>
      <c r="B43" s="111" t="str">
        <f>Disciplinas!B45</f>
        <v>OBR</v>
      </c>
      <c r="C43" s="108" t="str">
        <f>Disciplinas!C45</f>
        <v>LMAT</v>
      </c>
      <c r="D43" s="108" t="str">
        <f>Disciplinas!D45</f>
        <v>Educação Científica, Sociedade e Cultura</v>
      </c>
      <c r="E43" s="107">
        <f>Disciplinas!E45</f>
        <v>4</v>
      </c>
      <c r="F43" s="108">
        <f>Disciplinas!F45</f>
        <v>0</v>
      </c>
      <c r="G43" s="107">
        <f>Disciplinas!AZ45</f>
        <v>2</v>
      </c>
      <c r="H43" s="108">
        <f>Disciplinas!BA45</f>
        <v>0</v>
      </c>
      <c r="I43" s="107">
        <v>0</v>
      </c>
      <c r="J43" s="108">
        <v>0</v>
      </c>
      <c r="K43" s="107">
        <v>0</v>
      </c>
      <c r="L43" s="108">
        <v>0</v>
      </c>
      <c r="M43" s="107">
        <v>0</v>
      </c>
      <c r="N43" s="108">
        <v>0</v>
      </c>
      <c r="O43" s="107">
        <v>0</v>
      </c>
      <c r="P43" s="108">
        <v>100</v>
      </c>
      <c r="Q43" s="107">
        <f t="shared" si="0"/>
        <v>0</v>
      </c>
      <c r="R43" s="107">
        <f t="shared" si="1"/>
        <v>0</v>
      </c>
      <c r="S43" s="107">
        <f t="shared" si="2"/>
        <v>0</v>
      </c>
      <c r="T43" s="107">
        <f t="shared" si="3"/>
        <v>0</v>
      </c>
      <c r="U43" s="106">
        <f t="shared" si="4"/>
        <v>0</v>
      </c>
      <c r="V43" s="107">
        <f t="shared" si="5"/>
        <v>0</v>
      </c>
      <c r="W43" s="107">
        <f t="shared" si="6"/>
        <v>0</v>
      </c>
      <c r="X43" s="107">
        <f t="shared" si="7"/>
        <v>0</v>
      </c>
      <c r="Y43" s="106">
        <f t="shared" si="8"/>
        <v>0</v>
      </c>
      <c r="Z43" s="107">
        <f t="shared" si="9"/>
        <v>0</v>
      </c>
      <c r="AA43" s="107">
        <f t="shared" si="10"/>
        <v>0</v>
      </c>
      <c r="AB43" s="107">
        <f t="shared" si="11"/>
        <v>0</v>
      </c>
      <c r="AC43" s="106">
        <f t="shared" si="12"/>
        <v>0</v>
      </c>
      <c r="AD43" s="107">
        <f t="shared" si="13"/>
        <v>0</v>
      </c>
      <c r="AE43" s="107">
        <f t="shared" si="14"/>
        <v>2</v>
      </c>
      <c r="AF43" s="107">
        <f t="shared" si="15"/>
        <v>0</v>
      </c>
      <c r="AG43" s="109">
        <f t="shared" si="39"/>
        <v>0</v>
      </c>
      <c r="AH43" s="133">
        <f t="shared" si="40"/>
        <v>0</v>
      </c>
      <c r="AI43" s="107">
        <f t="shared" si="41"/>
        <v>0</v>
      </c>
      <c r="AJ43" s="107">
        <f t="shared" si="42"/>
        <v>0</v>
      </c>
      <c r="AK43" s="107">
        <f t="shared" si="43"/>
        <v>0</v>
      </c>
      <c r="AL43" s="108">
        <f t="shared" si="44"/>
        <v>0</v>
      </c>
      <c r="AM43" s="107">
        <f t="shared" si="45"/>
        <v>0</v>
      </c>
      <c r="AN43" s="107">
        <f t="shared" si="46"/>
        <v>0</v>
      </c>
      <c r="AO43" s="107">
        <f t="shared" si="47"/>
        <v>0</v>
      </c>
      <c r="AP43" s="108">
        <f t="shared" si="48"/>
        <v>0</v>
      </c>
      <c r="AQ43" s="107">
        <f t="shared" si="49"/>
        <v>0</v>
      </c>
      <c r="AR43" s="107">
        <f t="shared" si="50"/>
        <v>0</v>
      </c>
      <c r="AS43" s="107">
        <f t="shared" si="51"/>
        <v>0</v>
      </c>
      <c r="AT43" s="108">
        <f t="shared" si="52"/>
        <v>0</v>
      </c>
      <c r="AU43" s="107">
        <f t="shared" si="53"/>
        <v>0</v>
      </c>
      <c r="AV43" s="107">
        <f t="shared" si="54"/>
        <v>0</v>
      </c>
      <c r="AW43" s="107">
        <f t="shared" si="55"/>
        <v>8</v>
      </c>
      <c r="AX43" s="108">
        <f t="shared" si="56"/>
        <v>0</v>
      </c>
      <c r="AY43" s="85">
        <f t="shared" si="34"/>
        <v>0</v>
      </c>
      <c r="AZ43" s="133">
        <f t="shared" si="35"/>
        <v>0</v>
      </c>
      <c r="BA43" s="82">
        <f t="shared" si="36"/>
        <v>8</v>
      </c>
      <c r="BB43" s="110">
        <f t="shared" si="37"/>
        <v>0</v>
      </c>
      <c r="BC43" s="110">
        <f t="shared" si="38"/>
        <v>8</v>
      </c>
    </row>
    <row r="44" spans="1:55" ht="12.75" customHeight="1" x14ac:dyDescent="0.25">
      <c r="A44" s="84"/>
      <c r="B44" s="111" t="str">
        <f>Disciplinas!B46</f>
        <v>OBR</v>
      </c>
      <c r="C44" s="108" t="str">
        <f>Disciplinas!C46</f>
        <v>LQUI</v>
      </c>
      <c r="D44" s="108" t="str">
        <f>Disciplinas!D46</f>
        <v>Educação Científica, Sociedade e Cultura</v>
      </c>
      <c r="E44" s="107">
        <f>Disciplinas!E46</f>
        <v>4</v>
      </c>
      <c r="F44" s="108">
        <f>Disciplinas!F46</f>
        <v>0</v>
      </c>
      <c r="G44" s="107">
        <f>Disciplinas!AZ46</f>
        <v>2</v>
      </c>
      <c r="H44" s="108">
        <f>Disciplinas!BA46</f>
        <v>0</v>
      </c>
      <c r="I44" s="107">
        <v>0</v>
      </c>
      <c r="J44" s="108">
        <v>0</v>
      </c>
      <c r="K44" s="107">
        <v>0</v>
      </c>
      <c r="L44" s="108">
        <v>0</v>
      </c>
      <c r="M44" s="107">
        <v>0</v>
      </c>
      <c r="N44" s="108">
        <v>0</v>
      </c>
      <c r="O44" s="107">
        <v>0</v>
      </c>
      <c r="P44" s="108">
        <v>100</v>
      </c>
      <c r="Q44" s="107">
        <f t="shared" si="0"/>
        <v>0</v>
      </c>
      <c r="R44" s="107">
        <f t="shared" si="1"/>
        <v>0</v>
      </c>
      <c r="S44" s="107">
        <f t="shared" si="2"/>
        <v>0</v>
      </c>
      <c r="T44" s="107">
        <f t="shared" si="3"/>
        <v>0</v>
      </c>
      <c r="U44" s="106">
        <f t="shared" si="4"/>
        <v>0</v>
      </c>
      <c r="V44" s="107">
        <f t="shared" si="5"/>
        <v>0</v>
      </c>
      <c r="W44" s="107">
        <f t="shared" si="6"/>
        <v>0</v>
      </c>
      <c r="X44" s="107">
        <f t="shared" si="7"/>
        <v>0</v>
      </c>
      <c r="Y44" s="106">
        <f t="shared" si="8"/>
        <v>0</v>
      </c>
      <c r="Z44" s="107">
        <f t="shared" si="9"/>
        <v>0</v>
      </c>
      <c r="AA44" s="107">
        <f t="shared" si="10"/>
        <v>0</v>
      </c>
      <c r="AB44" s="107">
        <f t="shared" si="11"/>
        <v>0</v>
      </c>
      <c r="AC44" s="106">
        <f t="shared" si="12"/>
        <v>0</v>
      </c>
      <c r="AD44" s="107">
        <f t="shared" si="13"/>
        <v>0</v>
      </c>
      <c r="AE44" s="107">
        <f t="shared" si="14"/>
        <v>2</v>
      </c>
      <c r="AF44" s="107">
        <f t="shared" si="15"/>
        <v>0</v>
      </c>
      <c r="AG44" s="109">
        <f t="shared" si="39"/>
        <v>0</v>
      </c>
      <c r="AH44" s="133">
        <f t="shared" si="40"/>
        <v>0</v>
      </c>
      <c r="AI44" s="107">
        <f t="shared" si="41"/>
        <v>0</v>
      </c>
      <c r="AJ44" s="107">
        <f t="shared" si="42"/>
        <v>0</v>
      </c>
      <c r="AK44" s="107">
        <f t="shared" si="43"/>
        <v>0</v>
      </c>
      <c r="AL44" s="108">
        <f t="shared" si="44"/>
        <v>0</v>
      </c>
      <c r="AM44" s="107">
        <f t="shared" si="45"/>
        <v>0</v>
      </c>
      <c r="AN44" s="107">
        <f t="shared" si="46"/>
        <v>0</v>
      </c>
      <c r="AO44" s="107">
        <f t="shared" si="47"/>
        <v>0</v>
      </c>
      <c r="AP44" s="108">
        <f t="shared" si="48"/>
        <v>0</v>
      </c>
      <c r="AQ44" s="107">
        <f t="shared" si="49"/>
        <v>0</v>
      </c>
      <c r="AR44" s="107">
        <f t="shared" si="50"/>
        <v>0</v>
      </c>
      <c r="AS44" s="107">
        <f t="shared" si="51"/>
        <v>0</v>
      </c>
      <c r="AT44" s="108">
        <f t="shared" si="52"/>
        <v>0</v>
      </c>
      <c r="AU44" s="107">
        <f t="shared" si="53"/>
        <v>0</v>
      </c>
      <c r="AV44" s="107">
        <f t="shared" si="54"/>
        <v>0</v>
      </c>
      <c r="AW44" s="107">
        <f t="shared" si="55"/>
        <v>8</v>
      </c>
      <c r="AX44" s="108">
        <f t="shared" si="56"/>
        <v>0</v>
      </c>
      <c r="AY44" s="85">
        <f t="shared" si="34"/>
        <v>0</v>
      </c>
      <c r="AZ44" s="133">
        <f t="shared" si="35"/>
        <v>0</v>
      </c>
      <c r="BA44" s="82">
        <f t="shared" si="36"/>
        <v>8</v>
      </c>
      <c r="BB44" s="110">
        <f t="shared" si="37"/>
        <v>0</v>
      </c>
      <c r="BC44" s="110">
        <f t="shared" si="38"/>
        <v>8</v>
      </c>
    </row>
    <row r="45" spans="1:55" ht="12.75" customHeight="1" x14ac:dyDescent="0.25">
      <c r="A45" s="84"/>
      <c r="B45" s="111" t="str">
        <f>Disciplinas!B47</f>
        <v>OBR</v>
      </c>
      <c r="C45" s="108" t="str">
        <f>Disciplinas!C47</f>
        <v>LFIS</v>
      </c>
      <c r="D45" s="108" t="str">
        <f>Disciplinas!D47</f>
        <v>Educação Científica, Sociedade e Cultura (PCC)</v>
      </c>
      <c r="E45" s="107">
        <f>Disciplinas!E47</f>
        <v>4</v>
      </c>
      <c r="F45" s="108">
        <f>Disciplinas!F47</f>
        <v>0</v>
      </c>
      <c r="G45" s="107">
        <f>Disciplinas!AZ47</f>
        <v>2</v>
      </c>
      <c r="H45" s="108">
        <f>Disciplinas!BA47</f>
        <v>0</v>
      </c>
      <c r="I45" s="107">
        <v>0</v>
      </c>
      <c r="J45" s="108">
        <v>0</v>
      </c>
      <c r="K45" s="107">
        <v>0</v>
      </c>
      <c r="L45" s="108">
        <v>0</v>
      </c>
      <c r="M45" s="107">
        <v>0</v>
      </c>
      <c r="N45" s="108">
        <v>100</v>
      </c>
      <c r="O45" s="107">
        <v>0</v>
      </c>
      <c r="P45" s="108">
        <v>0</v>
      </c>
      <c r="Q45" s="107">
        <f t="shared" si="0"/>
        <v>0</v>
      </c>
      <c r="R45" s="107">
        <f t="shared" si="1"/>
        <v>0</v>
      </c>
      <c r="S45" s="107">
        <f t="shared" si="2"/>
        <v>0</v>
      </c>
      <c r="T45" s="107">
        <f t="shared" si="3"/>
        <v>0</v>
      </c>
      <c r="U45" s="106">
        <f t="shared" si="4"/>
        <v>0</v>
      </c>
      <c r="V45" s="107">
        <f t="shared" si="5"/>
        <v>0</v>
      </c>
      <c r="W45" s="107">
        <f t="shared" si="6"/>
        <v>0</v>
      </c>
      <c r="X45" s="107">
        <f t="shared" si="7"/>
        <v>0</v>
      </c>
      <c r="Y45" s="106">
        <f t="shared" si="8"/>
        <v>0</v>
      </c>
      <c r="Z45" s="107">
        <f t="shared" si="9"/>
        <v>0</v>
      </c>
      <c r="AA45" s="107">
        <f t="shared" si="10"/>
        <v>2</v>
      </c>
      <c r="AB45" s="107">
        <f t="shared" si="11"/>
        <v>0</v>
      </c>
      <c r="AC45" s="106">
        <f t="shared" si="12"/>
        <v>0</v>
      </c>
      <c r="AD45" s="107">
        <f t="shared" si="13"/>
        <v>0</v>
      </c>
      <c r="AE45" s="107">
        <f t="shared" si="14"/>
        <v>0</v>
      </c>
      <c r="AF45" s="107">
        <f t="shared" si="15"/>
        <v>0</v>
      </c>
      <c r="AG45" s="109">
        <f t="shared" si="39"/>
        <v>0</v>
      </c>
      <c r="AH45" s="133">
        <f t="shared" si="40"/>
        <v>0</v>
      </c>
      <c r="AI45" s="107">
        <f t="shared" si="41"/>
        <v>0</v>
      </c>
      <c r="AJ45" s="107">
        <f t="shared" si="42"/>
        <v>0</v>
      </c>
      <c r="AK45" s="107">
        <f t="shared" si="43"/>
        <v>0</v>
      </c>
      <c r="AL45" s="108">
        <f t="shared" si="44"/>
        <v>0</v>
      </c>
      <c r="AM45" s="107">
        <f t="shared" si="45"/>
        <v>0</v>
      </c>
      <c r="AN45" s="107">
        <f t="shared" si="46"/>
        <v>0</v>
      </c>
      <c r="AO45" s="107">
        <f t="shared" si="47"/>
        <v>0</v>
      </c>
      <c r="AP45" s="108">
        <f t="shared" si="48"/>
        <v>0</v>
      </c>
      <c r="AQ45" s="107">
        <f t="shared" si="49"/>
        <v>0</v>
      </c>
      <c r="AR45" s="107">
        <f t="shared" si="50"/>
        <v>0</v>
      </c>
      <c r="AS45" s="107">
        <f t="shared" si="51"/>
        <v>8</v>
      </c>
      <c r="AT45" s="108">
        <f t="shared" si="52"/>
        <v>0</v>
      </c>
      <c r="AU45" s="107">
        <f t="shared" si="53"/>
        <v>0</v>
      </c>
      <c r="AV45" s="107">
        <f t="shared" si="54"/>
        <v>0</v>
      </c>
      <c r="AW45" s="107">
        <f t="shared" si="55"/>
        <v>0</v>
      </c>
      <c r="AX45" s="108">
        <f t="shared" si="56"/>
        <v>0</v>
      </c>
      <c r="AY45" s="85">
        <f t="shared" si="34"/>
        <v>0</v>
      </c>
      <c r="AZ45" s="133">
        <f t="shared" si="35"/>
        <v>0</v>
      </c>
      <c r="BA45" s="82">
        <f t="shared" si="36"/>
        <v>8</v>
      </c>
      <c r="BB45" s="110">
        <f t="shared" si="37"/>
        <v>0</v>
      </c>
      <c r="BC45" s="110">
        <f t="shared" si="38"/>
        <v>8</v>
      </c>
    </row>
    <row r="46" spans="1:55" ht="12.75" customHeight="1" x14ac:dyDescent="0.25">
      <c r="A46" s="84"/>
      <c r="B46" s="111" t="str">
        <f>Disciplinas!B48</f>
        <v>OBR</v>
      </c>
      <c r="C46" s="108" t="str">
        <f>Disciplinas!C48</f>
        <v>BQUI</v>
      </c>
      <c r="D46" s="108" t="str">
        <f>Disciplinas!D48</f>
        <v>Eletroanalítica e Técnicas de Separação</v>
      </c>
      <c r="E46" s="107">
        <f>Disciplinas!E48</f>
        <v>2</v>
      </c>
      <c r="F46" s="108">
        <f>Disciplinas!F48</f>
        <v>4</v>
      </c>
      <c r="G46" s="107">
        <f>Disciplinas!AZ48</f>
        <v>2</v>
      </c>
      <c r="H46" s="108">
        <f>Disciplinas!BA48</f>
        <v>2</v>
      </c>
      <c r="I46" s="107">
        <v>0</v>
      </c>
      <c r="J46" s="108">
        <v>0</v>
      </c>
      <c r="K46" s="107">
        <v>0</v>
      </c>
      <c r="L46" s="108">
        <v>0</v>
      </c>
      <c r="M46" s="107">
        <v>0</v>
      </c>
      <c r="N46" s="108">
        <v>0</v>
      </c>
      <c r="O46" s="107">
        <v>100</v>
      </c>
      <c r="P46" s="108">
        <v>0</v>
      </c>
      <c r="Q46" s="107">
        <f t="shared" si="0"/>
        <v>0</v>
      </c>
      <c r="R46" s="107">
        <f t="shared" si="1"/>
        <v>0</v>
      </c>
      <c r="S46" s="107">
        <f t="shared" si="2"/>
        <v>0</v>
      </c>
      <c r="T46" s="107">
        <f t="shared" si="3"/>
        <v>0</v>
      </c>
      <c r="U46" s="106">
        <f t="shared" si="4"/>
        <v>0</v>
      </c>
      <c r="V46" s="107">
        <f t="shared" si="5"/>
        <v>0</v>
      </c>
      <c r="W46" s="107">
        <f t="shared" si="6"/>
        <v>0</v>
      </c>
      <c r="X46" s="107">
        <f t="shared" si="7"/>
        <v>0</v>
      </c>
      <c r="Y46" s="106">
        <f t="shared" si="8"/>
        <v>0</v>
      </c>
      <c r="Z46" s="107">
        <f t="shared" si="9"/>
        <v>0</v>
      </c>
      <c r="AA46" s="107">
        <f t="shared" si="10"/>
        <v>0</v>
      </c>
      <c r="AB46" s="107">
        <f t="shared" si="11"/>
        <v>0</v>
      </c>
      <c r="AC46" s="106">
        <f t="shared" si="12"/>
        <v>2</v>
      </c>
      <c r="AD46" s="107">
        <f t="shared" si="13"/>
        <v>2</v>
      </c>
      <c r="AE46" s="107">
        <f t="shared" si="14"/>
        <v>0</v>
      </c>
      <c r="AF46" s="107">
        <f t="shared" si="15"/>
        <v>0</v>
      </c>
      <c r="AG46" s="109">
        <f t="shared" si="39"/>
        <v>0</v>
      </c>
      <c r="AH46" s="133">
        <f t="shared" si="40"/>
        <v>0</v>
      </c>
      <c r="AI46" s="107">
        <f t="shared" si="41"/>
        <v>0</v>
      </c>
      <c r="AJ46" s="107">
        <f t="shared" si="42"/>
        <v>0</v>
      </c>
      <c r="AK46" s="107">
        <f t="shared" si="43"/>
        <v>0</v>
      </c>
      <c r="AL46" s="108">
        <f t="shared" si="44"/>
        <v>0</v>
      </c>
      <c r="AM46" s="107">
        <f t="shared" si="45"/>
        <v>0</v>
      </c>
      <c r="AN46" s="107">
        <f t="shared" si="46"/>
        <v>0</v>
      </c>
      <c r="AO46" s="107">
        <f t="shared" si="47"/>
        <v>0</v>
      </c>
      <c r="AP46" s="108">
        <f t="shared" si="48"/>
        <v>0</v>
      </c>
      <c r="AQ46" s="107">
        <f t="shared" si="49"/>
        <v>0</v>
      </c>
      <c r="AR46" s="107">
        <f t="shared" si="50"/>
        <v>0</v>
      </c>
      <c r="AS46" s="107">
        <f t="shared" si="51"/>
        <v>0</v>
      </c>
      <c r="AT46" s="108">
        <f t="shared" si="52"/>
        <v>0</v>
      </c>
      <c r="AU46" s="107">
        <f t="shared" si="53"/>
        <v>4</v>
      </c>
      <c r="AV46" s="107">
        <f t="shared" si="54"/>
        <v>8</v>
      </c>
      <c r="AW46" s="107">
        <f t="shared" si="55"/>
        <v>0</v>
      </c>
      <c r="AX46" s="108">
        <f t="shared" si="56"/>
        <v>0</v>
      </c>
      <c r="AY46" s="85">
        <f t="shared" si="34"/>
        <v>0</v>
      </c>
      <c r="AZ46" s="133">
        <f t="shared" si="35"/>
        <v>0</v>
      </c>
      <c r="BA46" s="82">
        <f t="shared" si="36"/>
        <v>4</v>
      </c>
      <c r="BB46" s="110">
        <f t="shared" si="37"/>
        <v>8</v>
      </c>
      <c r="BC46" s="110">
        <f t="shared" si="38"/>
        <v>12</v>
      </c>
    </row>
    <row r="47" spans="1:55" ht="12.75" customHeight="1" x14ac:dyDescent="0.25">
      <c r="A47" s="84"/>
      <c r="B47" s="111" t="str">
        <f>Disciplinas!B49</f>
        <v>OBR</v>
      </c>
      <c r="C47" s="108" t="str">
        <f>Disciplinas!C49</f>
        <v>BFIS</v>
      </c>
      <c r="D47" s="108" t="str">
        <f>Disciplinas!D49</f>
        <v>Eletromagetismo I</v>
      </c>
      <c r="E47" s="107">
        <f>Disciplinas!E49</f>
        <v>4</v>
      </c>
      <c r="F47" s="108">
        <f>Disciplinas!F49</f>
        <v>0</v>
      </c>
      <c r="G47" s="107">
        <f>Disciplinas!AZ49</f>
        <v>2</v>
      </c>
      <c r="H47" s="108">
        <f>Disciplinas!BA49</f>
        <v>0</v>
      </c>
      <c r="I47" s="107">
        <v>0</v>
      </c>
      <c r="J47" s="108">
        <v>0</v>
      </c>
      <c r="K47" s="107">
        <v>0</v>
      </c>
      <c r="L47" s="108">
        <v>0</v>
      </c>
      <c r="M47" s="107">
        <v>100</v>
      </c>
      <c r="N47" s="108">
        <v>0</v>
      </c>
      <c r="O47" s="107">
        <v>0</v>
      </c>
      <c r="P47" s="108">
        <v>0</v>
      </c>
      <c r="Q47" s="107">
        <f t="shared" si="0"/>
        <v>0</v>
      </c>
      <c r="R47" s="107">
        <f t="shared" si="1"/>
        <v>0</v>
      </c>
      <c r="S47" s="107">
        <f t="shared" si="2"/>
        <v>0</v>
      </c>
      <c r="T47" s="107">
        <f t="shared" si="3"/>
        <v>0</v>
      </c>
      <c r="U47" s="106">
        <f t="shared" si="4"/>
        <v>0</v>
      </c>
      <c r="V47" s="107">
        <f t="shared" si="5"/>
        <v>0</v>
      </c>
      <c r="W47" s="107">
        <f t="shared" si="6"/>
        <v>0</v>
      </c>
      <c r="X47" s="107">
        <f t="shared" si="7"/>
        <v>0</v>
      </c>
      <c r="Y47" s="106">
        <f t="shared" si="8"/>
        <v>2</v>
      </c>
      <c r="Z47" s="107">
        <f t="shared" si="9"/>
        <v>0</v>
      </c>
      <c r="AA47" s="107">
        <f t="shared" si="10"/>
        <v>0</v>
      </c>
      <c r="AB47" s="107">
        <f t="shared" si="11"/>
        <v>0</v>
      </c>
      <c r="AC47" s="106">
        <f t="shared" si="12"/>
        <v>0</v>
      </c>
      <c r="AD47" s="107">
        <f t="shared" si="13"/>
        <v>0</v>
      </c>
      <c r="AE47" s="107">
        <f t="shared" si="14"/>
        <v>0</v>
      </c>
      <c r="AF47" s="107">
        <f t="shared" si="15"/>
        <v>0</v>
      </c>
      <c r="AG47" s="109">
        <f t="shared" si="39"/>
        <v>0</v>
      </c>
      <c r="AH47" s="133">
        <f t="shared" si="40"/>
        <v>0</v>
      </c>
      <c r="AI47" s="107">
        <f t="shared" si="41"/>
        <v>0</v>
      </c>
      <c r="AJ47" s="107">
        <f t="shared" si="42"/>
        <v>0</v>
      </c>
      <c r="AK47" s="107">
        <f t="shared" si="43"/>
        <v>0</v>
      </c>
      <c r="AL47" s="108">
        <f t="shared" si="44"/>
        <v>0</v>
      </c>
      <c r="AM47" s="107">
        <f t="shared" si="45"/>
        <v>0</v>
      </c>
      <c r="AN47" s="107">
        <f t="shared" si="46"/>
        <v>0</v>
      </c>
      <c r="AO47" s="107">
        <f t="shared" si="47"/>
        <v>0</v>
      </c>
      <c r="AP47" s="108">
        <f t="shared" si="48"/>
        <v>0</v>
      </c>
      <c r="AQ47" s="107">
        <f t="shared" si="49"/>
        <v>8</v>
      </c>
      <c r="AR47" s="107">
        <f t="shared" si="50"/>
        <v>0</v>
      </c>
      <c r="AS47" s="107">
        <f t="shared" si="51"/>
        <v>0</v>
      </c>
      <c r="AT47" s="108">
        <f t="shared" si="52"/>
        <v>0</v>
      </c>
      <c r="AU47" s="107">
        <f t="shared" si="53"/>
        <v>0</v>
      </c>
      <c r="AV47" s="107">
        <f t="shared" si="54"/>
        <v>0</v>
      </c>
      <c r="AW47" s="107">
        <f t="shared" si="55"/>
        <v>0</v>
      </c>
      <c r="AX47" s="108">
        <f t="shared" si="56"/>
        <v>0</v>
      </c>
      <c r="AY47" s="85">
        <f t="shared" si="34"/>
        <v>0</v>
      </c>
      <c r="AZ47" s="133">
        <f t="shared" si="35"/>
        <v>0</v>
      </c>
      <c r="BA47" s="82">
        <f t="shared" si="36"/>
        <v>8</v>
      </c>
      <c r="BB47" s="110">
        <f t="shared" si="37"/>
        <v>0</v>
      </c>
      <c r="BC47" s="110">
        <f t="shared" si="38"/>
        <v>8</v>
      </c>
    </row>
    <row r="48" spans="1:55" ht="12.75" customHeight="1" x14ac:dyDescent="0.25">
      <c r="A48" s="84"/>
      <c r="B48" s="111" t="str">
        <f>Disciplinas!B50</f>
        <v>OBR</v>
      </c>
      <c r="C48" s="108" t="str">
        <f>Disciplinas!C50</f>
        <v>BFIS</v>
      </c>
      <c r="D48" s="108" t="str">
        <f>Disciplinas!D50</f>
        <v>Eletromagnetismo II</v>
      </c>
      <c r="E48" s="107">
        <f>Disciplinas!E50</f>
        <v>4</v>
      </c>
      <c r="F48" s="108">
        <f>Disciplinas!F50</f>
        <v>0</v>
      </c>
      <c r="G48" s="107">
        <f>Disciplinas!AZ50</f>
        <v>2</v>
      </c>
      <c r="H48" s="108">
        <f>Disciplinas!BA50</f>
        <v>0</v>
      </c>
      <c r="I48" s="107">
        <v>0</v>
      </c>
      <c r="J48" s="108">
        <v>0</v>
      </c>
      <c r="K48" s="107">
        <v>0</v>
      </c>
      <c r="L48" s="108">
        <v>0</v>
      </c>
      <c r="M48" s="107">
        <v>100</v>
      </c>
      <c r="N48" s="108">
        <v>0</v>
      </c>
      <c r="O48" s="107">
        <v>0</v>
      </c>
      <c r="P48" s="108">
        <v>0</v>
      </c>
      <c r="Q48" s="107">
        <f t="shared" si="0"/>
        <v>0</v>
      </c>
      <c r="R48" s="107">
        <f t="shared" si="1"/>
        <v>0</v>
      </c>
      <c r="S48" s="107">
        <f t="shared" si="2"/>
        <v>0</v>
      </c>
      <c r="T48" s="107">
        <f t="shared" si="3"/>
        <v>0</v>
      </c>
      <c r="U48" s="106">
        <f t="shared" si="4"/>
        <v>0</v>
      </c>
      <c r="V48" s="107">
        <f t="shared" si="5"/>
        <v>0</v>
      </c>
      <c r="W48" s="107">
        <f t="shared" si="6"/>
        <v>0</v>
      </c>
      <c r="X48" s="107">
        <f t="shared" si="7"/>
        <v>0</v>
      </c>
      <c r="Y48" s="106">
        <f t="shared" si="8"/>
        <v>2</v>
      </c>
      <c r="Z48" s="107">
        <f t="shared" si="9"/>
        <v>0</v>
      </c>
      <c r="AA48" s="107">
        <f t="shared" si="10"/>
        <v>0</v>
      </c>
      <c r="AB48" s="107">
        <f t="shared" si="11"/>
        <v>0</v>
      </c>
      <c r="AC48" s="106">
        <f t="shared" si="12"/>
        <v>0</v>
      </c>
      <c r="AD48" s="107">
        <f t="shared" si="13"/>
        <v>0</v>
      </c>
      <c r="AE48" s="107">
        <f t="shared" si="14"/>
        <v>0</v>
      </c>
      <c r="AF48" s="107">
        <f t="shared" si="15"/>
        <v>0</v>
      </c>
      <c r="AG48" s="109">
        <f t="shared" si="39"/>
        <v>0</v>
      </c>
      <c r="AH48" s="133">
        <f t="shared" si="40"/>
        <v>0</v>
      </c>
      <c r="AI48" s="107">
        <f t="shared" si="41"/>
        <v>0</v>
      </c>
      <c r="AJ48" s="107">
        <f t="shared" si="42"/>
        <v>0</v>
      </c>
      <c r="AK48" s="107">
        <f t="shared" si="43"/>
        <v>0</v>
      </c>
      <c r="AL48" s="108">
        <f t="shared" si="44"/>
        <v>0</v>
      </c>
      <c r="AM48" s="107">
        <f t="shared" si="45"/>
        <v>0</v>
      </c>
      <c r="AN48" s="107">
        <f t="shared" si="46"/>
        <v>0</v>
      </c>
      <c r="AO48" s="107">
        <f t="shared" si="47"/>
        <v>0</v>
      </c>
      <c r="AP48" s="108">
        <f t="shared" si="48"/>
        <v>0</v>
      </c>
      <c r="AQ48" s="107">
        <f t="shared" si="49"/>
        <v>8</v>
      </c>
      <c r="AR48" s="107">
        <f t="shared" si="50"/>
        <v>0</v>
      </c>
      <c r="AS48" s="107">
        <f t="shared" si="51"/>
        <v>0</v>
      </c>
      <c r="AT48" s="108">
        <f t="shared" si="52"/>
        <v>0</v>
      </c>
      <c r="AU48" s="107">
        <f t="shared" si="53"/>
        <v>0</v>
      </c>
      <c r="AV48" s="107">
        <f t="shared" si="54"/>
        <v>0</v>
      </c>
      <c r="AW48" s="107">
        <f t="shared" si="55"/>
        <v>0</v>
      </c>
      <c r="AX48" s="108">
        <f t="shared" si="56"/>
        <v>0</v>
      </c>
      <c r="AY48" s="85">
        <f t="shared" si="34"/>
        <v>0</v>
      </c>
      <c r="AZ48" s="133">
        <f t="shared" si="35"/>
        <v>0</v>
      </c>
      <c r="BA48" s="82">
        <f t="shared" si="36"/>
        <v>8</v>
      </c>
      <c r="BB48" s="110">
        <f t="shared" si="37"/>
        <v>0</v>
      </c>
      <c r="BC48" s="110">
        <f t="shared" si="38"/>
        <v>8</v>
      </c>
    </row>
    <row r="49" spans="1:1025" ht="12.75" customHeight="1" x14ac:dyDescent="0.25">
      <c r="A49" s="84"/>
      <c r="B49" s="111" t="str">
        <f>Disciplinas!B51</f>
        <v>OBR</v>
      </c>
      <c r="C49" s="108" t="str">
        <f>Disciplinas!C51</f>
        <v>BQUI</v>
      </c>
      <c r="D49" s="108" t="str">
        <f>Disciplinas!D51</f>
        <v>Eletroquímica e Cinética Química</v>
      </c>
      <c r="E49" s="107">
        <f>Disciplinas!E51</f>
        <v>6</v>
      </c>
      <c r="F49" s="108">
        <f>Disciplinas!F51</f>
        <v>0</v>
      </c>
      <c r="G49" s="107">
        <f>Disciplinas!AZ51</f>
        <v>2</v>
      </c>
      <c r="H49" s="108">
        <f>Disciplinas!BA51</f>
        <v>0</v>
      </c>
      <c r="I49" s="107">
        <v>0</v>
      </c>
      <c r="J49" s="108">
        <v>0</v>
      </c>
      <c r="K49" s="107">
        <v>0</v>
      </c>
      <c r="L49" s="108">
        <v>0</v>
      </c>
      <c r="M49" s="107">
        <v>0</v>
      </c>
      <c r="N49" s="108">
        <v>0</v>
      </c>
      <c r="O49" s="107">
        <v>100</v>
      </c>
      <c r="P49" s="108">
        <v>0</v>
      </c>
      <c r="Q49" s="107">
        <f t="shared" si="0"/>
        <v>0</v>
      </c>
      <c r="R49" s="107">
        <f t="shared" si="1"/>
        <v>0</v>
      </c>
      <c r="S49" s="107">
        <f t="shared" si="2"/>
        <v>0</v>
      </c>
      <c r="T49" s="107">
        <f t="shared" si="3"/>
        <v>0</v>
      </c>
      <c r="U49" s="106">
        <f t="shared" si="4"/>
        <v>0</v>
      </c>
      <c r="V49" s="107">
        <f t="shared" si="5"/>
        <v>0</v>
      </c>
      <c r="W49" s="107">
        <f t="shared" si="6"/>
        <v>0</v>
      </c>
      <c r="X49" s="107">
        <f t="shared" si="7"/>
        <v>0</v>
      </c>
      <c r="Y49" s="106">
        <f t="shared" si="8"/>
        <v>0</v>
      </c>
      <c r="Z49" s="107">
        <f t="shared" si="9"/>
        <v>0</v>
      </c>
      <c r="AA49" s="107">
        <f t="shared" si="10"/>
        <v>0</v>
      </c>
      <c r="AB49" s="107">
        <f t="shared" si="11"/>
        <v>0</v>
      </c>
      <c r="AC49" s="106">
        <f t="shared" si="12"/>
        <v>2</v>
      </c>
      <c r="AD49" s="107">
        <f t="shared" si="13"/>
        <v>0</v>
      </c>
      <c r="AE49" s="107">
        <f t="shared" si="14"/>
        <v>0</v>
      </c>
      <c r="AF49" s="107">
        <f t="shared" si="15"/>
        <v>0</v>
      </c>
      <c r="AG49" s="109">
        <f t="shared" si="39"/>
        <v>0</v>
      </c>
      <c r="AH49" s="133">
        <f t="shared" si="40"/>
        <v>0</v>
      </c>
      <c r="AI49" s="107">
        <f t="shared" si="41"/>
        <v>0</v>
      </c>
      <c r="AJ49" s="107">
        <f t="shared" si="42"/>
        <v>0</v>
      </c>
      <c r="AK49" s="107">
        <f t="shared" si="43"/>
        <v>0</v>
      </c>
      <c r="AL49" s="108">
        <f t="shared" si="44"/>
        <v>0</v>
      </c>
      <c r="AM49" s="107">
        <f t="shared" si="45"/>
        <v>0</v>
      </c>
      <c r="AN49" s="107">
        <f t="shared" si="46"/>
        <v>0</v>
      </c>
      <c r="AO49" s="107">
        <f t="shared" si="47"/>
        <v>0</v>
      </c>
      <c r="AP49" s="108">
        <f t="shared" si="48"/>
        <v>0</v>
      </c>
      <c r="AQ49" s="107">
        <f t="shared" si="49"/>
        <v>0</v>
      </c>
      <c r="AR49" s="107">
        <f t="shared" si="50"/>
        <v>0</v>
      </c>
      <c r="AS49" s="107">
        <f t="shared" si="51"/>
        <v>0</v>
      </c>
      <c r="AT49" s="108">
        <f t="shared" si="52"/>
        <v>0</v>
      </c>
      <c r="AU49" s="107">
        <f t="shared" si="53"/>
        <v>12</v>
      </c>
      <c r="AV49" s="107">
        <f t="shared" si="54"/>
        <v>0</v>
      </c>
      <c r="AW49" s="107">
        <f t="shared" si="55"/>
        <v>0</v>
      </c>
      <c r="AX49" s="108">
        <f t="shared" si="56"/>
        <v>0</v>
      </c>
      <c r="AY49" s="85">
        <f t="shared" si="34"/>
        <v>0</v>
      </c>
      <c r="AZ49" s="133">
        <f t="shared" si="35"/>
        <v>0</v>
      </c>
      <c r="BA49" s="82">
        <f t="shared" si="36"/>
        <v>12</v>
      </c>
      <c r="BB49" s="110">
        <f t="shared" si="37"/>
        <v>0</v>
      </c>
      <c r="BC49" s="110">
        <f t="shared" si="38"/>
        <v>12</v>
      </c>
    </row>
    <row r="50" spans="1:1025" ht="12.75" customHeight="1" x14ac:dyDescent="0.25">
      <c r="A50" s="84"/>
      <c r="B50" s="111" t="str">
        <f>Disciplinas!B52</f>
        <v>OBR</v>
      </c>
      <c r="C50" s="108" t="str">
        <f>Disciplinas!C52</f>
        <v>LBIO</v>
      </c>
      <c r="D50" s="108" t="str">
        <f>Disciplinas!D52</f>
        <v>Fundamentos de Morfofisiologia Humana</v>
      </c>
      <c r="E50" s="107">
        <f>Disciplinas!E52</f>
        <v>4</v>
      </c>
      <c r="F50" s="108">
        <f>Disciplinas!F52</f>
        <v>2</v>
      </c>
      <c r="G50" s="107">
        <f>Disciplinas!AZ52</f>
        <v>2</v>
      </c>
      <c r="H50" s="108">
        <f>Disciplinas!BA52</f>
        <v>2</v>
      </c>
      <c r="I50" s="107">
        <v>100</v>
      </c>
      <c r="J50" s="108">
        <v>0</v>
      </c>
      <c r="K50" s="107">
        <v>0</v>
      </c>
      <c r="L50" s="108">
        <v>0</v>
      </c>
      <c r="M50" s="107">
        <v>0</v>
      </c>
      <c r="N50" s="108">
        <v>0</v>
      </c>
      <c r="O50" s="107">
        <v>0</v>
      </c>
      <c r="P50" s="108">
        <v>0</v>
      </c>
      <c r="Q50" s="107">
        <f t="shared" si="0"/>
        <v>2</v>
      </c>
      <c r="R50" s="107">
        <f t="shared" si="1"/>
        <v>2</v>
      </c>
      <c r="S50" s="107">
        <f t="shared" si="2"/>
        <v>0</v>
      </c>
      <c r="T50" s="107">
        <f t="shared" si="3"/>
        <v>0</v>
      </c>
      <c r="U50" s="106">
        <f t="shared" si="4"/>
        <v>0</v>
      </c>
      <c r="V50" s="107">
        <f t="shared" si="5"/>
        <v>0</v>
      </c>
      <c r="W50" s="107">
        <f t="shared" si="6"/>
        <v>0</v>
      </c>
      <c r="X50" s="107">
        <f t="shared" si="7"/>
        <v>0</v>
      </c>
      <c r="Y50" s="106">
        <f t="shared" si="8"/>
        <v>0</v>
      </c>
      <c r="Z50" s="107">
        <f t="shared" si="9"/>
        <v>0</v>
      </c>
      <c r="AA50" s="107">
        <f t="shared" si="10"/>
        <v>0</v>
      </c>
      <c r="AB50" s="107">
        <f t="shared" si="11"/>
        <v>0</v>
      </c>
      <c r="AC50" s="106">
        <f t="shared" si="12"/>
        <v>0</v>
      </c>
      <c r="AD50" s="107">
        <f t="shared" si="13"/>
        <v>0</v>
      </c>
      <c r="AE50" s="107">
        <f t="shared" si="14"/>
        <v>0</v>
      </c>
      <c r="AF50" s="107">
        <f t="shared" si="15"/>
        <v>0</v>
      </c>
      <c r="AG50" s="109">
        <f t="shared" si="39"/>
        <v>0</v>
      </c>
      <c r="AH50" s="133">
        <f t="shared" si="40"/>
        <v>0</v>
      </c>
      <c r="AI50" s="107">
        <f t="shared" si="41"/>
        <v>8</v>
      </c>
      <c r="AJ50" s="107">
        <f t="shared" si="42"/>
        <v>4</v>
      </c>
      <c r="AK50" s="107">
        <f t="shared" si="43"/>
        <v>0</v>
      </c>
      <c r="AL50" s="108">
        <f t="shared" si="44"/>
        <v>0</v>
      </c>
      <c r="AM50" s="107">
        <f t="shared" si="45"/>
        <v>0</v>
      </c>
      <c r="AN50" s="107">
        <f t="shared" si="46"/>
        <v>0</v>
      </c>
      <c r="AO50" s="107">
        <f t="shared" si="47"/>
        <v>0</v>
      </c>
      <c r="AP50" s="108">
        <f t="shared" si="48"/>
        <v>0</v>
      </c>
      <c r="AQ50" s="107">
        <f t="shared" si="49"/>
        <v>0</v>
      </c>
      <c r="AR50" s="107">
        <f t="shared" si="50"/>
        <v>0</v>
      </c>
      <c r="AS50" s="107">
        <f t="shared" si="51"/>
        <v>0</v>
      </c>
      <c r="AT50" s="108">
        <f t="shared" si="52"/>
        <v>0</v>
      </c>
      <c r="AU50" s="107">
        <f t="shared" si="53"/>
        <v>0</v>
      </c>
      <c r="AV50" s="107">
        <f t="shared" si="54"/>
        <v>0</v>
      </c>
      <c r="AW50" s="107">
        <f t="shared" si="55"/>
        <v>0</v>
      </c>
      <c r="AX50" s="108">
        <f t="shared" si="56"/>
        <v>0</v>
      </c>
      <c r="AY50" s="85">
        <f t="shared" si="34"/>
        <v>0</v>
      </c>
      <c r="AZ50" s="133">
        <f t="shared" si="35"/>
        <v>0</v>
      </c>
      <c r="BA50" s="82">
        <f t="shared" si="36"/>
        <v>8</v>
      </c>
      <c r="BB50" s="110">
        <f t="shared" si="37"/>
        <v>4</v>
      </c>
      <c r="BC50" s="110">
        <f t="shared" si="38"/>
        <v>12</v>
      </c>
    </row>
    <row r="51" spans="1:1025" ht="12.75" customHeight="1" x14ac:dyDescent="0.25">
      <c r="A51" s="84"/>
      <c r="B51" s="111" t="str">
        <f>Disciplinas!B53</f>
        <v>OBR</v>
      </c>
      <c r="C51" s="108" t="str">
        <f>Disciplinas!C53</f>
        <v>BQUI</v>
      </c>
      <c r="D51" s="108" t="str">
        <f>Disciplinas!D53</f>
        <v>Espectroscopia</v>
      </c>
      <c r="E51" s="107">
        <f>Disciplinas!E53</f>
        <v>4</v>
      </c>
      <c r="F51" s="108">
        <f>Disciplinas!F53</f>
        <v>2</v>
      </c>
      <c r="G51" s="107">
        <f>Disciplinas!AZ53</f>
        <v>2</v>
      </c>
      <c r="H51" s="108">
        <f>Disciplinas!BA53</f>
        <v>2</v>
      </c>
      <c r="I51" s="107">
        <v>0</v>
      </c>
      <c r="J51" s="108">
        <v>0</v>
      </c>
      <c r="K51" s="107">
        <v>0</v>
      </c>
      <c r="L51" s="108">
        <v>0</v>
      </c>
      <c r="M51" s="107">
        <v>0</v>
      </c>
      <c r="N51" s="108">
        <v>0</v>
      </c>
      <c r="O51" s="107">
        <v>100</v>
      </c>
      <c r="P51" s="108">
        <v>0</v>
      </c>
      <c r="Q51" s="107">
        <f t="shared" si="0"/>
        <v>0</v>
      </c>
      <c r="R51" s="107">
        <f t="shared" si="1"/>
        <v>0</v>
      </c>
      <c r="S51" s="107">
        <f t="shared" si="2"/>
        <v>0</v>
      </c>
      <c r="T51" s="107">
        <f t="shared" si="3"/>
        <v>0</v>
      </c>
      <c r="U51" s="106">
        <f t="shared" si="4"/>
        <v>0</v>
      </c>
      <c r="V51" s="107">
        <f t="shared" si="5"/>
        <v>0</v>
      </c>
      <c r="W51" s="107">
        <f t="shared" si="6"/>
        <v>0</v>
      </c>
      <c r="X51" s="107">
        <f t="shared" si="7"/>
        <v>0</v>
      </c>
      <c r="Y51" s="106">
        <f t="shared" si="8"/>
        <v>0</v>
      </c>
      <c r="Z51" s="107">
        <f t="shared" si="9"/>
        <v>0</v>
      </c>
      <c r="AA51" s="107">
        <f t="shared" si="10"/>
        <v>0</v>
      </c>
      <c r="AB51" s="107">
        <f t="shared" si="11"/>
        <v>0</v>
      </c>
      <c r="AC51" s="106">
        <f t="shared" si="12"/>
        <v>2</v>
      </c>
      <c r="AD51" s="107">
        <f t="shared" si="13"/>
        <v>2</v>
      </c>
      <c r="AE51" s="107">
        <f t="shared" si="14"/>
        <v>0</v>
      </c>
      <c r="AF51" s="107">
        <f t="shared" si="15"/>
        <v>0</v>
      </c>
      <c r="AG51" s="109">
        <f t="shared" si="39"/>
        <v>0</v>
      </c>
      <c r="AH51" s="133">
        <f t="shared" si="40"/>
        <v>0</v>
      </c>
      <c r="AI51" s="107">
        <f t="shared" si="41"/>
        <v>0</v>
      </c>
      <c r="AJ51" s="107">
        <f t="shared" si="42"/>
        <v>0</v>
      </c>
      <c r="AK51" s="107">
        <f t="shared" si="43"/>
        <v>0</v>
      </c>
      <c r="AL51" s="108">
        <f t="shared" si="44"/>
        <v>0</v>
      </c>
      <c r="AM51" s="107">
        <f t="shared" si="45"/>
        <v>0</v>
      </c>
      <c r="AN51" s="107">
        <f t="shared" si="46"/>
        <v>0</v>
      </c>
      <c r="AO51" s="107">
        <f t="shared" si="47"/>
        <v>0</v>
      </c>
      <c r="AP51" s="108">
        <f t="shared" si="48"/>
        <v>0</v>
      </c>
      <c r="AQ51" s="107">
        <f t="shared" si="49"/>
        <v>0</v>
      </c>
      <c r="AR51" s="107">
        <f t="shared" si="50"/>
        <v>0</v>
      </c>
      <c r="AS51" s="107">
        <f t="shared" si="51"/>
        <v>0</v>
      </c>
      <c r="AT51" s="108">
        <f t="shared" si="52"/>
        <v>0</v>
      </c>
      <c r="AU51" s="107">
        <f t="shared" si="53"/>
        <v>8</v>
      </c>
      <c r="AV51" s="107">
        <f t="shared" si="54"/>
        <v>4</v>
      </c>
      <c r="AW51" s="107">
        <f t="shared" si="55"/>
        <v>0</v>
      </c>
      <c r="AX51" s="108">
        <f t="shared" si="56"/>
        <v>0</v>
      </c>
      <c r="AY51" s="85">
        <f t="shared" si="34"/>
        <v>0</v>
      </c>
      <c r="AZ51" s="133">
        <f t="shared" si="35"/>
        <v>0</v>
      </c>
      <c r="BA51" s="82">
        <f t="shared" si="36"/>
        <v>8</v>
      </c>
      <c r="BB51" s="110">
        <f t="shared" si="37"/>
        <v>4</v>
      </c>
      <c r="BC51" s="110">
        <f t="shared" si="38"/>
        <v>12</v>
      </c>
    </row>
    <row r="52" spans="1:1025" ht="12.75" customHeight="1" x14ac:dyDescent="0.25">
      <c r="A52" s="84"/>
      <c r="B52" s="111" t="str">
        <f>Disciplinas!B54</f>
        <v>OBR</v>
      </c>
      <c r="C52" s="108" t="str">
        <f>Disciplinas!C54</f>
        <v>LFILO</v>
      </c>
      <c r="D52" s="108" t="str">
        <f>Disciplinas!D54</f>
        <v>Estética</v>
      </c>
      <c r="E52" s="107">
        <f>Disciplinas!E54</f>
        <v>4</v>
      </c>
      <c r="F52" s="108">
        <f>Disciplinas!F54</f>
        <v>0</v>
      </c>
      <c r="G52" s="107">
        <f>Disciplinas!AZ54</f>
        <v>2</v>
      </c>
      <c r="H52" s="108">
        <f>Disciplinas!BA54</f>
        <v>0</v>
      </c>
      <c r="I52" s="107">
        <v>0</v>
      </c>
      <c r="J52" s="108">
        <v>0</v>
      </c>
      <c r="K52" s="107">
        <v>100</v>
      </c>
      <c r="L52" s="108">
        <v>0</v>
      </c>
      <c r="M52" s="107">
        <v>0</v>
      </c>
      <c r="N52" s="108">
        <v>0</v>
      </c>
      <c r="O52" s="107">
        <v>0</v>
      </c>
      <c r="P52" s="108">
        <v>0</v>
      </c>
      <c r="Q52" s="107">
        <f t="shared" si="0"/>
        <v>0</v>
      </c>
      <c r="R52" s="107">
        <f t="shared" si="1"/>
        <v>0</v>
      </c>
      <c r="S52" s="107">
        <f t="shared" si="2"/>
        <v>0</v>
      </c>
      <c r="T52" s="107">
        <f t="shared" si="3"/>
        <v>0</v>
      </c>
      <c r="U52" s="106">
        <f t="shared" si="4"/>
        <v>2</v>
      </c>
      <c r="V52" s="107">
        <f t="shared" si="5"/>
        <v>0</v>
      </c>
      <c r="W52" s="107">
        <f t="shared" si="6"/>
        <v>0</v>
      </c>
      <c r="X52" s="107">
        <f t="shared" si="7"/>
        <v>0</v>
      </c>
      <c r="Y52" s="106">
        <f t="shared" si="8"/>
        <v>0</v>
      </c>
      <c r="Z52" s="107">
        <f t="shared" si="9"/>
        <v>0</v>
      </c>
      <c r="AA52" s="107">
        <f t="shared" si="10"/>
        <v>0</v>
      </c>
      <c r="AB52" s="107">
        <f t="shared" si="11"/>
        <v>0</v>
      </c>
      <c r="AC52" s="106">
        <f t="shared" si="12"/>
        <v>0</v>
      </c>
      <c r="AD52" s="107">
        <f t="shared" si="13"/>
        <v>0</v>
      </c>
      <c r="AE52" s="107">
        <f t="shared" si="14"/>
        <v>0</v>
      </c>
      <c r="AF52" s="107">
        <f t="shared" si="15"/>
        <v>0</v>
      </c>
      <c r="AG52" s="109">
        <f t="shared" si="39"/>
        <v>0</v>
      </c>
      <c r="AH52" s="133">
        <f t="shared" si="40"/>
        <v>0</v>
      </c>
      <c r="AI52" s="107">
        <f t="shared" si="41"/>
        <v>0</v>
      </c>
      <c r="AJ52" s="107">
        <f t="shared" si="42"/>
        <v>0</v>
      </c>
      <c r="AK52" s="107">
        <f t="shared" si="43"/>
        <v>0</v>
      </c>
      <c r="AL52" s="108">
        <f t="shared" si="44"/>
        <v>0</v>
      </c>
      <c r="AM52" s="107">
        <f t="shared" si="45"/>
        <v>8</v>
      </c>
      <c r="AN52" s="107">
        <f t="shared" si="46"/>
        <v>0</v>
      </c>
      <c r="AO52" s="107">
        <f t="shared" si="47"/>
        <v>0</v>
      </c>
      <c r="AP52" s="108">
        <f t="shared" si="48"/>
        <v>0</v>
      </c>
      <c r="AQ52" s="107">
        <f t="shared" si="49"/>
        <v>0</v>
      </c>
      <c r="AR52" s="107">
        <f t="shared" si="50"/>
        <v>0</v>
      </c>
      <c r="AS52" s="107">
        <f t="shared" si="51"/>
        <v>0</v>
      </c>
      <c r="AT52" s="108">
        <f t="shared" si="52"/>
        <v>0</v>
      </c>
      <c r="AU52" s="107">
        <f t="shared" si="53"/>
        <v>0</v>
      </c>
      <c r="AV52" s="107">
        <f t="shared" si="54"/>
        <v>0</v>
      </c>
      <c r="AW52" s="107">
        <f t="shared" si="55"/>
        <v>0</v>
      </c>
      <c r="AX52" s="108">
        <f t="shared" si="56"/>
        <v>0</v>
      </c>
      <c r="AY52" s="85">
        <f t="shared" si="34"/>
        <v>0</v>
      </c>
      <c r="AZ52" s="133">
        <f t="shared" si="35"/>
        <v>0</v>
      </c>
      <c r="BA52" s="82">
        <f t="shared" si="36"/>
        <v>8</v>
      </c>
      <c r="BB52" s="110">
        <f t="shared" si="37"/>
        <v>0</v>
      </c>
      <c r="BC52" s="110">
        <f t="shared" si="38"/>
        <v>8</v>
      </c>
    </row>
    <row r="53" spans="1:1025" ht="12.75" customHeight="1" x14ac:dyDescent="0.25">
      <c r="A53" s="84"/>
      <c r="B53" s="111" t="str">
        <f>Disciplinas!B55</f>
        <v>OBR</v>
      </c>
      <c r="C53" s="108" t="str">
        <f>Disciplinas!C55</f>
        <v>BFILO</v>
      </c>
      <c r="D53" s="108" t="str">
        <f>Disciplinas!D55</f>
        <v xml:space="preserve">Estética </v>
      </c>
      <c r="E53" s="107">
        <f>Disciplinas!E55</f>
        <v>4</v>
      </c>
      <c r="F53" s="108">
        <f>Disciplinas!F55</f>
        <v>0</v>
      </c>
      <c r="G53" s="107">
        <f>Disciplinas!AZ55</f>
        <v>2</v>
      </c>
      <c r="H53" s="108">
        <f>Disciplinas!BA55</f>
        <v>0</v>
      </c>
      <c r="I53" s="107">
        <v>0</v>
      </c>
      <c r="J53" s="108">
        <v>0</v>
      </c>
      <c r="K53" s="107">
        <v>100</v>
      </c>
      <c r="L53" s="108">
        <v>0</v>
      </c>
      <c r="M53" s="107">
        <v>0</v>
      </c>
      <c r="N53" s="108">
        <v>0</v>
      </c>
      <c r="O53" s="107">
        <v>0</v>
      </c>
      <c r="P53" s="108">
        <v>0</v>
      </c>
      <c r="Q53" s="107">
        <f t="shared" si="0"/>
        <v>0</v>
      </c>
      <c r="R53" s="107">
        <f t="shared" si="1"/>
        <v>0</v>
      </c>
      <c r="S53" s="107">
        <f t="shared" si="2"/>
        <v>0</v>
      </c>
      <c r="T53" s="107">
        <f t="shared" si="3"/>
        <v>0</v>
      </c>
      <c r="U53" s="106">
        <f t="shared" si="4"/>
        <v>2</v>
      </c>
      <c r="V53" s="107">
        <f t="shared" si="5"/>
        <v>0</v>
      </c>
      <c r="W53" s="107">
        <f t="shared" si="6"/>
        <v>0</v>
      </c>
      <c r="X53" s="107">
        <f t="shared" si="7"/>
        <v>0</v>
      </c>
      <c r="Y53" s="106">
        <f t="shared" si="8"/>
        <v>0</v>
      </c>
      <c r="Z53" s="107">
        <f t="shared" si="9"/>
        <v>0</v>
      </c>
      <c r="AA53" s="107">
        <f t="shared" si="10"/>
        <v>0</v>
      </c>
      <c r="AB53" s="107">
        <f t="shared" si="11"/>
        <v>0</v>
      </c>
      <c r="AC53" s="106">
        <f t="shared" si="12"/>
        <v>0</v>
      </c>
      <c r="AD53" s="107">
        <f t="shared" si="13"/>
        <v>0</v>
      </c>
      <c r="AE53" s="107">
        <f t="shared" si="14"/>
        <v>0</v>
      </c>
      <c r="AF53" s="107">
        <f t="shared" si="15"/>
        <v>0</v>
      </c>
      <c r="AG53" s="109">
        <f t="shared" si="39"/>
        <v>0</v>
      </c>
      <c r="AH53" s="133">
        <f t="shared" si="40"/>
        <v>0</v>
      </c>
      <c r="AI53" s="107">
        <f t="shared" si="41"/>
        <v>0</v>
      </c>
      <c r="AJ53" s="107">
        <f t="shared" si="42"/>
        <v>0</v>
      </c>
      <c r="AK53" s="107">
        <f t="shared" si="43"/>
        <v>0</v>
      </c>
      <c r="AL53" s="108">
        <f t="shared" si="44"/>
        <v>0</v>
      </c>
      <c r="AM53" s="107">
        <f t="shared" si="45"/>
        <v>8</v>
      </c>
      <c r="AN53" s="107">
        <f t="shared" si="46"/>
        <v>0</v>
      </c>
      <c r="AO53" s="107">
        <f t="shared" si="47"/>
        <v>0</v>
      </c>
      <c r="AP53" s="108">
        <f t="shared" si="48"/>
        <v>0</v>
      </c>
      <c r="AQ53" s="107">
        <f t="shared" si="49"/>
        <v>0</v>
      </c>
      <c r="AR53" s="107">
        <f t="shared" si="50"/>
        <v>0</v>
      </c>
      <c r="AS53" s="107">
        <f t="shared" si="51"/>
        <v>0</v>
      </c>
      <c r="AT53" s="108">
        <f t="shared" si="52"/>
        <v>0</v>
      </c>
      <c r="AU53" s="107">
        <f t="shared" si="53"/>
        <v>0</v>
      </c>
      <c r="AV53" s="107">
        <f t="shared" si="54"/>
        <v>0</v>
      </c>
      <c r="AW53" s="107">
        <f t="shared" si="55"/>
        <v>0</v>
      </c>
      <c r="AX53" s="108">
        <f t="shared" si="56"/>
        <v>0</v>
      </c>
      <c r="AY53" s="85">
        <f t="shared" si="34"/>
        <v>0</v>
      </c>
      <c r="AZ53" s="133">
        <f t="shared" si="35"/>
        <v>0</v>
      </c>
      <c r="BA53" s="82">
        <f t="shared" si="36"/>
        <v>8</v>
      </c>
      <c r="BB53" s="110">
        <f t="shared" si="37"/>
        <v>0</v>
      </c>
      <c r="BC53" s="110">
        <f t="shared" si="38"/>
        <v>8</v>
      </c>
    </row>
    <row r="54" spans="1:1025" ht="12.75" customHeight="1" x14ac:dyDescent="0.25">
      <c r="A54" s="84"/>
      <c r="B54" s="111" t="str">
        <f>Disciplinas!B56</f>
        <v>OBR</v>
      </c>
      <c r="C54" s="108" t="str">
        <f>Disciplinas!C56</f>
        <v>BFILO</v>
      </c>
      <c r="D54" s="108" t="str">
        <f>Disciplinas!D56</f>
        <v>Estética: perspectivas contemporâneas</v>
      </c>
      <c r="E54" s="107">
        <f>Disciplinas!E56</f>
        <v>4</v>
      </c>
      <c r="F54" s="108">
        <f>Disciplinas!F56</f>
        <v>0</v>
      </c>
      <c r="G54" s="107">
        <f>Disciplinas!AZ56</f>
        <v>2</v>
      </c>
      <c r="H54" s="108">
        <f>Disciplinas!BA56</f>
        <v>0</v>
      </c>
      <c r="I54" s="107">
        <v>0</v>
      </c>
      <c r="J54" s="108">
        <v>0</v>
      </c>
      <c r="K54" s="107">
        <v>100</v>
      </c>
      <c r="L54" s="108">
        <v>0</v>
      </c>
      <c r="M54" s="107">
        <v>0</v>
      </c>
      <c r="N54" s="108">
        <v>0</v>
      </c>
      <c r="O54" s="107">
        <v>0</v>
      </c>
      <c r="P54" s="108">
        <v>0</v>
      </c>
      <c r="Q54" s="107">
        <f t="shared" si="0"/>
        <v>0</v>
      </c>
      <c r="R54" s="107">
        <f t="shared" si="1"/>
        <v>0</v>
      </c>
      <c r="S54" s="107">
        <f t="shared" si="2"/>
        <v>0</v>
      </c>
      <c r="T54" s="107">
        <f t="shared" si="3"/>
        <v>0</v>
      </c>
      <c r="U54" s="106">
        <f t="shared" si="4"/>
        <v>2</v>
      </c>
      <c r="V54" s="107">
        <f t="shared" si="5"/>
        <v>0</v>
      </c>
      <c r="W54" s="107">
        <f t="shared" si="6"/>
        <v>0</v>
      </c>
      <c r="X54" s="107">
        <f t="shared" si="7"/>
        <v>0</v>
      </c>
      <c r="Y54" s="106">
        <f t="shared" si="8"/>
        <v>0</v>
      </c>
      <c r="Z54" s="107">
        <f t="shared" si="9"/>
        <v>0</v>
      </c>
      <c r="AA54" s="107">
        <f t="shared" si="10"/>
        <v>0</v>
      </c>
      <c r="AB54" s="107">
        <f t="shared" si="11"/>
        <v>0</v>
      </c>
      <c r="AC54" s="106">
        <f t="shared" si="12"/>
        <v>0</v>
      </c>
      <c r="AD54" s="107">
        <f t="shared" si="13"/>
        <v>0</v>
      </c>
      <c r="AE54" s="107">
        <f t="shared" si="14"/>
        <v>0</v>
      </c>
      <c r="AF54" s="107">
        <f t="shared" si="15"/>
        <v>0</v>
      </c>
      <c r="AG54" s="109">
        <f t="shared" si="39"/>
        <v>0</v>
      </c>
      <c r="AH54" s="133">
        <f t="shared" si="40"/>
        <v>0</v>
      </c>
      <c r="AI54" s="107">
        <f t="shared" si="41"/>
        <v>0</v>
      </c>
      <c r="AJ54" s="107">
        <f t="shared" si="42"/>
        <v>0</v>
      </c>
      <c r="AK54" s="107">
        <f t="shared" si="43"/>
        <v>0</v>
      </c>
      <c r="AL54" s="108">
        <f t="shared" si="44"/>
        <v>0</v>
      </c>
      <c r="AM54" s="107">
        <f t="shared" si="45"/>
        <v>8</v>
      </c>
      <c r="AN54" s="107">
        <f t="shared" si="46"/>
        <v>0</v>
      </c>
      <c r="AO54" s="107">
        <f t="shared" si="47"/>
        <v>0</v>
      </c>
      <c r="AP54" s="108">
        <f t="shared" si="48"/>
        <v>0</v>
      </c>
      <c r="AQ54" s="107">
        <f t="shared" si="49"/>
        <v>0</v>
      </c>
      <c r="AR54" s="107">
        <f t="shared" si="50"/>
        <v>0</v>
      </c>
      <c r="AS54" s="107">
        <f t="shared" si="51"/>
        <v>0</v>
      </c>
      <c r="AT54" s="108">
        <f t="shared" si="52"/>
        <v>0</v>
      </c>
      <c r="AU54" s="107">
        <f t="shared" si="53"/>
        <v>0</v>
      </c>
      <c r="AV54" s="107">
        <f t="shared" si="54"/>
        <v>0</v>
      </c>
      <c r="AW54" s="107">
        <f t="shared" si="55"/>
        <v>0</v>
      </c>
      <c r="AX54" s="108">
        <f t="shared" si="56"/>
        <v>0</v>
      </c>
      <c r="AY54" s="85">
        <f t="shared" si="34"/>
        <v>0</v>
      </c>
      <c r="AZ54" s="133">
        <f t="shared" si="35"/>
        <v>0</v>
      </c>
      <c r="BA54" s="82">
        <f t="shared" si="36"/>
        <v>8</v>
      </c>
      <c r="BB54" s="110">
        <f t="shared" si="37"/>
        <v>0</v>
      </c>
      <c r="BC54" s="110">
        <f t="shared" si="38"/>
        <v>8</v>
      </c>
    </row>
    <row r="55" spans="1:1025" s="193" customFormat="1" ht="12.75" customHeight="1" x14ac:dyDescent="0.25">
      <c r="A55" s="185"/>
      <c r="B55" s="186" t="str">
        <f>Disciplinas!B57</f>
        <v>OBR-LIM</v>
      </c>
      <c r="C55" s="184" t="str">
        <f>Disciplinas!C57</f>
        <v>BCH</v>
      </c>
      <c r="D55" s="184" t="str">
        <f>Disciplinas!D57</f>
        <v>Estrutura da Matéria</v>
      </c>
      <c r="E55" s="185">
        <f>Disciplinas!E57</f>
        <v>3</v>
      </c>
      <c r="F55" s="184">
        <f>Disciplinas!F57</f>
        <v>0</v>
      </c>
      <c r="G55" s="185">
        <f>Disciplinas!AZ57</f>
        <v>3</v>
      </c>
      <c r="H55" s="184">
        <f>Disciplinas!BA57</f>
        <v>0</v>
      </c>
      <c r="I55" s="185">
        <v>0</v>
      </c>
      <c r="J55" s="184">
        <v>0</v>
      </c>
      <c r="K55" s="185">
        <v>0</v>
      </c>
      <c r="L55" s="184">
        <v>0</v>
      </c>
      <c r="M55" s="185">
        <v>30</v>
      </c>
      <c r="N55" s="184">
        <v>0</v>
      </c>
      <c r="O55" s="185">
        <v>63</v>
      </c>
      <c r="P55" s="184">
        <v>7</v>
      </c>
      <c r="Q55" s="107">
        <f t="shared" si="0"/>
        <v>0</v>
      </c>
      <c r="R55" s="107">
        <f t="shared" si="1"/>
        <v>0</v>
      </c>
      <c r="S55" s="107">
        <f t="shared" si="2"/>
        <v>0</v>
      </c>
      <c r="T55" s="107">
        <f t="shared" si="3"/>
        <v>0</v>
      </c>
      <c r="U55" s="106">
        <f t="shared" si="4"/>
        <v>0</v>
      </c>
      <c r="V55" s="107">
        <f t="shared" si="5"/>
        <v>0</v>
      </c>
      <c r="W55" s="107">
        <f t="shared" si="6"/>
        <v>0</v>
      </c>
      <c r="X55" s="107">
        <f t="shared" si="7"/>
        <v>0</v>
      </c>
      <c r="Y55" s="106">
        <f t="shared" si="8"/>
        <v>1</v>
      </c>
      <c r="Z55" s="107">
        <f t="shared" si="9"/>
        <v>0</v>
      </c>
      <c r="AA55" s="107">
        <f t="shared" si="10"/>
        <v>0</v>
      </c>
      <c r="AB55" s="107">
        <f t="shared" si="11"/>
        <v>0</v>
      </c>
      <c r="AC55" s="106">
        <f t="shared" si="12"/>
        <v>2</v>
      </c>
      <c r="AD55" s="107">
        <f t="shared" si="13"/>
        <v>0</v>
      </c>
      <c r="AE55" s="107">
        <f t="shared" si="14"/>
        <v>0</v>
      </c>
      <c r="AF55" s="107">
        <f t="shared" si="15"/>
        <v>0</v>
      </c>
      <c r="AG55" s="187">
        <f t="shared" si="39"/>
        <v>0</v>
      </c>
      <c r="AH55" s="188">
        <f t="shared" si="40"/>
        <v>0</v>
      </c>
      <c r="AI55" s="185">
        <f t="shared" si="41"/>
        <v>0</v>
      </c>
      <c r="AJ55" s="185">
        <f t="shared" si="42"/>
        <v>0</v>
      </c>
      <c r="AK55" s="185">
        <f t="shared" si="43"/>
        <v>0</v>
      </c>
      <c r="AL55" s="184">
        <f t="shared" si="44"/>
        <v>0</v>
      </c>
      <c r="AM55" s="185">
        <f t="shared" si="45"/>
        <v>0</v>
      </c>
      <c r="AN55" s="185">
        <f t="shared" si="46"/>
        <v>0</v>
      </c>
      <c r="AO55" s="185">
        <f t="shared" si="47"/>
        <v>0</v>
      </c>
      <c r="AP55" s="184">
        <f t="shared" si="48"/>
        <v>0</v>
      </c>
      <c r="AQ55" s="185">
        <f t="shared" si="49"/>
        <v>3</v>
      </c>
      <c r="AR55" s="185">
        <f t="shared" si="50"/>
        <v>0</v>
      </c>
      <c r="AS55" s="185">
        <f t="shared" si="51"/>
        <v>0</v>
      </c>
      <c r="AT55" s="184">
        <f t="shared" si="52"/>
        <v>0</v>
      </c>
      <c r="AU55" s="185">
        <f t="shared" si="53"/>
        <v>6</v>
      </c>
      <c r="AV55" s="185">
        <f t="shared" si="54"/>
        <v>0</v>
      </c>
      <c r="AW55" s="185">
        <f t="shared" si="55"/>
        <v>0</v>
      </c>
      <c r="AX55" s="184">
        <f t="shared" si="56"/>
        <v>0</v>
      </c>
      <c r="AY55" s="189">
        <f t="shared" si="34"/>
        <v>0</v>
      </c>
      <c r="AZ55" s="188">
        <f t="shared" si="35"/>
        <v>0</v>
      </c>
      <c r="BA55" s="190">
        <f t="shared" si="36"/>
        <v>9</v>
      </c>
      <c r="BB55" s="191">
        <f t="shared" si="37"/>
        <v>0</v>
      </c>
      <c r="BC55" s="191">
        <f t="shared" si="38"/>
        <v>9</v>
      </c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192"/>
      <c r="IU55" s="192"/>
      <c r="IV55" s="192"/>
      <c r="IW55" s="192"/>
      <c r="IX55" s="192"/>
      <c r="IY55" s="192"/>
      <c r="IZ55" s="192"/>
      <c r="JA55" s="192"/>
      <c r="JB55" s="192"/>
      <c r="JC55" s="192"/>
      <c r="JD55" s="192"/>
      <c r="JE55" s="192"/>
      <c r="JF55" s="192"/>
      <c r="JG55" s="192"/>
      <c r="JH55" s="192"/>
      <c r="JI55" s="192"/>
      <c r="JJ55" s="192"/>
      <c r="JK55" s="192"/>
      <c r="JL55" s="192"/>
      <c r="JM55" s="192"/>
      <c r="JN55" s="192"/>
      <c r="JO55" s="192"/>
      <c r="JP55" s="192"/>
      <c r="JQ55" s="192"/>
      <c r="JR55" s="192"/>
      <c r="JS55" s="192"/>
      <c r="JT55" s="192"/>
      <c r="JU55" s="192"/>
      <c r="JV55" s="192"/>
      <c r="JW55" s="192"/>
      <c r="JX55" s="192"/>
      <c r="JY55" s="192"/>
      <c r="JZ55" s="192"/>
      <c r="KA55" s="192"/>
      <c r="KB55" s="192"/>
      <c r="KC55" s="192"/>
      <c r="KD55" s="192"/>
      <c r="KE55" s="192"/>
      <c r="KF55" s="192"/>
      <c r="KG55" s="192"/>
      <c r="KH55" s="192"/>
      <c r="KI55" s="192"/>
      <c r="KJ55" s="192"/>
      <c r="KK55" s="192"/>
      <c r="KL55" s="192"/>
      <c r="KM55" s="192"/>
      <c r="KN55" s="192"/>
      <c r="KO55" s="192"/>
      <c r="KP55" s="192"/>
      <c r="KQ55" s="192"/>
      <c r="KR55" s="192"/>
      <c r="KS55" s="192"/>
      <c r="KT55" s="192"/>
      <c r="KU55" s="192"/>
      <c r="KV55" s="192"/>
      <c r="KW55" s="192"/>
      <c r="KX55" s="192"/>
      <c r="KY55" s="192"/>
      <c r="KZ55" s="192"/>
      <c r="LA55" s="192"/>
      <c r="LB55" s="192"/>
      <c r="LC55" s="192"/>
      <c r="LD55" s="192"/>
      <c r="LE55" s="192"/>
      <c r="LF55" s="192"/>
      <c r="LG55" s="192"/>
      <c r="LH55" s="192"/>
      <c r="LI55" s="192"/>
      <c r="LJ55" s="192"/>
      <c r="LK55" s="192"/>
      <c r="LL55" s="192"/>
      <c r="LM55" s="192"/>
      <c r="LN55" s="192"/>
      <c r="LO55" s="192"/>
      <c r="LP55" s="192"/>
      <c r="LQ55" s="192"/>
      <c r="LR55" s="192"/>
      <c r="LS55" s="192"/>
      <c r="LT55" s="192"/>
      <c r="LU55" s="192"/>
      <c r="LV55" s="192"/>
      <c r="LW55" s="192"/>
      <c r="LX55" s="192"/>
      <c r="LY55" s="192"/>
      <c r="LZ55" s="192"/>
      <c r="MA55" s="192"/>
      <c r="MB55" s="192"/>
      <c r="MC55" s="192"/>
      <c r="MD55" s="192"/>
      <c r="ME55" s="192"/>
      <c r="MF55" s="192"/>
      <c r="MG55" s="192"/>
      <c r="MH55" s="192"/>
      <c r="MI55" s="192"/>
      <c r="MJ55" s="192"/>
      <c r="MK55" s="192"/>
      <c r="ML55" s="192"/>
      <c r="MM55" s="192"/>
      <c r="MN55" s="192"/>
      <c r="MO55" s="192"/>
      <c r="MP55" s="192"/>
      <c r="MQ55" s="192"/>
      <c r="MR55" s="192"/>
      <c r="MS55" s="192"/>
      <c r="MT55" s="192"/>
      <c r="MU55" s="192"/>
      <c r="MV55" s="192"/>
      <c r="MW55" s="192"/>
      <c r="MX55" s="192"/>
      <c r="MY55" s="192"/>
      <c r="MZ55" s="192"/>
      <c r="NA55" s="192"/>
      <c r="NB55" s="192"/>
      <c r="NC55" s="192"/>
      <c r="ND55" s="192"/>
      <c r="NE55" s="192"/>
      <c r="NF55" s="192"/>
      <c r="NG55" s="192"/>
      <c r="NH55" s="192"/>
      <c r="NI55" s="192"/>
      <c r="NJ55" s="192"/>
      <c r="NK55" s="192"/>
      <c r="NL55" s="192"/>
      <c r="NM55" s="192"/>
      <c r="NN55" s="192"/>
      <c r="NO55" s="192"/>
      <c r="NP55" s="192"/>
      <c r="NQ55" s="192"/>
      <c r="NR55" s="192"/>
      <c r="NS55" s="192"/>
      <c r="NT55" s="192"/>
      <c r="NU55" s="192"/>
      <c r="NV55" s="192"/>
      <c r="NW55" s="192"/>
      <c r="NX55" s="192"/>
      <c r="NY55" s="192"/>
      <c r="NZ55" s="192"/>
      <c r="OA55" s="192"/>
      <c r="OB55" s="192"/>
      <c r="OC55" s="192"/>
      <c r="OD55" s="192"/>
      <c r="OE55" s="192"/>
      <c r="OF55" s="192"/>
      <c r="OG55" s="192"/>
      <c r="OH55" s="192"/>
      <c r="OI55" s="192"/>
      <c r="OJ55" s="192"/>
      <c r="OK55" s="192"/>
      <c r="OL55" s="192"/>
      <c r="OM55" s="192"/>
      <c r="ON55" s="192"/>
      <c r="OO55" s="192"/>
      <c r="OP55" s="192"/>
      <c r="OQ55" s="192"/>
      <c r="OR55" s="192"/>
      <c r="OS55" s="192"/>
      <c r="OT55" s="192"/>
      <c r="OU55" s="192"/>
      <c r="OV55" s="192"/>
      <c r="OW55" s="192"/>
      <c r="OX55" s="192"/>
      <c r="OY55" s="192"/>
      <c r="OZ55" s="192"/>
      <c r="PA55" s="192"/>
      <c r="PB55" s="192"/>
      <c r="PC55" s="192"/>
      <c r="PD55" s="192"/>
      <c r="PE55" s="192"/>
      <c r="PF55" s="192"/>
      <c r="PG55" s="192"/>
      <c r="PH55" s="192"/>
      <c r="PI55" s="192"/>
      <c r="PJ55" s="192"/>
      <c r="PK55" s="192"/>
      <c r="PL55" s="192"/>
      <c r="PM55" s="192"/>
      <c r="PN55" s="192"/>
      <c r="PO55" s="192"/>
      <c r="PP55" s="192"/>
      <c r="PQ55" s="192"/>
      <c r="PR55" s="192"/>
      <c r="PS55" s="192"/>
      <c r="PT55" s="192"/>
      <c r="PU55" s="192"/>
      <c r="PV55" s="192"/>
      <c r="PW55" s="192"/>
      <c r="PX55" s="192"/>
      <c r="PY55" s="192"/>
      <c r="PZ55" s="192"/>
      <c r="QA55" s="192"/>
      <c r="QB55" s="192"/>
      <c r="QC55" s="192"/>
      <c r="QD55" s="192"/>
      <c r="QE55" s="192"/>
      <c r="QF55" s="192"/>
      <c r="QG55" s="192"/>
      <c r="QH55" s="192"/>
      <c r="QI55" s="192"/>
      <c r="QJ55" s="192"/>
      <c r="QK55" s="192"/>
      <c r="QL55" s="192"/>
      <c r="QM55" s="192"/>
      <c r="QN55" s="192"/>
      <c r="QO55" s="192"/>
      <c r="QP55" s="192"/>
      <c r="QQ55" s="192"/>
      <c r="QR55" s="192"/>
      <c r="QS55" s="192"/>
      <c r="QT55" s="192"/>
      <c r="QU55" s="192"/>
      <c r="QV55" s="192"/>
      <c r="QW55" s="192"/>
      <c r="QX55" s="192"/>
      <c r="QY55" s="192"/>
      <c r="QZ55" s="192"/>
      <c r="RA55" s="192"/>
      <c r="RB55" s="192"/>
      <c r="RC55" s="192"/>
      <c r="RD55" s="192"/>
      <c r="RE55" s="192"/>
      <c r="RF55" s="192"/>
      <c r="RG55" s="192"/>
      <c r="RH55" s="192"/>
      <c r="RI55" s="192"/>
      <c r="RJ55" s="192"/>
      <c r="RK55" s="192"/>
      <c r="RL55" s="192"/>
      <c r="RM55" s="192"/>
      <c r="RN55" s="192"/>
      <c r="RO55" s="192"/>
      <c r="RP55" s="192"/>
      <c r="RQ55" s="192"/>
      <c r="RR55" s="192"/>
      <c r="RS55" s="192"/>
      <c r="RT55" s="192"/>
      <c r="RU55" s="192"/>
      <c r="RV55" s="192"/>
      <c r="RW55" s="192"/>
      <c r="RX55" s="192"/>
      <c r="RY55" s="192"/>
      <c r="RZ55" s="192"/>
      <c r="SA55" s="192"/>
      <c r="SB55" s="192"/>
      <c r="SC55" s="192"/>
      <c r="SD55" s="192"/>
      <c r="SE55" s="192"/>
      <c r="SF55" s="192"/>
      <c r="SG55" s="192"/>
      <c r="SH55" s="192"/>
      <c r="SI55" s="192"/>
      <c r="SJ55" s="192"/>
      <c r="SK55" s="192"/>
      <c r="SL55" s="192"/>
      <c r="SM55" s="192"/>
      <c r="SN55" s="192"/>
      <c r="SO55" s="192"/>
      <c r="SP55" s="192"/>
      <c r="SQ55" s="192"/>
      <c r="SR55" s="192"/>
      <c r="SS55" s="192"/>
      <c r="ST55" s="192"/>
      <c r="SU55" s="192"/>
      <c r="SV55" s="192"/>
      <c r="SW55" s="192"/>
      <c r="SX55" s="192"/>
      <c r="SY55" s="192"/>
      <c r="SZ55" s="192"/>
      <c r="TA55" s="192"/>
      <c r="TB55" s="192"/>
      <c r="TC55" s="192"/>
      <c r="TD55" s="192"/>
      <c r="TE55" s="192"/>
      <c r="TF55" s="192"/>
      <c r="TG55" s="192"/>
      <c r="TH55" s="192"/>
      <c r="TI55" s="192"/>
      <c r="TJ55" s="192"/>
      <c r="TK55" s="192"/>
      <c r="TL55" s="192"/>
      <c r="TM55" s="192"/>
      <c r="TN55" s="192"/>
      <c r="TO55" s="192"/>
      <c r="TP55" s="192"/>
      <c r="TQ55" s="192"/>
      <c r="TR55" s="192"/>
      <c r="TS55" s="192"/>
      <c r="TT55" s="192"/>
      <c r="TU55" s="192"/>
      <c r="TV55" s="192"/>
      <c r="TW55" s="192"/>
      <c r="TX55" s="192"/>
      <c r="TY55" s="192"/>
      <c r="TZ55" s="192"/>
      <c r="UA55" s="192"/>
      <c r="UB55" s="192"/>
      <c r="UC55" s="192"/>
      <c r="UD55" s="192"/>
      <c r="UE55" s="192"/>
      <c r="UF55" s="192"/>
      <c r="UG55" s="192"/>
      <c r="UH55" s="192"/>
      <c r="UI55" s="192"/>
      <c r="UJ55" s="192"/>
      <c r="UK55" s="192"/>
      <c r="UL55" s="192"/>
      <c r="UM55" s="192"/>
      <c r="UN55" s="192"/>
      <c r="UO55" s="192"/>
      <c r="UP55" s="192"/>
      <c r="UQ55" s="192"/>
      <c r="UR55" s="192"/>
      <c r="US55" s="192"/>
      <c r="UT55" s="192"/>
      <c r="UU55" s="192"/>
      <c r="UV55" s="192"/>
      <c r="UW55" s="192"/>
      <c r="UX55" s="192"/>
      <c r="UY55" s="192"/>
      <c r="UZ55" s="192"/>
      <c r="VA55" s="192"/>
      <c r="VB55" s="192"/>
      <c r="VC55" s="192"/>
      <c r="VD55" s="192"/>
      <c r="VE55" s="192"/>
      <c r="VF55" s="192"/>
      <c r="VG55" s="192"/>
      <c r="VH55" s="192"/>
      <c r="VI55" s="192"/>
      <c r="VJ55" s="192"/>
      <c r="VK55" s="192"/>
      <c r="VL55" s="192"/>
      <c r="VM55" s="192"/>
      <c r="VN55" s="192"/>
      <c r="VO55" s="192"/>
      <c r="VP55" s="192"/>
      <c r="VQ55" s="192"/>
      <c r="VR55" s="192"/>
      <c r="VS55" s="192"/>
      <c r="VT55" s="192"/>
      <c r="VU55" s="192"/>
      <c r="VV55" s="192"/>
      <c r="VW55" s="192"/>
      <c r="VX55" s="192"/>
      <c r="VY55" s="192"/>
      <c r="VZ55" s="192"/>
      <c r="WA55" s="192"/>
      <c r="WB55" s="192"/>
      <c r="WC55" s="192"/>
      <c r="WD55" s="192"/>
      <c r="WE55" s="192"/>
      <c r="WF55" s="192"/>
      <c r="WG55" s="192"/>
      <c r="WH55" s="192"/>
      <c r="WI55" s="192"/>
      <c r="WJ55" s="192"/>
      <c r="WK55" s="192"/>
      <c r="WL55" s="192"/>
      <c r="WM55" s="192"/>
      <c r="WN55" s="192"/>
      <c r="WO55" s="192"/>
      <c r="WP55" s="192"/>
      <c r="WQ55" s="192"/>
      <c r="WR55" s="192"/>
      <c r="WS55" s="192"/>
      <c r="WT55" s="192"/>
      <c r="WU55" s="192"/>
      <c r="WV55" s="192"/>
      <c r="WW55" s="192"/>
      <c r="WX55" s="192"/>
      <c r="WY55" s="192"/>
      <c r="WZ55" s="192"/>
      <c r="XA55" s="192"/>
      <c r="XB55" s="192"/>
      <c r="XC55" s="192"/>
      <c r="XD55" s="192"/>
      <c r="XE55" s="192"/>
      <c r="XF55" s="192"/>
      <c r="XG55" s="192"/>
      <c r="XH55" s="192"/>
      <c r="XI55" s="192"/>
      <c r="XJ55" s="192"/>
      <c r="XK55" s="192"/>
      <c r="XL55" s="192"/>
      <c r="XM55" s="192"/>
      <c r="XN55" s="192"/>
      <c r="XO55" s="192"/>
      <c r="XP55" s="192"/>
      <c r="XQ55" s="192"/>
      <c r="XR55" s="192"/>
      <c r="XS55" s="192"/>
      <c r="XT55" s="192"/>
      <c r="XU55" s="192"/>
      <c r="XV55" s="192"/>
      <c r="XW55" s="192"/>
      <c r="XX55" s="192"/>
      <c r="XY55" s="192"/>
      <c r="XZ55" s="192"/>
      <c r="YA55" s="192"/>
      <c r="YB55" s="192"/>
      <c r="YC55" s="192"/>
      <c r="YD55" s="192"/>
      <c r="YE55" s="192"/>
      <c r="YF55" s="192"/>
      <c r="YG55" s="192"/>
      <c r="YH55" s="192"/>
      <c r="YI55" s="192"/>
      <c r="YJ55" s="192"/>
      <c r="YK55" s="192"/>
      <c r="YL55" s="192"/>
      <c r="YM55" s="192"/>
      <c r="YN55" s="192"/>
      <c r="YO55" s="192"/>
      <c r="YP55" s="192"/>
      <c r="YQ55" s="192"/>
      <c r="YR55" s="192"/>
      <c r="YS55" s="192"/>
      <c r="YT55" s="192"/>
      <c r="YU55" s="192"/>
      <c r="YV55" s="192"/>
      <c r="YW55" s="192"/>
      <c r="YX55" s="192"/>
      <c r="YY55" s="192"/>
      <c r="YZ55" s="192"/>
      <c r="ZA55" s="192"/>
      <c r="ZB55" s="192"/>
      <c r="ZC55" s="192"/>
      <c r="ZD55" s="192"/>
      <c r="ZE55" s="192"/>
      <c r="ZF55" s="192"/>
      <c r="ZG55" s="192"/>
      <c r="ZH55" s="192"/>
      <c r="ZI55" s="192"/>
      <c r="ZJ55" s="192"/>
      <c r="ZK55" s="192"/>
      <c r="ZL55" s="192"/>
      <c r="ZM55" s="192"/>
      <c r="ZN55" s="192"/>
      <c r="ZO55" s="192"/>
      <c r="ZP55" s="192"/>
      <c r="ZQ55" s="192"/>
      <c r="ZR55" s="192"/>
      <c r="ZS55" s="192"/>
      <c r="ZT55" s="192"/>
      <c r="ZU55" s="192"/>
      <c r="ZV55" s="192"/>
      <c r="ZW55" s="192"/>
      <c r="ZX55" s="192"/>
      <c r="ZY55" s="192"/>
      <c r="ZZ55" s="192"/>
      <c r="AAA55" s="192"/>
      <c r="AAB55" s="192"/>
      <c r="AAC55" s="192"/>
      <c r="AAD55" s="192"/>
      <c r="AAE55" s="192"/>
      <c r="AAF55" s="192"/>
      <c r="AAG55" s="192"/>
      <c r="AAH55" s="192"/>
      <c r="AAI55" s="192"/>
      <c r="AAJ55" s="192"/>
      <c r="AAK55" s="192"/>
      <c r="AAL55" s="192"/>
      <c r="AAM55" s="192"/>
      <c r="AAN55" s="192"/>
      <c r="AAO55" s="192"/>
      <c r="AAP55" s="192"/>
      <c r="AAQ55" s="192"/>
      <c r="AAR55" s="192"/>
      <c r="AAS55" s="192"/>
      <c r="AAT55" s="192"/>
      <c r="AAU55" s="192"/>
      <c r="AAV55" s="192"/>
      <c r="AAW55" s="192"/>
      <c r="AAX55" s="192"/>
      <c r="AAY55" s="192"/>
      <c r="AAZ55" s="192"/>
      <c r="ABA55" s="192"/>
      <c r="ABB55" s="192"/>
      <c r="ABC55" s="192"/>
      <c r="ABD55" s="192"/>
      <c r="ABE55" s="192"/>
      <c r="ABF55" s="192"/>
      <c r="ABG55" s="192"/>
      <c r="ABH55" s="192"/>
      <c r="ABI55" s="192"/>
      <c r="ABJ55" s="192"/>
      <c r="ABK55" s="192"/>
      <c r="ABL55" s="192"/>
      <c r="ABM55" s="192"/>
      <c r="ABN55" s="192"/>
      <c r="ABO55" s="192"/>
      <c r="ABP55" s="192"/>
      <c r="ABQ55" s="192"/>
      <c r="ABR55" s="192"/>
      <c r="ABS55" s="192"/>
      <c r="ABT55" s="192"/>
      <c r="ABU55" s="192"/>
      <c r="ABV55" s="192"/>
      <c r="ABW55" s="192"/>
      <c r="ABX55" s="192"/>
      <c r="ABY55" s="192"/>
      <c r="ABZ55" s="192"/>
      <c r="ACA55" s="192"/>
      <c r="ACB55" s="192"/>
      <c r="ACC55" s="192"/>
      <c r="ACD55" s="192"/>
      <c r="ACE55" s="192"/>
      <c r="ACF55" s="192"/>
      <c r="ACG55" s="192"/>
      <c r="ACH55" s="192"/>
      <c r="ACI55" s="192"/>
      <c r="ACJ55" s="192"/>
      <c r="ACK55" s="192"/>
      <c r="ACL55" s="192"/>
      <c r="ACM55" s="192"/>
      <c r="ACN55" s="192"/>
      <c r="ACO55" s="192"/>
      <c r="ACP55" s="192"/>
      <c r="ACQ55" s="192"/>
      <c r="ACR55" s="192"/>
      <c r="ACS55" s="192"/>
      <c r="ACT55" s="192"/>
      <c r="ACU55" s="192"/>
      <c r="ACV55" s="192"/>
      <c r="ACW55" s="192"/>
      <c r="ACX55" s="192"/>
      <c r="ACY55" s="192"/>
      <c r="ACZ55" s="192"/>
      <c r="ADA55" s="192"/>
      <c r="ADB55" s="192"/>
      <c r="ADC55" s="192"/>
      <c r="ADD55" s="192"/>
      <c r="ADE55" s="192"/>
      <c r="ADF55" s="192"/>
      <c r="ADG55" s="192"/>
      <c r="ADH55" s="192"/>
      <c r="ADI55" s="192"/>
      <c r="ADJ55" s="192"/>
      <c r="ADK55" s="192"/>
      <c r="ADL55" s="192"/>
      <c r="ADM55" s="192"/>
      <c r="ADN55" s="192"/>
      <c r="ADO55" s="192"/>
      <c r="ADP55" s="192"/>
      <c r="ADQ55" s="192"/>
      <c r="ADR55" s="192"/>
      <c r="ADS55" s="192"/>
      <c r="ADT55" s="192"/>
      <c r="ADU55" s="192"/>
      <c r="ADV55" s="192"/>
      <c r="ADW55" s="192"/>
      <c r="ADX55" s="192"/>
      <c r="ADY55" s="192"/>
      <c r="ADZ55" s="192"/>
      <c r="AEA55" s="192"/>
      <c r="AEB55" s="192"/>
      <c r="AEC55" s="192"/>
      <c r="AED55" s="192"/>
      <c r="AEE55" s="192"/>
      <c r="AEF55" s="192"/>
      <c r="AEG55" s="192"/>
      <c r="AEH55" s="192"/>
      <c r="AEI55" s="192"/>
      <c r="AEJ55" s="192"/>
      <c r="AEK55" s="192"/>
      <c r="AEL55" s="192"/>
      <c r="AEM55" s="192"/>
      <c r="AEN55" s="192"/>
      <c r="AEO55" s="192"/>
      <c r="AEP55" s="192"/>
      <c r="AEQ55" s="192"/>
      <c r="AER55" s="192"/>
      <c r="AES55" s="192"/>
      <c r="AET55" s="192"/>
      <c r="AEU55" s="192"/>
      <c r="AEV55" s="192"/>
      <c r="AEW55" s="192"/>
      <c r="AEX55" s="192"/>
      <c r="AEY55" s="192"/>
      <c r="AEZ55" s="192"/>
      <c r="AFA55" s="192"/>
      <c r="AFB55" s="192"/>
      <c r="AFC55" s="192"/>
      <c r="AFD55" s="192"/>
      <c r="AFE55" s="192"/>
      <c r="AFF55" s="192"/>
      <c r="AFG55" s="192"/>
      <c r="AFH55" s="192"/>
      <c r="AFI55" s="192"/>
      <c r="AFJ55" s="192"/>
      <c r="AFK55" s="192"/>
      <c r="AFL55" s="192"/>
      <c r="AFM55" s="192"/>
      <c r="AFN55" s="192"/>
      <c r="AFO55" s="192"/>
      <c r="AFP55" s="192"/>
      <c r="AFQ55" s="192"/>
      <c r="AFR55" s="192"/>
      <c r="AFS55" s="192"/>
      <c r="AFT55" s="192"/>
      <c r="AFU55" s="192"/>
      <c r="AFV55" s="192"/>
      <c r="AFW55" s="192"/>
      <c r="AFX55" s="192"/>
      <c r="AFY55" s="192"/>
      <c r="AFZ55" s="192"/>
      <c r="AGA55" s="192"/>
      <c r="AGB55" s="192"/>
      <c r="AGC55" s="192"/>
      <c r="AGD55" s="192"/>
      <c r="AGE55" s="192"/>
      <c r="AGF55" s="192"/>
      <c r="AGG55" s="192"/>
      <c r="AGH55" s="192"/>
      <c r="AGI55" s="192"/>
      <c r="AGJ55" s="192"/>
      <c r="AGK55" s="192"/>
      <c r="AGL55" s="192"/>
      <c r="AGM55" s="192"/>
      <c r="AGN55" s="192"/>
      <c r="AGO55" s="192"/>
      <c r="AGP55" s="192"/>
      <c r="AGQ55" s="192"/>
      <c r="AGR55" s="192"/>
      <c r="AGS55" s="192"/>
      <c r="AGT55" s="192"/>
      <c r="AGU55" s="192"/>
      <c r="AGV55" s="192"/>
      <c r="AGW55" s="192"/>
      <c r="AGX55" s="192"/>
      <c r="AGY55" s="192"/>
      <c r="AGZ55" s="192"/>
      <c r="AHA55" s="192"/>
      <c r="AHB55" s="192"/>
      <c r="AHC55" s="192"/>
      <c r="AHD55" s="192"/>
      <c r="AHE55" s="192"/>
      <c r="AHF55" s="192"/>
      <c r="AHG55" s="192"/>
      <c r="AHH55" s="192"/>
      <c r="AHI55" s="192"/>
      <c r="AHJ55" s="192"/>
      <c r="AHK55" s="192"/>
      <c r="AHL55" s="192"/>
      <c r="AHM55" s="192"/>
      <c r="AHN55" s="192"/>
      <c r="AHO55" s="192"/>
      <c r="AHP55" s="192"/>
      <c r="AHQ55" s="192"/>
      <c r="AHR55" s="192"/>
      <c r="AHS55" s="192"/>
      <c r="AHT55" s="192"/>
      <c r="AHU55" s="192"/>
      <c r="AHV55" s="192"/>
      <c r="AHW55" s="192"/>
      <c r="AHX55" s="192"/>
      <c r="AHY55" s="192"/>
      <c r="AHZ55" s="192"/>
      <c r="AIA55" s="192"/>
      <c r="AIB55" s="192"/>
      <c r="AIC55" s="192"/>
      <c r="AID55" s="192"/>
      <c r="AIE55" s="192"/>
      <c r="AIF55" s="192"/>
      <c r="AIG55" s="192"/>
      <c r="AIH55" s="192"/>
      <c r="AII55" s="192"/>
      <c r="AIJ55" s="192"/>
      <c r="AIK55" s="192"/>
      <c r="AIL55" s="192"/>
      <c r="AIM55" s="192"/>
      <c r="AIN55" s="192"/>
      <c r="AIO55" s="192"/>
      <c r="AIP55" s="192"/>
      <c r="AIQ55" s="192"/>
      <c r="AIR55" s="192"/>
      <c r="AIS55" s="192"/>
      <c r="AIT55" s="192"/>
      <c r="AIU55" s="192"/>
      <c r="AIV55" s="192"/>
      <c r="AIW55" s="192"/>
      <c r="AIX55" s="192"/>
      <c r="AIY55" s="192"/>
      <c r="AIZ55" s="192"/>
      <c r="AJA55" s="192"/>
      <c r="AJB55" s="192"/>
      <c r="AJC55" s="192"/>
      <c r="AJD55" s="192"/>
      <c r="AJE55" s="192"/>
      <c r="AJF55" s="192"/>
      <c r="AJG55" s="192"/>
      <c r="AJH55" s="192"/>
      <c r="AJI55" s="192"/>
      <c r="AJJ55" s="192"/>
      <c r="AJK55" s="192"/>
      <c r="AJL55" s="192"/>
      <c r="AJM55" s="192"/>
      <c r="AJN55" s="192"/>
      <c r="AJO55" s="192"/>
      <c r="AJP55" s="192"/>
      <c r="AJQ55" s="192"/>
      <c r="AJR55" s="192"/>
      <c r="AJS55" s="192"/>
      <c r="AJT55" s="192"/>
      <c r="AJU55" s="192"/>
      <c r="AJV55" s="192"/>
      <c r="AJW55" s="192"/>
      <c r="AJX55" s="192"/>
      <c r="AJY55" s="192"/>
      <c r="AJZ55" s="192"/>
      <c r="AKA55" s="192"/>
      <c r="AKB55" s="192"/>
      <c r="AKC55" s="192"/>
      <c r="AKD55" s="192"/>
      <c r="AKE55" s="192"/>
      <c r="AKF55" s="192"/>
      <c r="AKG55" s="192"/>
      <c r="AKH55" s="192"/>
      <c r="AKI55" s="192"/>
      <c r="AKJ55" s="192"/>
      <c r="AKK55" s="192"/>
      <c r="AKL55" s="192"/>
      <c r="AKM55" s="192"/>
      <c r="AKN55" s="192"/>
      <c r="AKO55" s="192"/>
      <c r="AKP55" s="192"/>
      <c r="AKQ55" s="192"/>
      <c r="AKR55" s="192"/>
      <c r="AKS55" s="192"/>
      <c r="AKT55" s="192"/>
      <c r="AKU55" s="192"/>
      <c r="AKV55" s="192"/>
      <c r="AKW55" s="192"/>
      <c r="AKX55" s="192"/>
      <c r="AKY55" s="192"/>
      <c r="AKZ55" s="192"/>
      <c r="ALA55" s="192"/>
      <c r="ALB55" s="192"/>
      <c r="ALC55" s="192"/>
      <c r="ALD55" s="192"/>
      <c r="ALE55" s="192"/>
      <c r="ALF55" s="192"/>
      <c r="ALG55" s="192"/>
      <c r="ALH55" s="192"/>
      <c r="ALI55" s="192"/>
      <c r="ALJ55" s="192"/>
      <c r="ALK55" s="192"/>
      <c r="ALL55" s="192"/>
      <c r="ALM55" s="192"/>
      <c r="ALN55" s="192"/>
      <c r="ALO55" s="192"/>
      <c r="ALP55" s="192"/>
      <c r="ALQ55" s="192"/>
      <c r="ALR55" s="192"/>
      <c r="ALS55" s="192"/>
      <c r="ALT55" s="192"/>
      <c r="ALU55" s="192"/>
      <c r="ALV55" s="192"/>
      <c r="ALW55" s="192"/>
      <c r="ALX55" s="192"/>
      <c r="ALY55" s="192"/>
      <c r="ALZ55" s="192"/>
      <c r="AMA55" s="192"/>
      <c r="AMB55" s="192"/>
      <c r="AMC55" s="192"/>
      <c r="AMD55" s="192"/>
      <c r="AME55" s="192"/>
      <c r="AMF55" s="192"/>
      <c r="AMG55" s="192"/>
      <c r="AMH55" s="192"/>
      <c r="AMI55" s="192"/>
      <c r="AMJ55" s="192"/>
      <c r="AMK55" s="192"/>
    </row>
    <row r="56" spans="1:1025" s="193" customFormat="1" ht="12.75" customHeight="1" x14ac:dyDescent="0.25">
      <c r="A56" s="185"/>
      <c r="B56" s="186" t="str">
        <f>Disciplinas!B58</f>
        <v>OBR</v>
      </c>
      <c r="C56" s="184" t="str">
        <f>Disciplinas!C58</f>
        <v>BCT-SA</v>
      </c>
      <c r="D56" s="184" t="str">
        <f>Disciplinas!D58</f>
        <v>Estrutura da Matéria</v>
      </c>
      <c r="E56" s="185">
        <f>Disciplinas!E58</f>
        <v>3</v>
      </c>
      <c r="F56" s="184">
        <f>Disciplinas!F58</f>
        <v>0</v>
      </c>
      <c r="G56" s="185">
        <f>Disciplinas!AZ58</f>
        <v>20</v>
      </c>
      <c r="H56" s="184">
        <f>Disciplinas!BA58</f>
        <v>0</v>
      </c>
      <c r="I56" s="185">
        <v>0</v>
      </c>
      <c r="J56" s="184">
        <v>0</v>
      </c>
      <c r="K56" s="185">
        <v>0</v>
      </c>
      <c r="L56" s="184">
        <v>0</v>
      </c>
      <c r="M56" s="185">
        <v>30</v>
      </c>
      <c r="N56" s="184">
        <v>0</v>
      </c>
      <c r="O56" s="185">
        <v>63</v>
      </c>
      <c r="P56" s="184">
        <v>7</v>
      </c>
      <c r="Q56" s="107">
        <f t="shared" si="0"/>
        <v>0</v>
      </c>
      <c r="R56" s="107">
        <f t="shared" si="1"/>
        <v>0</v>
      </c>
      <c r="S56" s="107">
        <f t="shared" si="2"/>
        <v>0</v>
      </c>
      <c r="T56" s="107">
        <f t="shared" si="3"/>
        <v>0</v>
      </c>
      <c r="U56" s="106">
        <f t="shared" si="4"/>
        <v>0</v>
      </c>
      <c r="V56" s="107">
        <f t="shared" si="5"/>
        <v>0</v>
      </c>
      <c r="W56" s="107">
        <f t="shared" si="6"/>
        <v>0</v>
      </c>
      <c r="X56" s="107">
        <f t="shared" si="7"/>
        <v>0</v>
      </c>
      <c r="Y56" s="106">
        <f t="shared" si="8"/>
        <v>6</v>
      </c>
      <c r="Z56" s="107">
        <f t="shared" si="9"/>
        <v>0</v>
      </c>
      <c r="AA56" s="107">
        <f t="shared" si="10"/>
        <v>0</v>
      </c>
      <c r="AB56" s="107">
        <f t="shared" si="11"/>
        <v>0</v>
      </c>
      <c r="AC56" s="106">
        <f t="shared" si="12"/>
        <v>13</v>
      </c>
      <c r="AD56" s="107">
        <f t="shared" si="13"/>
        <v>0</v>
      </c>
      <c r="AE56" s="107">
        <f t="shared" si="14"/>
        <v>1</v>
      </c>
      <c r="AF56" s="107">
        <f t="shared" si="15"/>
        <v>0</v>
      </c>
      <c r="AG56" s="187">
        <f t="shared" si="39"/>
        <v>0</v>
      </c>
      <c r="AH56" s="188">
        <f t="shared" si="40"/>
        <v>0</v>
      </c>
      <c r="AI56" s="185">
        <f t="shared" si="41"/>
        <v>0</v>
      </c>
      <c r="AJ56" s="185">
        <f t="shared" si="42"/>
        <v>0</v>
      </c>
      <c r="AK56" s="185">
        <f t="shared" si="43"/>
        <v>0</v>
      </c>
      <c r="AL56" s="184">
        <f t="shared" si="44"/>
        <v>0</v>
      </c>
      <c r="AM56" s="185">
        <f t="shared" si="45"/>
        <v>0</v>
      </c>
      <c r="AN56" s="185">
        <f t="shared" si="46"/>
        <v>0</v>
      </c>
      <c r="AO56" s="185">
        <f t="shared" si="47"/>
        <v>0</v>
      </c>
      <c r="AP56" s="184">
        <f t="shared" si="48"/>
        <v>0</v>
      </c>
      <c r="AQ56" s="185">
        <f t="shared" si="49"/>
        <v>18</v>
      </c>
      <c r="AR56" s="185">
        <f t="shared" si="50"/>
        <v>0</v>
      </c>
      <c r="AS56" s="185">
        <f t="shared" si="51"/>
        <v>0</v>
      </c>
      <c r="AT56" s="184">
        <f t="shared" si="52"/>
        <v>0</v>
      </c>
      <c r="AU56" s="185">
        <f t="shared" si="53"/>
        <v>39</v>
      </c>
      <c r="AV56" s="185">
        <f t="shared" si="54"/>
        <v>0</v>
      </c>
      <c r="AW56" s="185">
        <f t="shared" si="55"/>
        <v>3</v>
      </c>
      <c r="AX56" s="184">
        <f t="shared" si="56"/>
        <v>0</v>
      </c>
      <c r="AY56" s="189">
        <f t="shared" si="34"/>
        <v>0</v>
      </c>
      <c r="AZ56" s="188">
        <f t="shared" si="35"/>
        <v>0</v>
      </c>
      <c r="BA56" s="190">
        <f t="shared" si="36"/>
        <v>60</v>
      </c>
      <c r="BB56" s="191">
        <f t="shared" si="37"/>
        <v>0</v>
      </c>
      <c r="BC56" s="191">
        <f t="shared" si="38"/>
        <v>60</v>
      </c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2"/>
      <c r="IL56" s="192"/>
      <c r="IM56" s="192"/>
      <c r="IN56" s="192"/>
      <c r="IO56" s="192"/>
      <c r="IP56" s="192"/>
      <c r="IQ56" s="192"/>
      <c r="IR56" s="192"/>
      <c r="IS56" s="192"/>
      <c r="IT56" s="192"/>
      <c r="IU56" s="192"/>
      <c r="IV56" s="192"/>
      <c r="IW56" s="192"/>
      <c r="IX56" s="192"/>
      <c r="IY56" s="192"/>
      <c r="IZ56" s="192"/>
      <c r="JA56" s="192"/>
      <c r="JB56" s="192"/>
      <c r="JC56" s="192"/>
      <c r="JD56" s="192"/>
      <c r="JE56" s="192"/>
      <c r="JF56" s="192"/>
      <c r="JG56" s="192"/>
      <c r="JH56" s="192"/>
      <c r="JI56" s="192"/>
      <c r="JJ56" s="192"/>
      <c r="JK56" s="192"/>
      <c r="JL56" s="192"/>
      <c r="JM56" s="192"/>
      <c r="JN56" s="192"/>
      <c r="JO56" s="192"/>
      <c r="JP56" s="192"/>
      <c r="JQ56" s="192"/>
      <c r="JR56" s="192"/>
      <c r="JS56" s="192"/>
      <c r="JT56" s="192"/>
      <c r="JU56" s="192"/>
      <c r="JV56" s="192"/>
      <c r="JW56" s="192"/>
      <c r="JX56" s="192"/>
      <c r="JY56" s="192"/>
      <c r="JZ56" s="192"/>
      <c r="KA56" s="192"/>
      <c r="KB56" s="192"/>
      <c r="KC56" s="192"/>
      <c r="KD56" s="192"/>
      <c r="KE56" s="192"/>
      <c r="KF56" s="192"/>
      <c r="KG56" s="192"/>
      <c r="KH56" s="192"/>
      <c r="KI56" s="192"/>
      <c r="KJ56" s="192"/>
      <c r="KK56" s="192"/>
      <c r="KL56" s="192"/>
      <c r="KM56" s="192"/>
      <c r="KN56" s="192"/>
      <c r="KO56" s="192"/>
      <c r="KP56" s="192"/>
      <c r="KQ56" s="192"/>
      <c r="KR56" s="192"/>
      <c r="KS56" s="192"/>
      <c r="KT56" s="192"/>
      <c r="KU56" s="192"/>
      <c r="KV56" s="192"/>
      <c r="KW56" s="192"/>
      <c r="KX56" s="192"/>
      <c r="KY56" s="192"/>
      <c r="KZ56" s="192"/>
      <c r="LA56" s="192"/>
      <c r="LB56" s="192"/>
      <c r="LC56" s="192"/>
      <c r="LD56" s="192"/>
      <c r="LE56" s="192"/>
      <c r="LF56" s="192"/>
      <c r="LG56" s="192"/>
      <c r="LH56" s="192"/>
      <c r="LI56" s="192"/>
      <c r="LJ56" s="192"/>
      <c r="LK56" s="192"/>
      <c r="LL56" s="192"/>
      <c r="LM56" s="192"/>
      <c r="LN56" s="192"/>
      <c r="LO56" s="192"/>
      <c r="LP56" s="192"/>
      <c r="LQ56" s="192"/>
      <c r="LR56" s="192"/>
      <c r="LS56" s="192"/>
      <c r="LT56" s="192"/>
      <c r="LU56" s="192"/>
      <c r="LV56" s="192"/>
      <c r="LW56" s="192"/>
      <c r="LX56" s="192"/>
      <c r="LY56" s="192"/>
      <c r="LZ56" s="192"/>
      <c r="MA56" s="192"/>
      <c r="MB56" s="192"/>
      <c r="MC56" s="192"/>
      <c r="MD56" s="192"/>
      <c r="ME56" s="192"/>
      <c r="MF56" s="192"/>
      <c r="MG56" s="192"/>
      <c r="MH56" s="192"/>
      <c r="MI56" s="192"/>
      <c r="MJ56" s="192"/>
      <c r="MK56" s="192"/>
      <c r="ML56" s="192"/>
      <c r="MM56" s="192"/>
      <c r="MN56" s="192"/>
      <c r="MO56" s="192"/>
      <c r="MP56" s="192"/>
      <c r="MQ56" s="192"/>
      <c r="MR56" s="192"/>
      <c r="MS56" s="192"/>
      <c r="MT56" s="192"/>
      <c r="MU56" s="192"/>
      <c r="MV56" s="192"/>
      <c r="MW56" s="192"/>
      <c r="MX56" s="192"/>
      <c r="MY56" s="192"/>
      <c r="MZ56" s="192"/>
      <c r="NA56" s="192"/>
      <c r="NB56" s="192"/>
      <c r="NC56" s="192"/>
      <c r="ND56" s="192"/>
      <c r="NE56" s="192"/>
      <c r="NF56" s="192"/>
      <c r="NG56" s="192"/>
      <c r="NH56" s="192"/>
      <c r="NI56" s="192"/>
      <c r="NJ56" s="192"/>
      <c r="NK56" s="192"/>
      <c r="NL56" s="192"/>
      <c r="NM56" s="192"/>
      <c r="NN56" s="192"/>
      <c r="NO56" s="192"/>
      <c r="NP56" s="192"/>
      <c r="NQ56" s="192"/>
      <c r="NR56" s="192"/>
      <c r="NS56" s="192"/>
      <c r="NT56" s="192"/>
      <c r="NU56" s="192"/>
      <c r="NV56" s="192"/>
      <c r="NW56" s="192"/>
      <c r="NX56" s="192"/>
      <c r="NY56" s="192"/>
      <c r="NZ56" s="192"/>
      <c r="OA56" s="192"/>
      <c r="OB56" s="192"/>
      <c r="OC56" s="192"/>
      <c r="OD56" s="192"/>
      <c r="OE56" s="192"/>
      <c r="OF56" s="192"/>
      <c r="OG56" s="192"/>
      <c r="OH56" s="192"/>
      <c r="OI56" s="192"/>
      <c r="OJ56" s="192"/>
      <c r="OK56" s="192"/>
      <c r="OL56" s="192"/>
      <c r="OM56" s="192"/>
      <c r="ON56" s="192"/>
      <c r="OO56" s="192"/>
      <c r="OP56" s="192"/>
      <c r="OQ56" s="192"/>
      <c r="OR56" s="192"/>
      <c r="OS56" s="192"/>
      <c r="OT56" s="192"/>
      <c r="OU56" s="192"/>
      <c r="OV56" s="192"/>
      <c r="OW56" s="192"/>
      <c r="OX56" s="192"/>
      <c r="OY56" s="192"/>
      <c r="OZ56" s="192"/>
      <c r="PA56" s="192"/>
      <c r="PB56" s="192"/>
      <c r="PC56" s="192"/>
      <c r="PD56" s="192"/>
      <c r="PE56" s="192"/>
      <c r="PF56" s="192"/>
      <c r="PG56" s="192"/>
      <c r="PH56" s="192"/>
      <c r="PI56" s="192"/>
      <c r="PJ56" s="192"/>
      <c r="PK56" s="192"/>
      <c r="PL56" s="192"/>
      <c r="PM56" s="192"/>
      <c r="PN56" s="192"/>
      <c r="PO56" s="192"/>
      <c r="PP56" s="192"/>
      <c r="PQ56" s="192"/>
      <c r="PR56" s="192"/>
      <c r="PS56" s="192"/>
      <c r="PT56" s="192"/>
      <c r="PU56" s="192"/>
      <c r="PV56" s="192"/>
      <c r="PW56" s="192"/>
      <c r="PX56" s="192"/>
      <c r="PY56" s="192"/>
      <c r="PZ56" s="192"/>
      <c r="QA56" s="192"/>
      <c r="QB56" s="192"/>
      <c r="QC56" s="192"/>
      <c r="QD56" s="192"/>
      <c r="QE56" s="192"/>
      <c r="QF56" s="192"/>
      <c r="QG56" s="192"/>
      <c r="QH56" s="192"/>
      <c r="QI56" s="192"/>
      <c r="QJ56" s="192"/>
      <c r="QK56" s="192"/>
      <c r="QL56" s="192"/>
      <c r="QM56" s="192"/>
      <c r="QN56" s="192"/>
      <c r="QO56" s="192"/>
      <c r="QP56" s="192"/>
      <c r="QQ56" s="192"/>
      <c r="QR56" s="192"/>
      <c r="QS56" s="192"/>
      <c r="QT56" s="192"/>
      <c r="QU56" s="192"/>
      <c r="QV56" s="192"/>
      <c r="QW56" s="192"/>
      <c r="QX56" s="192"/>
      <c r="QY56" s="192"/>
      <c r="QZ56" s="192"/>
      <c r="RA56" s="192"/>
      <c r="RB56" s="192"/>
      <c r="RC56" s="192"/>
      <c r="RD56" s="192"/>
      <c r="RE56" s="192"/>
      <c r="RF56" s="192"/>
      <c r="RG56" s="192"/>
      <c r="RH56" s="192"/>
      <c r="RI56" s="192"/>
      <c r="RJ56" s="192"/>
      <c r="RK56" s="192"/>
      <c r="RL56" s="192"/>
      <c r="RM56" s="192"/>
      <c r="RN56" s="192"/>
      <c r="RO56" s="192"/>
      <c r="RP56" s="192"/>
      <c r="RQ56" s="192"/>
      <c r="RR56" s="192"/>
      <c r="RS56" s="192"/>
      <c r="RT56" s="192"/>
      <c r="RU56" s="192"/>
      <c r="RV56" s="192"/>
      <c r="RW56" s="192"/>
      <c r="RX56" s="192"/>
      <c r="RY56" s="192"/>
      <c r="RZ56" s="192"/>
      <c r="SA56" s="192"/>
      <c r="SB56" s="192"/>
      <c r="SC56" s="192"/>
      <c r="SD56" s="192"/>
      <c r="SE56" s="192"/>
      <c r="SF56" s="192"/>
      <c r="SG56" s="192"/>
      <c r="SH56" s="192"/>
      <c r="SI56" s="192"/>
      <c r="SJ56" s="192"/>
      <c r="SK56" s="192"/>
      <c r="SL56" s="192"/>
      <c r="SM56" s="192"/>
      <c r="SN56" s="192"/>
      <c r="SO56" s="192"/>
      <c r="SP56" s="192"/>
      <c r="SQ56" s="192"/>
      <c r="SR56" s="192"/>
      <c r="SS56" s="192"/>
      <c r="ST56" s="192"/>
      <c r="SU56" s="192"/>
      <c r="SV56" s="192"/>
      <c r="SW56" s="192"/>
      <c r="SX56" s="192"/>
      <c r="SY56" s="192"/>
      <c r="SZ56" s="192"/>
      <c r="TA56" s="192"/>
      <c r="TB56" s="192"/>
      <c r="TC56" s="192"/>
      <c r="TD56" s="192"/>
      <c r="TE56" s="192"/>
      <c r="TF56" s="192"/>
      <c r="TG56" s="192"/>
      <c r="TH56" s="192"/>
      <c r="TI56" s="192"/>
      <c r="TJ56" s="192"/>
      <c r="TK56" s="192"/>
      <c r="TL56" s="192"/>
      <c r="TM56" s="192"/>
      <c r="TN56" s="192"/>
      <c r="TO56" s="192"/>
      <c r="TP56" s="192"/>
      <c r="TQ56" s="192"/>
      <c r="TR56" s="192"/>
      <c r="TS56" s="192"/>
      <c r="TT56" s="192"/>
      <c r="TU56" s="192"/>
      <c r="TV56" s="192"/>
      <c r="TW56" s="192"/>
      <c r="TX56" s="192"/>
      <c r="TY56" s="192"/>
      <c r="TZ56" s="192"/>
      <c r="UA56" s="192"/>
      <c r="UB56" s="192"/>
      <c r="UC56" s="192"/>
      <c r="UD56" s="192"/>
      <c r="UE56" s="192"/>
      <c r="UF56" s="192"/>
      <c r="UG56" s="192"/>
      <c r="UH56" s="192"/>
      <c r="UI56" s="192"/>
      <c r="UJ56" s="192"/>
      <c r="UK56" s="192"/>
      <c r="UL56" s="192"/>
      <c r="UM56" s="192"/>
      <c r="UN56" s="192"/>
      <c r="UO56" s="192"/>
      <c r="UP56" s="192"/>
      <c r="UQ56" s="192"/>
      <c r="UR56" s="192"/>
      <c r="US56" s="192"/>
      <c r="UT56" s="192"/>
      <c r="UU56" s="192"/>
      <c r="UV56" s="192"/>
      <c r="UW56" s="192"/>
      <c r="UX56" s="192"/>
      <c r="UY56" s="192"/>
      <c r="UZ56" s="192"/>
      <c r="VA56" s="192"/>
      <c r="VB56" s="192"/>
      <c r="VC56" s="192"/>
      <c r="VD56" s="192"/>
      <c r="VE56" s="192"/>
      <c r="VF56" s="192"/>
      <c r="VG56" s="192"/>
      <c r="VH56" s="192"/>
      <c r="VI56" s="192"/>
      <c r="VJ56" s="192"/>
      <c r="VK56" s="192"/>
      <c r="VL56" s="192"/>
      <c r="VM56" s="192"/>
      <c r="VN56" s="192"/>
      <c r="VO56" s="192"/>
      <c r="VP56" s="192"/>
      <c r="VQ56" s="192"/>
      <c r="VR56" s="192"/>
      <c r="VS56" s="192"/>
      <c r="VT56" s="192"/>
      <c r="VU56" s="192"/>
      <c r="VV56" s="192"/>
      <c r="VW56" s="192"/>
      <c r="VX56" s="192"/>
      <c r="VY56" s="192"/>
      <c r="VZ56" s="192"/>
      <c r="WA56" s="192"/>
      <c r="WB56" s="192"/>
      <c r="WC56" s="192"/>
      <c r="WD56" s="192"/>
      <c r="WE56" s="192"/>
      <c r="WF56" s="192"/>
      <c r="WG56" s="192"/>
      <c r="WH56" s="192"/>
      <c r="WI56" s="192"/>
      <c r="WJ56" s="192"/>
      <c r="WK56" s="192"/>
      <c r="WL56" s="192"/>
      <c r="WM56" s="192"/>
      <c r="WN56" s="192"/>
      <c r="WO56" s="192"/>
      <c r="WP56" s="192"/>
      <c r="WQ56" s="192"/>
      <c r="WR56" s="192"/>
      <c r="WS56" s="192"/>
      <c r="WT56" s="192"/>
      <c r="WU56" s="192"/>
      <c r="WV56" s="192"/>
      <c r="WW56" s="192"/>
      <c r="WX56" s="192"/>
      <c r="WY56" s="192"/>
      <c r="WZ56" s="192"/>
      <c r="XA56" s="192"/>
      <c r="XB56" s="192"/>
      <c r="XC56" s="192"/>
      <c r="XD56" s="192"/>
      <c r="XE56" s="192"/>
      <c r="XF56" s="192"/>
      <c r="XG56" s="192"/>
      <c r="XH56" s="192"/>
      <c r="XI56" s="192"/>
      <c r="XJ56" s="192"/>
      <c r="XK56" s="192"/>
      <c r="XL56" s="192"/>
      <c r="XM56" s="192"/>
      <c r="XN56" s="192"/>
      <c r="XO56" s="192"/>
      <c r="XP56" s="192"/>
      <c r="XQ56" s="192"/>
      <c r="XR56" s="192"/>
      <c r="XS56" s="192"/>
      <c r="XT56" s="192"/>
      <c r="XU56" s="192"/>
      <c r="XV56" s="192"/>
      <c r="XW56" s="192"/>
      <c r="XX56" s="192"/>
      <c r="XY56" s="192"/>
      <c r="XZ56" s="192"/>
      <c r="YA56" s="192"/>
      <c r="YB56" s="192"/>
      <c r="YC56" s="192"/>
      <c r="YD56" s="192"/>
      <c r="YE56" s="192"/>
      <c r="YF56" s="192"/>
      <c r="YG56" s="192"/>
      <c r="YH56" s="192"/>
      <c r="YI56" s="192"/>
      <c r="YJ56" s="192"/>
      <c r="YK56" s="192"/>
      <c r="YL56" s="192"/>
      <c r="YM56" s="192"/>
      <c r="YN56" s="192"/>
      <c r="YO56" s="192"/>
      <c r="YP56" s="192"/>
      <c r="YQ56" s="192"/>
      <c r="YR56" s="192"/>
      <c r="YS56" s="192"/>
      <c r="YT56" s="192"/>
      <c r="YU56" s="192"/>
      <c r="YV56" s="192"/>
      <c r="YW56" s="192"/>
      <c r="YX56" s="192"/>
      <c r="YY56" s="192"/>
      <c r="YZ56" s="192"/>
      <c r="ZA56" s="192"/>
      <c r="ZB56" s="192"/>
      <c r="ZC56" s="192"/>
      <c r="ZD56" s="192"/>
      <c r="ZE56" s="192"/>
      <c r="ZF56" s="192"/>
      <c r="ZG56" s="192"/>
      <c r="ZH56" s="192"/>
      <c r="ZI56" s="192"/>
      <c r="ZJ56" s="192"/>
      <c r="ZK56" s="192"/>
      <c r="ZL56" s="192"/>
      <c r="ZM56" s="192"/>
      <c r="ZN56" s="192"/>
      <c r="ZO56" s="192"/>
      <c r="ZP56" s="192"/>
      <c r="ZQ56" s="192"/>
      <c r="ZR56" s="192"/>
      <c r="ZS56" s="192"/>
      <c r="ZT56" s="192"/>
      <c r="ZU56" s="192"/>
      <c r="ZV56" s="192"/>
      <c r="ZW56" s="192"/>
      <c r="ZX56" s="192"/>
      <c r="ZY56" s="192"/>
      <c r="ZZ56" s="192"/>
      <c r="AAA56" s="192"/>
      <c r="AAB56" s="192"/>
      <c r="AAC56" s="192"/>
      <c r="AAD56" s="192"/>
      <c r="AAE56" s="192"/>
      <c r="AAF56" s="192"/>
      <c r="AAG56" s="192"/>
      <c r="AAH56" s="192"/>
      <c r="AAI56" s="192"/>
      <c r="AAJ56" s="192"/>
      <c r="AAK56" s="192"/>
      <c r="AAL56" s="192"/>
      <c r="AAM56" s="192"/>
      <c r="AAN56" s="192"/>
      <c r="AAO56" s="192"/>
      <c r="AAP56" s="192"/>
      <c r="AAQ56" s="192"/>
      <c r="AAR56" s="192"/>
      <c r="AAS56" s="192"/>
      <c r="AAT56" s="192"/>
      <c r="AAU56" s="192"/>
      <c r="AAV56" s="192"/>
      <c r="AAW56" s="192"/>
      <c r="AAX56" s="192"/>
      <c r="AAY56" s="192"/>
      <c r="AAZ56" s="192"/>
      <c r="ABA56" s="192"/>
      <c r="ABB56" s="192"/>
      <c r="ABC56" s="192"/>
      <c r="ABD56" s="192"/>
      <c r="ABE56" s="192"/>
      <c r="ABF56" s="192"/>
      <c r="ABG56" s="192"/>
      <c r="ABH56" s="192"/>
      <c r="ABI56" s="192"/>
      <c r="ABJ56" s="192"/>
      <c r="ABK56" s="192"/>
      <c r="ABL56" s="192"/>
      <c r="ABM56" s="192"/>
      <c r="ABN56" s="192"/>
      <c r="ABO56" s="192"/>
      <c r="ABP56" s="192"/>
      <c r="ABQ56" s="192"/>
      <c r="ABR56" s="192"/>
      <c r="ABS56" s="192"/>
      <c r="ABT56" s="192"/>
      <c r="ABU56" s="192"/>
      <c r="ABV56" s="192"/>
      <c r="ABW56" s="192"/>
      <c r="ABX56" s="192"/>
      <c r="ABY56" s="192"/>
      <c r="ABZ56" s="192"/>
      <c r="ACA56" s="192"/>
      <c r="ACB56" s="192"/>
      <c r="ACC56" s="192"/>
      <c r="ACD56" s="192"/>
      <c r="ACE56" s="192"/>
      <c r="ACF56" s="192"/>
      <c r="ACG56" s="192"/>
      <c r="ACH56" s="192"/>
      <c r="ACI56" s="192"/>
      <c r="ACJ56" s="192"/>
      <c r="ACK56" s="192"/>
      <c r="ACL56" s="192"/>
      <c r="ACM56" s="192"/>
      <c r="ACN56" s="192"/>
      <c r="ACO56" s="192"/>
      <c r="ACP56" s="192"/>
      <c r="ACQ56" s="192"/>
      <c r="ACR56" s="192"/>
      <c r="ACS56" s="192"/>
      <c r="ACT56" s="192"/>
      <c r="ACU56" s="192"/>
      <c r="ACV56" s="192"/>
      <c r="ACW56" s="192"/>
      <c r="ACX56" s="192"/>
      <c r="ACY56" s="192"/>
      <c r="ACZ56" s="192"/>
      <c r="ADA56" s="192"/>
      <c r="ADB56" s="192"/>
      <c r="ADC56" s="192"/>
      <c r="ADD56" s="192"/>
      <c r="ADE56" s="192"/>
      <c r="ADF56" s="192"/>
      <c r="ADG56" s="192"/>
      <c r="ADH56" s="192"/>
      <c r="ADI56" s="192"/>
      <c r="ADJ56" s="192"/>
      <c r="ADK56" s="192"/>
      <c r="ADL56" s="192"/>
      <c r="ADM56" s="192"/>
      <c r="ADN56" s="192"/>
      <c r="ADO56" s="192"/>
      <c r="ADP56" s="192"/>
      <c r="ADQ56" s="192"/>
      <c r="ADR56" s="192"/>
      <c r="ADS56" s="192"/>
      <c r="ADT56" s="192"/>
      <c r="ADU56" s="192"/>
      <c r="ADV56" s="192"/>
      <c r="ADW56" s="192"/>
      <c r="ADX56" s="192"/>
      <c r="ADY56" s="192"/>
      <c r="ADZ56" s="192"/>
      <c r="AEA56" s="192"/>
      <c r="AEB56" s="192"/>
      <c r="AEC56" s="192"/>
      <c r="AED56" s="192"/>
      <c r="AEE56" s="192"/>
      <c r="AEF56" s="192"/>
      <c r="AEG56" s="192"/>
      <c r="AEH56" s="192"/>
      <c r="AEI56" s="192"/>
      <c r="AEJ56" s="192"/>
      <c r="AEK56" s="192"/>
      <c r="AEL56" s="192"/>
      <c r="AEM56" s="192"/>
      <c r="AEN56" s="192"/>
      <c r="AEO56" s="192"/>
      <c r="AEP56" s="192"/>
      <c r="AEQ56" s="192"/>
      <c r="AER56" s="192"/>
      <c r="AES56" s="192"/>
      <c r="AET56" s="192"/>
      <c r="AEU56" s="192"/>
      <c r="AEV56" s="192"/>
      <c r="AEW56" s="192"/>
      <c r="AEX56" s="192"/>
      <c r="AEY56" s="192"/>
      <c r="AEZ56" s="192"/>
      <c r="AFA56" s="192"/>
      <c r="AFB56" s="192"/>
      <c r="AFC56" s="192"/>
      <c r="AFD56" s="192"/>
      <c r="AFE56" s="192"/>
      <c r="AFF56" s="192"/>
      <c r="AFG56" s="192"/>
      <c r="AFH56" s="192"/>
      <c r="AFI56" s="192"/>
      <c r="AFJ56" s="192"/>
      <c r="AFK56" s="192"/>
      <c r="AFL56" s="192"/>
      <c r="AFM56" s="192"/>
      <c r="AFN56" s="192"/>
      <c r="AFO56" s="192"/>
      <c r="AFP56" s="192"/>
      <c r="AFQ56" s="192"/>
      <c r="AFR56" s="192"/>
      <c r="AFS56" s="192"/>
      <c r="AFT56" s="192"/>
      <c r="AFU56" s="192"/>
      <c r="AFV56" s="192"/>
      <c r="AFW56" s="192"/>
      <c r="AFX56" s="192"/>
      <c r="AFY56" s="192"/>
      <c r="AFZ56" s="192"/>
      <c r="AGA56" s="192"/>
      <c r="AGB56" s="192"/>
      <c r="AGC56" s="192"/>
      <c r="AGD56" s="192"/>
      <c r="AGE56" s="192"/>
      <c r="AGF56" s="192"/>
      <c r="AGG56" s="192"/>
      <c r="AGH56" s="192"/>
      <c r="AGI56" s="192"/>
      <c r="AGJ56" s="192"/>
      <c r="AGK56" s="192"/>
      <c r="AGL56" s="192"/>
      <c r="AGM56" s="192"/>
      <c r="AGN56" s="192"/>
      <c r="AGO56" s="192"/>
      <c r="AGP56" s="192"/>
      <c r="AGQ56" s="192"/>
      <c r="AGR56" s="192"/>
      <c r="AGS56" s="192"/>
      <c r="AGT56" s="192"/>
      <c r="AGU56" s="192"/>
      <c r="AGV56" s="192"/>
      <c r="AGW56" s="192"/>
      <c r="AGX56" s="192"/>
      <c r="AGY56" s="192"/>
      <c r="AGZ56" s="192"/>
      <c r="AHA56" s="192"/>
      <c r="AHB56" s="192"/>
      <c r="AHC56" s="192"/>
      <c r="AHD56" s="192"/>
      <c r="AHE56" s="192"/>
      <c r="AHF56" s="192"/>
      <c r="AHG56" s="192"/>
      <c r="AHH56" s="192"/>
      <c r="AHI56" s="192"/>
      <c r="AHJ56" s="192"/>
      <c r="AHK56" s="192"/>
      <c r="AHL56" s="192"/>
      <c r="AHM56" s="192"/>
      <c r="AHN56" s="192"/>
      <c r="AHO56" s="192"/>
      <c r="AHP56" s="192"/>
      <c r="AHQ56" s="192"/>
      <c r="AHR56" s="192"/>
      <c r="AHS56" s="192"/>
      <c r="AHT56" s="192"/>
      <c r="AHU56" s="192"/>
      <c r="AHV56" s="192"/>
      <c r="AHW56" s="192"/>
      <c r="AHX56" s="192"/>
      <c r="AHY56" s="192"/>
      <c r="AHZ56" s="192"/>
      <c r="AIA56" s="192"/>
      <c r="AIB56" s="192"/>
      <c r="AIC56" s="192"/>
      <c r="AID56" s="192"/>
      <c r="AIE56" s="192"/>
      <c r="AIF56" s="192"/>
      <c r="AIG56" s="192"/>
      <c r="AIH56" s="192"/>
      <c r="AII56" s="192"/>
      <c r="AIJ56" s="192"/>
      <c r="AIK56" s="192"/>
      <c r="AIL56" s="192"/>
      <c r="AIM56" s="192"/>
      <c r="AIN56" s="192"/>
      <c r="AIO56" s="192"/>
      <c r="AIP56" s="192"/>
      <c r="AIQ56" s="192"/>
      <c r="AIR56" s="192"/>
      <c r="AIS56" s="192"/>
      <c r="AIT56" s="192"/>
      <c r="AIU56" s="192"/>
      <c r="AIV56" s="192"/>
      <c r="AIW56" s="192"/>
      <c r="AIX56" s="192"/>
      <c r="AIY56" s="192"/>
      <c r="AIZ56" s="192"/>
      <c r="AJA56" s="192"/>
      <c r="AJB56" s="192"/>
      <c r="AJC56" s="192"/>
      <c r="AJD56" s="192"/>
      <c r="AJE56" s="192"/>
      <c r="AJF56" s="192"/>
      <c r="AJG56" s="192"/>
      <c r="AJH56" s="192"/>
      <c r="AJI56" s="192"/>
      <c r="AJJ56" s="192"/>
      <c r="AJK56" s="192"/>
      <c r="AJL56" s="192"/>
      <c r="AJM56" s="192"/>
      <c r="AJN56" s="192"/>
      <c r="AJO56" s="192"/>
      <c r="AJP56" s="192"/>
      <c r="AJQ56" s="192"/>
      <c r="AJR56" s="192"/>
      <c r="AJS56" s="192"/>
      <c r="AJT56" s="192"/>
      <c r="AJU56" s="192"/>
      <c r="AJV56" s="192"/>
      <c r="AJW56" s="192"/>
      <c r="AJX56" s="192"/>
      <c r="AJY56" s="192"/>
      <c r="AJZ56" s="192"/>
      <c r="AKA56" s="192"/>
      <c r="AKB56" s="192"/>
      <c r="AKC56" s="192"/>
      <c r="AKD56" s="192"/>
      <c r="AKE56" s="192"/>
      <c r="AKF56" s="192"/>
      <c r="AKG56" s="192"/>
      <c r="AKH56" s="192"/>
      <c r="AKI56" s="192"/>
      <c r="AKJ56" s="192"/>
      <c r="AKK56" s="192"/>
      <c r="AKL56" s="192"/>
      <c r="AKM56" s="192"/>
      <c r="AKN56" s="192"/>
      <c r="AKO56" s="192"/>
      <c r="AKP56" s="192"/>
      <c r="AKQ56" s="192"/>
      <c r="AKR56" s="192"/>
      <c r="AKS56" s="192"/>
      <c r="AKT56" s="192"/>
      <c r="AKU56" s="192"/>
      <c r="AKV56" s="192"/>
      <c r="AKW56" s="192"/>
      <c r="AKX56" s="192"/>
      <c r="AKY56" s="192"/>
      <c r="AKZ56" s="192"/>
      <c r="ALA56" s="192"/>
      <c r="ALB56" s="192"/>
      <c r="ALC56" s="192"/>
      <c r="ALD56" s="192"/>
      <c r="ALE56" s="192"/>
      <c r="ALF56" s="192"/>
      <c r="ALG56" s="192"/>
      <c r="ALH56" s="192"/>
      <c r="ALI56" s="192"/>
      <c r="ALJ56" s="192"/>
      <c r="ALK56" s="192"/>
      <c r="ALL56" s="192"/>
      <c r="ALM56" s="192"/>
      <c r="ALN56" s="192"/>
      <c r="ALO56" s="192"/>
      <c r="ALP56" s="192"/>
      <c r="ALQ56" s="192"/>
      <c r="ALR56" s="192"/>
      <c r="ALS56" s="192"/>
      <c r="ALT56" s="192"/>
      <c r="ALU56" s="192"/>
      <c r="ALV56" s="192"/>
      <c r="ALW56" s="192"/>
      <c r="ALX56" s="192"/>
      <c r="ALY56" s="192"/>
      <c r="ALZ56" s="192"/>
      <c r="AMA56" s="192"/>
      <c r="AMB56" s="192"/>
      <c r="AMC56" s="192"/>
      <c r="AMD56" s="192"/>
      <c r="AME56" s="192"/>
      <c r="AMF56" s="192"/>
      <c r="AMG56" s="192"/>
      <c r="AMH56" s="192"/>
      <c r="AMI56" s="192"/>
      <c r="AMJ56" s="192"/>
      <c r="AMK56" s="192"/>
    </row>
    <row r="57" spans="1:1025" s="193" customFormat="1" ht="12.75" customHeight="1" x14ac:dyDescent="0.25">
      <c r="A57" s="185"/>
      <c r="B57" s="186" t="str">
        <f>Disciplinas!B59</f>
        <v>OBR</v>
      </c>
      <c r="C57" s="184" t="str">
        <f>Disciplinas!C59</f>
        <v>BCT-SBC</v>
      </c>
      <c r="D57" s="184" t="str">
        <f>Disciplinas!D59</f>
        <v>Estrutura da Matéria</v>
      </c>
      <c r="E57" s="185">
        <f>Disciplinas!E59</f>
        <v>3</v>
      </c>
      <c r="F57" s="184">
        <f>Disciplinas!F59</f>
        <v>0</v>
      </c>
      <c r="G57" s="185">
        <f>Disciplinas!AZ59</f>
        <v>8</v>
      </c>
      <c r="H57" s="184">
        <f>Disciplinas!BA59</f>
        <v>0</v>
      </c>
      <c r="I57" s="185">
        <v>0</v>
      </c>
      <c r="J57" s="184">
        <v>0</v>
      </c>
      <c r="K57" s="185">
        <v>0</v>
      </c>
      <c r="L57" s="184">
        <v>0</v>
      </c>
      <c r="M57" s="185">
        <v>30</v>
      </c>
      <c r="N57" s="184">
        <v>0</v>
      </c>
      <c r="O57" s="185">
        <v>63</v>
      </c>
      <c r="P57" s="184">
        <v>7</v>
      </c>
      <c r="Q57" s="107">
        <f t="shared" si="0"/>
        <v>0</v>
      </c>
      <c r="R57" s="107">
        <f t="shared" si="1"/>
        <v>0</v>
      </c>
      <c r="S57" s="107">
        <f t="shared" si="2"/>
        <v>0</v>
      </c>
      <c r="T57" s="107">
        <f t="shared" si="3"/>
        <v>0</v>
      </c>
      <c r="U57" s="106">
        <f t="shared" si="4"/>
        <v>0</v>
      </c>
      <c r="V57" s="107">
        <f t="shared" si="5"/>
        <v>0</v>
      </c>
      <c r="W57" s="107">
        <f t="shared" si="6"/>
        <v>0</v>
      </c>
      <c r="X57" s="107">
        <f t="shared" si="7"/>
        <v>0</v>
      </c>
      <c r="Y57" s="106">
        <f t="shared" si="8"/>
        <v>2</v>
      </c>
      <c r="Z57" s="107">
        <f t="shared" si="9"/>
        <v>0</v>
      </c>
      <c r="AA57" s="107">
        <f t="shared" si="10"/>
        <v>0</v>
      </c>
      <c r="AB57" s="107">
        <f t="shared" si="11"/>
        <v>0</v>
      </c>
      <c r="AC57" s="106">
        <f t="shared" si="12"/>
        <v>5</v>
      </c>
      <c r="AD57" s="107">
        <f t="shared" si="13"/>
        <v>0</v>
      </c>
      <c r="AE57" s="107">
        <f t="shared" si="14"/>
        <v>1</v>
      </c>
      <c r="AF57" s="107">
        <f t="shared" si="15"/>
        <v>0</v>
      </c>
      <c r="AG57" s="187">
        <f t="shared" si="39"/>
        <v>0</v>
      </c>
      <c r="AH57" s="188">
        <f t="shared" si="40"/>
        <v>0</v>
      </c>
      <c r="AI57" s="185">
        <f t="shared" si="41"/>
        <v>0</v>
      </c>
      <c r="AJ57" s="185">
        <f t="shared" si="42"/>
        <v>0</v>
      </c>
      <c r="AK57" s="185">
        <f t="shared" si="43"/>
        <v>0</v>
      </c>
      <c r="AL57" s="184">
        <f t="shared" si="44"/>
        <v>0</v>
      </c>
      <c r="AM57" s="185">
        <f t="shared" si="45"/>
        <v>0</v>
      </c>
      <c r="AN57" s="185">
        <f t="shared" si="46"/>
        <v>0</v>
      </c>
      <c r="AO57" s="185">
        <f t="shared" si="47"/>
        <v>0</v>
      </c>
      <c r="AP57" s="184">
        <f t="shared" si="48"/>
        <v>0</v>
      </c>
      <c r="AQ57" s="185">
        <f t="shared" si="49"/>
        <v>6</v>
      </c>
      <c r="AR57" s="185">
        <f t="shared" si="50"/>
        <v>0</v>
      </c>
      <c r="AS57" s="185">
        <f t="shared" si="51"/>
        <v>0</v>
      </c>
      <c r="AT57" s="184">
        <f t="shared" si="52"/>
        <v>0</v>
      </c>
      <c r="AU57" s="185">
        <f t="shared" si="53"/>
        <v>15</v>
      </c>
      <c r="AV57" s="185">
        <f t="shared" si="54"/>
        <v>0</v>
      </c>
      <c r="AW57" s="185">
        <f t="shared" si="55"/>
        <v>3</v>
      </c>
      <c r="AX57" s="184">
        <f t="shared" si="56"/>
        <v>0</v>
      </c>
      <c r="AY57" s="189">
        <f t="shared" si="34"/>
        <v>0</v>
      </c>
      <c r="AZ57" s="188">
        <f t="shared" si="35"/>
        <v>0</v>
      </c>
      <c r="BA57" s="190">
        <f t="shared" si="36"/>
        <v>24</v>
      </c>
      <c r="BB57" s="191">
        <f t="shared" si="37"/>
        <v>0</v>
      </c>
      <c r="BC57" s="191">
        <f t="shared" si="38"/>
        <v>24</v>
      </c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  <c r="IV57" s="192"/>
      <c r="IW57" s="192"/>
      <c r="IX57" s="192"/>
      <c r="IY57" s="192"/>
      <c r="IZ57" s="192"/>
      <c r="JA57" s="192"/>
      <c r="JB57" s="192"/>
      <c r="JC57" s="192"/>
      <c r="JD57" s="192"/>
      <c r="JE57" s="192"/>
      <c r="JF57" s="192"/>
      <c r="JG57" s="192"/>
      <c r="JH57" s="192"/>
      <c r="JI57" s="192"/>
      <c r="JJ57" s="192"/>
      <c r="JK57" s="192"/>
      <c r="JL57" s="192"/>
      <c r="JM57" s="192"/>
      <c r="JN57" s="192"/>
      <c r="JO57" s="192"/>
      <c r="JP57" s="192"/>
      <c r="JQ57" s="192"/>
      <c r="JR57" s="192"/>
      <c r="JS57" s="192"/>
      <c r="JT57" s="192"/>
      <c r="JU57" s="192"/>
      <c r="JV57" s="192"/>
      <c r="JW57" s="192"/>
      <c r="JX57" s="192"/>
      <c r="JY57" s="192"/>
      <c r="JZ57" s="192"/>
      <c r="KA57" s="192"/>
      <c r="KB57" s="192"/>
      <c r="KC57" s="192"/>
      <c r="KD57" s="192"/>
      <c r="KE57" s="192"/>
      <c r="KF57" s="192"/>
      <c r="KG57" s="192"/>
      <c r="KH57" s="192"/>
      <c r="KI57" s="192"/>
      <c r="KJ57" s="192"/>
      <c r="KK57" s="192"/>
      <c r="KL57" s="192"/>
      <c r="KM57" s="192"/>
      <c r="KN57" s="192"/>
      <c r="KO57" s="192"/>
      <c r="KP57" s="192"/>
      <c r="KQ57" s="192"/>
      <c r="KR57" s="192"/>
      <c r="KS57" s="192"/>
      <c r="KT57" s="192"/>
      <c r="KU57" s="192"/>
      <c r="KV57" s="192"/>
      <c r="KW57" s="192"/>
      <c r="KX57" s="192"/>
      <c r="KY57" s="192"/>
      <c r="KZ57" s="192"/>
      <c r="LA57" s="192"/>
      <c r="LB57" s="192"/>
      <c r="LC57" s="192"/>
      <c r="LD57" s="192"/>
      <c r="LE57" s="192"/>
      <c r="LF57" s="192"/>
      <c r="LG57" s="192"/>
      <c r="LH57" s="192"/>
      <c r="LI57" s="192"/>
      <c r="LJ57" s="192"/>
      <c r="LK57" s="192"/>
      <c r="LL57" s="192"/>
      <c r="LM57" s="192"/>
      <c r="LN57" s="192"/>
      <c r="LO57" s="192"/>
      <c r="LP57" s="192"/>
      <c r="LQ57" s="192"/>
      <c r="LR57" s="192"/>
      <c r="LS57" s="192"/>
      <c r="LT57" s="192"/>
      <c r="LU57" s="192"/>
      <c r="LV57" s="192"/>
      <c r="LW57" s="192"/>
      <c r="LX57" s="192"/>
      <c r="LY57" s="192"/>
      <c r="LZ57" s="192"/>
      <c r="MA57" s="192"/>
      <c r="MB57" s="192"/>
      <c r="MC57" s="192"/>
      <c r="MD57" s="192"/>
      <c r="ME57" s="192"/>
      <c r="MF57" s="192"/>
      <c r="MG57" s="192"/>
      <c r="MH57" s="192"/>
      <c r="MI57" s="192"/>
      <c r="MJ57" s="192"/>
      <c r="MK57" s="192"/>
      <c r="ML57" s="192"/>
      <c r="MM57" s="192"/>
      <c r="MN57" s="192"/>
      <c r="MO57" s="192"/>
      <c r="MP57" s="192"/>
      <c r="MQ57" s="192"/>
      <c r="MR57" s="192"/>
      <c r="MS57" s="192"/>
      <c r="MT57" s="192"/>
      <c r="MU57" s="192"/>
      <c r="MV57" s="192"/>
      <c r="MW57" s="192"/>
      <c r="MX57" s="192"/>
      <c r="MY57" s="192"/>
      <c r="MZ57" s="192"/>
      <c r="NA57" s="192"/>
      <c r="NB57" s="192"/>
      <c r="NC57" s="192"/>
      <c r="ND57" s="192"/>
      <c r="NE57" s="192"/>
      <c r="NF57" s="192"/>
      <c r="NG57" s="192"/>
      <c r="NH57" s="192"/>
      <c r="NI57" s="192"/>
      <c r="NJ57" s="192"/>
      <c r="NK57" s="192"/>
      <c r="NL57" s="192"/>
      <c r="NM57" s="192"/>
      <c r="NN57" s="192"/>
      <c r="NO57" s="192"/>
      <c r="NP57" s="192"/>
      <c r="NQ57" s="192"/>
      <c r="NR57" s="192"/>
      <c r="NS57" s="192"/>
      <c r="NT57" s="192"/>
      <c r="NU57" s="192"/>
      <c r="NV57" s="192"/>
      <c r="NW57" s="192"/>
      <c r="NX57" s="192"/>
      <c r="NY57" s="192"/>
      <c r="NZ57" s="192"/>
      <c r="OA57" s="192"/>
      <c r="OB57" s="192"/>
      <c r="OC57" s="192"/>
      <c r="OD57" s="192"/>
      <c r="OE57" s="192"/>
      <c r="OF57" s="192"/>
      <c r="OG57" s="192"/>
      <c r="OH57" s="192"/>
      <c r="OI57" s="192"/>
      <c r="OJ57" s="192"/>
      <c r="OK57" s="192"/>
      <c r="OL57" s="192"/>
      <c r="OM57" s="192"/>
      <c r="ON57" s="192"/>
      <c r="OO57" s="192"/>
      <c r="OP57" s="192"/>
      <c r="OQ57" s="192"/>
      <c r="OR57" s="192"/>
      <c r="OS57" s="192"/>
      <c r="OT57" s="192"/>
      <c r="OU57" s="192"/>
      <c r="OV57" s="192"/>
      <c r="OW57" s="192"/>
      <c r="OX57" s="192"/>
      <c r="OY57" s="192"/>
      <c r="OZ57" s="192"/>
      <c r="PA57" s="192"/>
      <c r="PB57" s="192"/>
      <c r="PC57" s="192"/>
      <c r="PD57" s="192"/>
      <c r="PE57" s="192"/>
      <c r="PF57" s="192"/>
      <c r="PG57" s="192"/>
      <c r="PH57" s="192"/>
      <c r="PI57" s="192"/>
      <c r="PJ57" s="192"/>
      <c r="PK57" s="192"/>
      <c r="PL57" s="192"/>
      <c r="PM57" s="192"/>
      <c r="PN57" s="192"/>
      <c r="PO57" s="192"/>
      <c r="PP57" s="192"/>
      <c r="PQ57" s="192"/>
      <c r="PR57" s="192"/>
      <c r="PS57" s="192"/>
      <c r="PT57" s="192"/>
      <c r="PU57" s="192"/>
      <c r="PV57" s="192"/>
      <c r="PW57" s="192"/>
      <c r="PX57" s="192"/>
      <c r="PY57" s="192"/>
      <c r="PZ57" s="192"/>
      <c r="QA57" s="192"/>
      <c r="QB57" s="192"/>
      <c r="QC57" s="192"/>
      <c r="QD57" s="192"/>
      <c r="QE57" s="192"/>
      <c r="QF57" s="192"/>
      <c r="QG57" s="192"/>
      <c r="QH57" s="192"/>
      <c r="QI57" s="192"/>
      <c r="QJ57" s="192"/>
      <c r="QK57" s="192"/>
      <c r="QL57" s="192"/>
      <c r="QM57" s="192"/>
      <c r="QN57" s="192"/>
      <c r="QO57" s="192"/>
      <c r="QP57" s="192"/>
      <c r="QQ57" s="192"/>
      <c r="QR57" s="192"/>
      <c r="QS57" s="192"/>
      <c r="QT57" s="192"/>
      <c r="QU57" s="192"/>
      <c r="QV57" s="192"/>
      <c r="QW57" s="192"/>
      <c r="QX57" s="192"/>
      <c r="QY57" s="192"/>
      <c r="QZ57" s="192"/>
      <c r="RA57" s="192"/>
      <c r="RB57" s="192"/>
      <c r="RC57" s="192"/>
      <c r="RD57" s="192"/>
      <c r="RE57" s="192"/>
      <c r="RF57" s="192"/>
      <c r="RG57" s="192"/>
      <c r="RH57" s="192"/>
      <c r="RI57" s="192"/>
      <c r="RJ57" s="192"/>
      <c r="RK57" s="192"/>
      <c r="RL57" s="192"/>
      <c r="RM57" s="192"/>
      <c r="RN57" s="192"/>
      <c r="RO57" s="192"/>
      <c r="RP57" s="192"/>
      <c r="RQ57" s="192"/>
      <c r="RR57" s="192"/>
      <c r="RS57" s="192"/>
      <c r="RT57" s="192"/>
      <c r="RU57" s="192"/>
      <c r="RV57" s="192"/>
      <c r="RW57" s="192"/>
      <c r="RX57" s="192"/>
      <c r="RY57" s="192"/>
      <c r="RZ57" s="192"/>
      <c r="SA57" s="192"/>
      <c r="SB57" s="192"/>
      <c r="SC57" s="192"/>
      <c r="SD57" s="192"/>
      <c r="SE57" s="192"/>
      <c r="SF57" s="192"/>
      <c r="SG57" s="192"/>
      <c r="SH57" s="192"/>
      <c r="SI57" s="192"/>
      <c r="SJ57" s="192"/>
      <c r="SK57" s="192"/>
      <c r="SL57" s="192"/>
      <c r="SM57" s="192"/>
      <c r="SN57" s="192"/>
      <c r="SO57" s="192"/>
      <c r="SP57" s="192"/>
      <c r="SQ57" s="192"/>
      <c r="SR57" s="192"/>
      <c r="SS57" s="192"/>
      <c r="ST57" s="192"/>
      <c r="SU57" s="192"/>
      <c r="SV57" s="192"/>
      <c r="SW57" s="192"/>
      <c r="SX57" s="192"/>
      <c r="SY57" s="192"/>
      <c r="SZ57" s="192"/>
      <c r="TA57" s="192"/>
      <c r="TB57" s="192"/>
      <c r="TC57" s="192"/>
      <c r="TD57" s="192"/>
      <c r="TE57" s="192"/>
      <c r="TF57" s="192"/>
      <c r="TG57" s="192"/>
      <c r="TH57" s="192"/>
      <c r="TI57" s="192"/>
      <c r="TJ57" s="192"/>
      <c r="TK57" s="192"/>
      <c r="TL57" s="192"/>
      <c r="TM57" s="192"/>
      <c r="TN57" s="192"/>
      <c r="TO57" s="192"/>
      <c r="TP57" s="192"/>
      <c r="TQ57" s="192"/>
      <c r="TR57" s="192"/>
      <c r="TS57" s="192"/>
      <c r="TT57" s="192"/>
      <c r="TU57" s="192"/>
      <c r="TV57" s="192"/>
      <c r="TW57" s="192"/>
      <c r="TX57" s="192"/>
      <c r="TY57" s="192"/>
      <c r="TZ57" s="192"/>
      <c r="UA57" s="192"/>
      <c r="UB57" s="192"/>
      <c r="UC57" s="192"/>
      <c r="UD57" s="192"/>
      <c r="UE57" s="192"/>
      <c r="UF57" s="192"/>
      <c r="UG57" s="192"/>
      <c r="UH57" s="192"/>
      <c r="UI57" s="192"/>
      <c r="UJ57" s="192"/>
      <c r="UK57" s="192"/>
      <c r="UL57" s="192"/>
      <c r="UM57" s="192"/>
      <c r="UN57" s="192"/>
      <c r="UO57" s="192"/>
      <c r="UP57" s="192"/>
      <c r="UQ57" s="192"/>
      <c r="UR57" s="192"/>
      <c r="US57" s="192"/>
      <c r="UT57" s="192"/>
      <c r="UU57" s="192"/>
      <c r="UV57" s="192"/>
      <c r="UW57" s="192"/>
      <c r="UX57" s="192"/>
      <c r="UY57" s="192"/>
      <c r="UZ57" s="192"/>
      <c r="VA57" s="192"/>
      <c r="VB57" s="192"/>
      <c r="VC57" s="192"/>
      <c r="VD57" s="192"/>
      <c r="VE57" s="192"/>
      <c r="VF57" s="192"/>
      <c r="VG57" s="192"/>
      <c r="VH57" s="192"/>
      <c r="VI57" s="192"/>
      <c r="VJ57" s="192"/>
      <c r="VK57" s="192"/>
      <c r="VL57" s="192"/>
      <c r="VM57" s="192"/>
      <c r="VN57" s="192"/>
      <c r="VO57" s="192"/>
      <c r="VP57" s="192"/>
      <c r="VQ57" s="192"/>
      <c r="VR57" s="192"/>
      <c r="VS57" s="192"/>
      <c r="VT57" s="192"/>
      <c r="VU57" s="192"/>
      <c r="VV57" s="192"/>
      <c r="VW57" s="192"/>
      <c r="VX57" s="192"/>
      <c r="VY57" s="192"/>
      <c r="VZ57" s="192"/>
      <c r="WA57" s="192"/>
      <c r="WB57" s="192"/>
      <c r="WC57" s="192"/>
      <c r="WD57" s="192"/>
      <c r="WE57" s="192"/>
      <c r="WF57" s="192"/>
      <c r="WG57" s="192"/>
      <c r="WH57" s="192"/>
      <c r="WI57" s="192"/>
      <c r="WJ57" s="192"/>
      <c r="WK57" s="192"/>
      <c r="WL57" s="192"/>
      <c r="WM57" s="192"/>
      <c r="WN57" s="192"/>
      <c r="WO57" s="192"/>
      <c r="WP57" s="192"/>
      <c r="WQ57" s="192"/>
      <c r="WR57" s="192"/>
      <c r="WS57" s="192"/>
      <c r="WT57" s="192"/>
      <c r="WU57" s="192"/>
      <c r="WV57" s="192"/>
      <c r="WW57" s="192"/>
      <c r="WX57" s="192"/>
      <c r="WY57" s="192"/>
      <c r="WZ57" s="192"/>
      <c r="XA57" s="192"/>
      <c r="XB57" s="192"/>
      <c r="XC57" s="192"/>
      <c r="XD57" s="192"/>
      <c r="XE57" s="192"/>
      <c r="XF57" s="192"/>
      <c r="XG57" s="192"/>
      <c r="XH57" s="192"/>
      <c r="XI57" s="192"/>
      <c r="XJ57" s="192"/>
      <c r="XK57" s="192"/>
      <c r="XL57" s="192"/>
      <c r="XM57" s="192"/>
      <c r="XN57" s="192"/>
      <c r="XO57" s="192"/>
      <c r="XP57" s="192"/>
      <c r="XQ57" s="192"/>
      <c r="XR57" s="192"/>
      <c r="XS57" s="192"/>
      <c r="XT57" s="192"/>
      <c r="XU57" s="192"/>
      <c r="XV57" s="192"/>
      <c r="XW57" s="192"/>
      <c r="XX57" s="192"/>
      <c r="XY57" s="192"/>
      <c r="XZ57" s="192"/>
      <c r="YA57" s="192"/>
      <c r="YB57" s="192"/>
      <c r="YC57" s="192"/>
      <c r="YD57" s="192"/>
      <c r="YE57" s="192"/>
      <c r="YF57" s="192"/>
      <c r="YG57" s="192"/>
      <c r="YH57" s="192"/>
      <c r="YI57" s="192"/>
      <c r="YJ57" s="192"/>
      <c r="YK57" s="192"/>
      <c r="YL57" s="192"/>
      <c r="YM57" s="192"/>
      <c r="YN57" s="192"/>
      <c r="YO57" s="192"/>
      <c r="YP57" s="192"/>
      <c r="YQ57" s="192"/>
      <c r="YR57" s="192"/>
      <c r="YS57" s="192"/>
      <c r="YT57" s="192"/>
      <c r="YU57" s="192"/>
      <c r="YV57" s="192"/>
      <c r="YW57" s="192"/>
      <c r="YX57" s="192"/>
      <c r="YY57" s="192"/>
      <c r="YZ57" s="192"/>
      <c r="ZA57" s="192"/>
      <c r="ZB57" s="192"/>
      <c r="ZC57" s="192"/>
      <c r="ZD57" s="192"/>
      <c r="ZE57" s="192"/>
      <c r="ZF57" s="192"/>
      <c r="ZG57" s="192"/>
      <c r="ZH57" s="192"/>
      <c r="ZI57" s="192"/>
      <c r="ZJ57" s="192"/>
      <c r="ZK57" s="192"/>
      <c r="ZL57" s="192"/>
      <c r="ZM57" s="192"/>
      <c r="ZN57" s="192"/>
      <c r="ZO57" s="192"/>
      <c r="ZP57" s="192"/>
      <c r="ZQ57" s="192"/>
      <c r="ZR57" s="192"/>
      <c r="ZS57" s="192"/>
      <c r="ZT57" s="192"/>
      <c r="ZU57" s="192"/>
      <c r="ZV57" s="192"/>
      <c r="ZW57" s="192"/>
      <c r="ZX57" s="192"/>
      <c r="ZY57" s="192"/>
      <c r="ZZ57" s="192"/>
      <c r="AAA57" s="192"/>
      <c r="AAB57" s="192"/>
      <c r="AAC57" s="192"/>
      <c r="AAD57" s="192"/>
      <c r="AAE57" s="192"/>
      <c r="AAF57" s="192"/>
      <c r="AAG57" s="192"/>
      <c r="AAH57" s="192"/>
      <c r="AAI57" s="192"/>
      <c r="AAJ57" s="192"/>
      <c r="AAK57" s="192"/>
      <c r="AAL57" s="192"/>
      <c r="AAM57" s="192"/>
      <c r="AAN57" s="192"/>
      <c r="AAO57" s="192"/>
      <c r="AAP57" s="192"/>
      <c r="AAQ57" s="192"/>
      <c r="AAR57" s="192"/>
      <c r="AAS57" s="192"/>
      <c r="AAT57" s="192"/>
      <c r="AAU57" s="192"/>
      <c r="AAV57" s="192"/>
      <c r="AAW57" s="192"/>
      <c r="AAX57" s="192"/>
      <c r="AAY57" s="192"/>
      <c r="AAZ57" s="192"/>
      <c r="ABA57" s="192"/>
      <c r="ABB57" s="192"/>
      <c r="ABC57" s="192"/>
      <c r="ABD57" s="192"/>
      <c r="ABE57" s="192"/>
      <c r="ABF57" s="192"/>
      <c r="ABG57" s="192"/>
      <c r="ABH57" s="192"/>
      <c r="ABI57" s="192"/>
      <c r="ABJ57" s="192"/>
      <c r="ABK57" s="192"/>
      <c r="ABL57" s="192"/>
      <c r="ABM57" s="192"/>
      <c r="ABN57" s="192"/>
      <c r="ABO57" s="192"/>
      <c r="ABP57" s="192"/>
      <c r="ABQ57" s="192"/>
      <c r="ABR57" s="192"/>
      <c r="ABS57" s="192"/>
      <c r="ABT57" s="192"/>
      <c r="ABU57" s="192"/>
      <c r="ABV57" s="192"/>
      <c r="ABW57" s="192"/>
      <c r="ABX57" s="192"/>
      <c r="ABY57" s="192"/>
      <c r="ABZ57" s="192"/>
      <c r="ACA57" s="192"/>
      <c r="ACB57" s="192"/>
      <c r="ACC57" s="192"/>
      <c r="ACD57" s="192"/>
      <c r="ACE57" s="192"/>
      <c r="ACF57" s="192"/>
      <c r="ACG57" s="192"/>
      <c r="ACH57" s="192"/>
      <c r="ACI57" s="192"/>
      <c r="ACJ57" s="192"/>
      <c r="ACK57" s="192"/>
      <c r="ACL57" s="192"/>
      <c r="ACM57" s="192"/>
      <c r="ACN57" s="192"/>
      <c r="ACO57" s="192"/>
      <c r="ACP57" s="192"/>
      <c r="ACQ57" s="192"/>
      <c r="ACR57" s="192"/>
      <c r="ACS57" s="192"/>
      <c r="ACT57" s="192"/>
      <c r="ACU57" s="192"/>
      <c r="ACV57" s="192"/>
      <c r="ACW57" s="192"/>
      <c r="ACX57" s="192"/>
      <c r="ACY57" s="192"/>
      <c r="ACZ57" s="192"/>
      <c r="ADA57" s="192"/>
      <c r="ADB57" s="192"/>
      <c r="ADC57" s="192"/>
      <c r="ADD57" s="192"/>
      <c r="ADE57" s="192"/>
      <c r="ADF57" s="192"/>
      <c r="ADG57" s="192"/>
      <c r="ADH57" s="192"/>
      <c r="ADI57" s="192"/>
      <c r="ADJ57" s="192"/>
      <c r="ADK57" s="192"/>
      <c r="ADL57" s="192"/>
      <c r="ADM57" s="192"/>
      <c r="ADN57" s="192"/>
      <c r="ADO57" s="192"/>
      <c r="ADP57" s="192"/>
      <c r="ADQ57" s="192"/>
      <c r="ADR57" s="192"/>
      <c r="ADS57" s="192"/>
      <c r="ADT57" s="192"/>
      <c r="ADU57" s="192"/>
      <c r="ADV57" s="192"/>
      <c r="ADW57" s="192"/>
      <c r="ADX57" s="192"/>
      <c r="ADY57" s="192"/>
      <c r="ADZ57" s="192"/>
      <c r="AEA57" s="192"/>
      <c r="AEB57" s="192"/>
      <c r="AEC57" s="192"/>
      <c r="AED57" s="192"/>
      <c r="AEE57" s="192"/>
      <c r="AEF57" s="192"/>
      <c r="AEG57" s="192"/>
      <c r="AEH57" s="192"/>
      <c r="AEI57" s="192"/>
      <c r="AEJ57" s="192"/>
      <c r="AEK57" s="192"/>
      <c r="AEL57" s="192"/>
      <c r="AEM57" s="192"/>
      <c r="AEN57" s="192"/>
      <c r="AEO57" s="192"/>
      <c r="AEP57" s="192"/>
      <c r="AEQ57" s="192"/>
      <c r="AER57" s="192"/>
      <c r="AES57" s="192"/>
      <c r="AET57" s="192"/>
      <c r="AEU57" s="192"/>
      <c r="AEV57" s="192"/>
      <c r="AEW57" s="192"/>
      <c r="AEX57" s="192"/>
      <c r="AEY57" s="192"/>
      <c r="AEZ57" s="192"/>
      <c r="AFA57" s="192"/>
      <c r="AFB57" s="192"/>
      <c r="AFC57" s="192"/>
      <c r="AFD57" s="192"/>
      <c r="AFE57" s="192"/>
      <c r="AFF57" s="192"/>
      <c r="AFG57" s="192"/>
      <c r="AFH57" s="192"/>
      <c r="AFI57" s="192"/>
      <c r="AFJ57" s="192"/>
      <c r="AFK57" s="192"/>
      <c r="AFL57" s="192"/>
      <c r="AFM57" s="192"/>
      <c r="AFN57" s="192"/>
      <c r="AFO57" s="192"/>
      <c r="AFP57" s="192"/>
      <c r="AFQ57" s="192"/>
      <c r="AFR57" s="192"/>
      <c r="AFS57" s="192"/>
      <c r="AFT57" s="192"/>
      <c r="AFU57" s="192"/>
      <c r="AFV57" s="192"/>
      <c r="AFW57" s="192"/>
      <c r="AFX57" s="192"/>
      <c r="AFY57" s="192"/>
      <c r="AFZ57" s="192"/>
      <c r="AGA57" s="192"/>
      <c r="AGB57" s="192"/>
      <c r="AGC57" s="192"/>
      <c r="AGD57" s="192"/>
      <c r="AGE57" s="192"/>
      <c r="AGF57" s="192"/>
      <c r="AGG57" s="192"/>
      <c r="AGH57" s="192"/>
      <c r="AGI57" s="192"/>
      <c r="AGJ57" s="192"/>
      <c r="AGK57" s="192"/>
      <c r="AGL57" s="192"/>
      <c r="AGM57" s="192"/>
      <c r="AGN57" s="192"/>
      <c r="AGO57" s="192"/>
      <c r="AGP57" s="192"/>
      <c r="AGQ57" s="192"/>
      <c r="AGR57" s="192"/>
      <c r="AGS57" s="192"/>
      <c r="AGT57" s="192"/>
      <c r="AGU57" s="192"/>
      <c r="AGV57" s="192"/>
      <c r="AGW57" s="192"/>
      <c r="AGX57" s="192"/>
      <c r="AGY57" s="192"/>
      <c r="AGZ57" s="192"/>
      <c r="AHA57" s="192"/>
      <c r="AHB57" s="192"/>
      <c r="AHC57" s="192"/>
      <c r="AHD57" s="192"/>
      <c r="AHE57" s="192"/>
      <c r="AHF57" s="192"/>
      <c r="AHG57" s="192"/>
      <c r="AHH57" s="192"/>
      <c r="AHI57" s="192"/>
      <c r="AHJ57" s="192"/>
      <c r="AHK57" s="192"/>
      <c r="AHL57" s="192"/>
      <c r="AHM57" s="192"/>
      <c r="AHN57" s="192"/>
      <c r="AHO57" s="192"/>
      <c r="AHP57" s="192"/>
      <c r="AHQ57" s="192"/>
      <c r="AHR57" s="192"/>
      <c r="AHS57" s="192"/>
      <c r="AHT57" s="192"/>
      <c r="AHU57" s="192"/>
      <c r="AHV57" s="192"/>
      <c r="AHW57" s="192"/>
      <c r="AHX57" s="192"/>
      <c r="AHY57" s="192"/>
      <c r="AHZ57" s="192"/>
      <c r="AIA57" s="192"/>
      <c r="AIB57" s="192"/>
      <c r="AIC57" s="192"/>
      <c r="AID57" s="192"/>
      <c r="AIE57" s="192"/>
      <c r="AIF57" s="192"/>
      <c r="AIG57" s="192"/>
      <c r="AIH57" s="192"/>
      <c r="AII57" s="192"/>
      <c r="AIJ57" s="192"/>
      <c r="AIK57" s="192"/>
      <c r="AIL57" s="192"/>
      <c r="AIM57" s="192"/>
      <c r="AIN57" s="192"/>
      <c r="AIO57" s="192"/>
      <c r="AIP57" s="192"/>
      <c r="AIQ57" s="192"/>
      <c r="AIR57" s="192"/>
      <c r="AIS57" s="192"/>
      <c r="AIT57" s="192"/>
      <c r="AIU57" s="192"/>
      <c r="AIV57" s="192"/>
      <c r="AIW57" s="192"/>
      <c r="AIX57" s="192"/>
      <c r="AIY57" s="192"/>
      <c r="AIZ57" s="192"/>
      <c r="AJA57" s="192"/>
      <c r="AJB57" s="192"/>
      <c r="AJC57" s="192"/>
      <c r="AJD57" s="192"/>
      <c r="AJE57" s="192"/>
      <c r="AJF57" s="192"/>
      <c r="AJG57" s="192"/>
      <c r="AJH57" s="192"/>
      <c r="AJI57" s="192"/>
      <c r="AJJ57" s="192"/>
      <c r="AJK57" s="192"/>
      <c r="AJL57" s="192"/>
      <c r="AJM57" s="192"/>
      <c r="AJN57" s="192"/>
      <c r="AJO57" s="192"/>
      <c r="AJP57" s="192"/>
      <c r="AJQ57" s="192"/>
      <c r="AJR57" s="192"/>
      <c r="AJS57" s="192"/>
      <c r="AJT57" s="192"/>
      <c r="AJU57" s="192"/>
      <c r="AJV57" s="192"/>
      <c r="AJW57" s="192"/>
      <c r="AJX57" s="192"/>
      <c r="AJY57" s="192"/>
      <c r="AJZ57" s="192"/>
      <c r="AKA57" s="192"/>
      <c r="AKB57" s="192"/>
      <c r="AKC57" s="192"/>
      <c r="AKD57" s="192"/>
      <c r="AKE57" s="192"/>
      <c r="AKF57" s="192"/>
      <c r="AKG57" s="192"/>
      <c r="AKH57" s="192"/>
      <c r="AKI57" s="192"/>
      <c r="AKJ57" s="192"/>
      <c r="AKK57" s="192"/>
      <c r="AKL57" s="192"/>
      <c r="AKM57" s="192"/>
      <c r="AKN57" s="192"/>
      <c r="AKO57" s="192"/>
      <c r="AKP57" s="192"/>
      <c r="AKQ57" s="192"/>
      <c r="AKR57" s="192"/>
      <c r="AKS57" s="192"/>
      <c r="AKT57" s="192"/>
      <c r="AKU57" s="192"/>
      <c r="AKV57" s="192"/>
      <c r="AKW57" s="192"/>
      <c r="AKX57" s="192"/>
      <c r="AKY57" s="192"/>
      <c r="AKZ57" s="192"/>
      <c r="ALA57" s="192"/>
      <c r="ALB57" s="192"/>
      <c r="ALC57" s="192"/>
      <c r="ALD57" s="192"/>
      <c r="ALE57" s="192"/>
      <c r="ALF57" s="192"/>
      <c r="ALG57" s="192"/>
      <c r="ALH57" s="192"/>
      <c r="ALI57" s="192"/>
      <c r="ALJ57" s="192"/>
      <c r="ALK57" s="192"/>
      <c r="ALL57" s="192"/>
      <c r="ALM57" s="192"/>
      <c r="ALN57" s="192"/>
      <c r="ALO57" s="192"/>
      <c r="ALP57" s="192"/>
      <c r="ALQ57" s="192"/>
      <c r="ALR57" s="192"/>
      <c r="ALS57" s="192"/>
      <c r="ALT57" s="192"/>
      <c r="ALU57" s="192"/>
      <c r="ALV57" s="192"/>
      <c r="ALW57" s="192"/>
      <c r="ALX57" s="192"/>
      <c r="ALY57" s="192"/>
      <c r="ALZ57" s="192"/>
      <c r="AMA57" s="192"/>
      <c r="AMB57" s="192"/>
      <c r="AMC57" s="192"/>
      <c r="AMD57" s="192"/>
      <c r="AME57" s="192"/>
      <c r="AMF57" s="192"/>
      <c r="AMG57" s="192"/>
      <c r="AMH57" s="192"/>
      <c r="AMI57" s="192"/>
      <c r="AMJ57" s="192"/>
      <c r="AMK57" s="192"/>
    </row>
    <row r="58" spans="1:1025" ht="12.75" customHeight="1" x14ac:dyDescent="0.25">
      <c r="A58" s="84"/>
      <c r="B58" s="111" t="str">
        <f>Disciplinas!B60</f>
        <v>OBR</v>
      </c>
      <c r="C58" s="108" t="str">
        <f>Disciplinas!C60</f>
        <v>BQUI</v>
      </c>
      <c r="D58" s="108" t="str">
        <f>Disciplinas!D60</f>
        <v>Estrutura da Matéria Avançada</v>
      </c>
      <c r="E58" s="107">
        <f>Disciplinas!E60</f>
        <v>2</v>
      </c>
      <c r="F58" s="108">
        <f>Disciplinas!F60</f>
        <v>4</v>
      </c>
      <c r="G58" s="107">
        <f>Disciplinas!AZ60</f>
        <v>2</v>
      </c>
      <c r="H58" s="108">
        <f>Disciplinas!BA60</f>
        <v>2</v>
      </c>
      <c r="I58" s="107">
        <v>0</v>
      </c>
      <c r="J58" s="108">
        <v>0</v>
      </c>
      <c r="K58" s="107">
        <v>0</v>
      </c>
      <c r="L58" s="108">
        <v>0</v>
      </c>
      <c r="M58" s="107">
        <v>0</v>
      </c>
      <c r="N58" s="108">
        <v>0</v>
      </c>
      <c r="O58" s="107">
        <v>100</v>
      </c>
      <c r="P58" s="108">
        <v>0</v>
      </c>
      <c r="Q58" s="107">
        <f t="shared" si="0"/>
        <v>0</v>
      </c>
      <c r="R58" s="107">
        <f t="shared" si="1"/>
        <v>0</v>
      </c>
      <c r="S58" s="107">
        <f t="shared" si="2"/>
        <v>0</v>
      </c>
      <c r="T58" s="107">
        <f t="shared" si="3"/>
        <v>0</v>
      </c>
      <c r="U58" s="106">
        <f t="shared" si="4"/>
        <v>0</v>
      </c>
      <c r="V58" s="107">
        <f t="shared" si="5"/>
        <v>0</v>
      </c>
      <c r="W58" s="107">
        <f t="shared" si="6"/>
        <v>0</v>
      </c>
      <c r="X58" s="107">
        <f t="shared" si="7"/>
        <v>0</v>
      </c>
      <c r="Y58" s="106">
        <f t="shared" si="8"/>
        <v>0</v>
      </c>
      <c r="Z58" s="107">
        <f t="shared" si="9"/>
        <v>0</v>
      </c>
      <c r="AA58" s="107">
        <f t="shared" si="10"/>
        <v>0</v>
      </c>
      <c r="AB58" s="107">
        <f t="shared" si="11"/>
        <v>0</v>
      </c>
      <c r="AC58" s="106">
        <f t="shared" si="12"/>
        <v>2</v>
      </c>
      <c r="AD58" s="107">
        <f t="shared" si="13"/>
        <v>2</v>
      </c>
      <c r="AE58" s="107">
        <f t="shared" si="14"/>
        <v>0</v>
      </c>
      <c r="AF58" s="107">
        <f t="shared" si="15"/>
        <v>0</v>
      </c>
      <c r="AG58" s="109">
        <f t="shared" si="39"/>
        <v>0</v>
      </c>
      <c r="AH58" s="133">
        <f t="shared" si="40"/>
        <v>0</v>
      </c>
      <c r="AI58" s="107">
        <f t="shared" si="41"/>
        <v>0</v>
      </c>
      <c r="AJ58" s="107">
        <f t="shared" si="42"/>
        <v>0</v>
      </c>
      <c r="AK58" s="107">
        <f t="shared" si="43"/>
        <v>0</v>
      </c>
      <c r="AL58" s="108">
        <f t="shared" si="44"/>
        <v>0</v>
      </c>
      <c r="AM58" s="107">
        <f t="shared" si="45"/>
        <v>0</v>
      </c>
      <c r="AN58" s="107">
        <f t="shared" si="46"/>
        <v>0</v>
      </c>
      <c r="AO58" s="107">
        <f t="shared" si="47"/>
        <v>0</v>
      </c>
      <c r="AP58" s="108">
        <f t="shared" si="48"/>
        <v>0</v>
      </c>
      <c r="AQ58" s="107">
        <f t="shared" si="49"/>
        <v>0</v>
      </c>
      <c r="AR58" s="107">
        <f t="shared" si="50"/>
        <v>0</v>
      </c>
      <c r="AS58" s="107">
        <f t="shared" si="51"/>
        <v>0</v>
      </c>
      <c r="AT58" s="108">
        <f t="shared" si="52"/>
        <v>0</v>
      </c>
      <c r="AU58" s="107">
        <f t="shared" si="53"/>
        <v>4</v>
      </c>
      <c r="AV58" s="107">
        <f t="shared" si="54"/>
        <v>8</v>
      </c>
      <c r="AW58" s="107">
        <f t="shared" si="55"/>
        <v>0</v>
      </c>
      <c r="AX58" s="108">
        <f t="shared" si="56"/>
        <v>0</v>
      </c>
      <c r="AY58" s="85">
        <f t="shared" si="34"/>
        <v>0</v>
      </c>
      <c r="AZ58" s="133">
        <f t="shared" si="35"/>
        <v>0</v>
      </c>
      <c r="BA58" s="82">
        <f t="shared" si="36"/>
        <v>4</v>
      </c>
      <c r="BB58" s="110">
        <f t="shared" si="37"/>
        <v>8</v>
      </c>
      <c r="BC58" s="110">
        <f t="shared" si="38"/>
        <v>12</v>
      </c>
    </row>
    <row r="59" spans="1:1025" ht="12.75" customHeight="1" x14ac:dyDescent="0.25">
      <c r="A59" s="84"/>
      <c r="B59" s="111" t="str">
        <f>Disciplinas!B61</f>
        <v>OBR</v>
      </c>
      <c r="C59" s="108" t="str">
        <f>Disciplinas!C61</f>
        <v>LFILO</v>
      </c>
      <c r="D59" s="108" t="str">
        <f>Disciplinas!D61</f>
        <v>Ética</v>
      </c>
      <c r="E59" s="107">
        <f>Disciplinas!E61</f>
        <v>4</v>
      </c>
      <c r="F59" s="108">
        <f>Disciplinas!F61</f>
        <v>0</v>
      </c>
      <c r="G59" s="107">
        <f>Disciplinas!AZ61</f>
        <v>2</v>
      </c>
      <c r="H59" s="108">
        <f>Disciplinas!BA61</f>
        <v>0</v>
      </c>
      <c r="I59" s="107">
        <v>0</v>
      </c>
      <c r="J59" s="108">
        <v>0</v>
      </c>
      <c r="K59" s="107">
        <v>0</v>
      </c>
      <c r="L59" s="108">
        <v>100</v>
      </c>
      <c r="M59" s="107">
        <v>0</v>
      </c>
      <c r="N59" s="108">
        <v>0</v>
      </c>
      <c r="O59" s="107">
        <v>0</v>
      </c>
      <c r="P59" s="108">
        <v>0</v>
      </c>
      <c r="Q59" s="107">
        <f t="shared" si="0"/>
        <v>0</v>
      </c>
      <c r="R59" s="107">
        <f t="shared" si="1"/>
        <v>0</v>
      </c>
      <c r="S59" s="107">
        <f t="shared" si="2"/>
        <v>0</v>
      </c>
      <c r="T59" s="107">
        <f t="shared" si="3"/>
        <v>0</v>
      </c>
      <c r="U59" s="106">
        <f t="shared" si="4"/>
        <v>0</v>
      </c>
      <c r="V59" s="107">
        <f t="shared" si="5"/>
        <v>0</v>
      </c>
      <c r="W59" s="107">
        <f t="shared" si="6"/>
        <v>2</v>
      </c>
      <c r="X59" s="107">
        <f t="shared" si="7"/>
        <v>0</v>
      </c>
      <c r="Y59" s="106">
        <f t="shared" si="8"/>
        <v>0</v>
      </c>
      <c r="Z59" s="107">
        <f t="shared" si="9"/>
        <v>0</v>
      </c>
      <c r="AA59" s="107">
        <f t="shared" si="10"/>
        <v>0</v>
      </c>
      <c r="AB59" s="107">
        <f t="shared" si="11"/>
        <v>0</v>
      </c>
      <c r="AC59" s="106">
        <f t="shared" si="12"/>
        <v>0</v>
      </c>
      <c r="AD59" s="107">
        <f t="shared" si="13"/>
        <v>0</v>
      </c>
      <c r="AE59" s="107">
        <f t="shared" si="14"/>
        <v>0</v>
      </c>
      <c r="AF59" s="107">
        <f t="shared" si="15"/>
        <v>0</v>
      </c>
      <c r="AG59" s="109">
        <f t="shared" si="39"/>
        <v>0</v>
      </c>
      <c r="AH59" s="133">
        <f t="shared" si="40"/>
        <v>0</v>
      </c>
      <c r="AI59" s="107">
        <f t="shared" si="41"/>
        <v>0</v>
      </c>
      <c r="AJ59" s="107">
        <f t="shared" si="42"/>
        <v>0</v>
      </c>
      <c r="AK59" s="107">
        <f t="shared" si="43"/>
        <v>0</v>
      </c>
      <c r="AL59" s="108">
        <f t="shared" si="44"/>
        <v>0</v>
      </c>
      <c r="AM59" s="107">
        <f t="shared" si="45"/>
        <v>0</v>
      </c>
      <c r="AN59" s="107">
        <f t="shared" si="46"/>
        <v>0</v>
      </c>
      <c r="AO59" s="107">
        <f t="shared" si="47"/>
        <v>8</v>
      </c>
      <c r="AP59" s="108">
        <f t="shared" si="48"/>
        <v>0</v>
      </c>
      <c r="AQ59" s="107">
        <f t="shared" si="49"/>
        <v>0</v>
      </c>
      <c r="AR59" s="107">
        <f t="shared" si="50"/>
        <v>0</v>
      </c>
      <c r="AS59" s="107">
        <f t="shared" si="51"/>
        <v>0</v>
      </c>
      <c r="AT59" s="108">
        <f t="shared" si="52"/>
        <v>0</v>
      </c>
      <c r="AU59" s="107">
        <f t="shared" si="53"/>
        <v>0</v>
      </c>
      <c r="AV59" s="107">
        <f t="shared" si="54"/>
        <v>0</v>
      </c>
      <c r="AW59" s="107">
        <f t="shared" si="55"/>
        <v>0</v>
      </c>
      <c r="AX59" s="108">
        <f t="shared" si="56"/>
        <v>0</v>
      </c>
      <c r="AY59" s="85">
        <f t="shared" si="34"/>
        <v>0</v>
      </c>
      <c r="AZ59" s="133">
        <f t="shared" si="35"/>
        <v>0</v>
      </c>
      <c r="BA59" s="82">
        <f t="shared" si="36"/>
        <v>8</v>
      </c>
      <c r="BB59" s="110">
        <f t="shared" si="37"/>
        <v>0</v>
      </c>
      <c r="BC59" s="110">
        <f t="shared" si="38"/>
        <v>8</v>
      </c>
    </row>
    <row r="60" spans="1:1025" ht="12.75" customHeight="1" x14ac:dyDescent="0.25">
      <c r="A60" s="84"/>
      <c r="B60" s="111" t="str">
        <f>Disciplinas!B62</f>
        <v>OBR</v>
      </c>
      <c r="C60" s="108" t="str">
        <f>Disciplinas!C62</f>
        <v>BFILO</v>
      </c>
      <c r="D60" s="108" t="str">
        <f>Disciplinas!D62</f>
        <v xml:space="preserve">Ética </v>
      </c>
      <c r="E60" s="107">
        <f>Disciplinas!E62</f>
        <v>4</v>
      </c>
      <c r="F60" s="108">
        <f>Disciplinas!F62</f>
        <v>0</v>
      </c>
      <c r="G60" s="107">
        <f>Disciplinas!AZ62</f>
        <v>2</v>
      </c>
      <c r="H60" s="108">
        <f>Disciplinas!BA62</f>
        <v>0</v>
      </c>
      <c r="I60" s="107">
        <v>0</v>
      </c>
      <c r="J60" s="108">
        <v>0</v>
      </c>
      <c r="K60" s="107">
        <v>100</v>
      </c>
      <c r="L60" s="108">
        <v>0</v>
      </c>
      <c r="M60" s="107">
        <v>0</v>
      </c>
      <c r="N60" s="108">
        <v>0</v>
      </c>
      <c r="O60" s="107">
        <v>0</v>
      </c>
      <c r="P60" s="108">
        <v>0</v>
      </c>
      <c r="Q60" s="107">
        <f t="shared" si="0"/>
        <v>0</v>
      </c>
      <c r="R60" s="107">
        <f t="shared" si="1"/>
        <v>0</v>
      </c>
      <c r="S60" s="107">
        <f t="shared" si="2"/>
        <v>0</v>
      </c>
      <c r="T60" s="107">
        <f t="shared" si="3"/>
        <v>0</v>
      </c>
      <c r="U60" s="106">
        <f t="shared" si="4"/>
        <v>2</v>
      </c>
      <c r="V60" s="107">
        <f t="shared" si="5"/>
        <v>0</v>
      </c>
      <c r="W60" s="107">
        <f t="shared" si="6"/>
        <v>0</v>
      </c>
      <c r="X60" s="107">
        <f t="shared" si="7"/>
        <v>0</v>
      </c>
      <c r="Y60" s="106">
        <f t="shared" si="8"/>
        <v>0</v>
      </c>
      <c r="Z60" s="107">
        <f t="shared" si="9"/>
        <v>0</v>
      </c>
      <c r="AA60" s="107">
        <f t="shared" si="10"/>
        <v>0</v>
      </c>
      <c r="AB60" s="107">
        <f t="shared" si="11"/>
        <v>0</v>
      </c>
      <c r="AC60" s="106">
        <f t="shared" si="12"/>
        <v>0</v>
      </c>
      <c r="AD60" s="107">
        <f t="shared" si="13"/>
        <v>0</v>
      </c>
      <c r="AE60" s="107">
        <f t="shared" si="14"/>
        <v>0</v>
      </c>
      <c r="AF60" s="107">
        <f t="shared" si="15"/>
        <v>0</v>
      </c>
      <c r="AG60" s="109">
        <f t="shared" si="39"/>
        <v>0</v>
      </c>
      <c r="AH60" s="133">
        <f t="shared" si="40"/>
        <v>0</v>
      </c>
      <c r="AI60" s="107">
        <f t="shared" si="41"/>
        <v>0</v>
      </c>
      <c r="AJ60" s="107">
        <f t="shared" si="42"/>
        <v>0</v>
      </c>
      <c r="AK60" s="107">
        <f t="shared" si="43"/>
        <v>0</v>
      </c>
      <c r="AL60" s="108">
        <f t="shared" si="44"/>
        <v>0</v>
      </c>
      <c r="AM60" s="107">
        <f t="shared" si="45"/>
        <v>8</v>
      </c>
      <c r="AN60" s="107">
        <f t="shared" si="46"/>
        <v>0</v>
      </c>
      <c r="AO60" s="107">
        <f t="shared" si="47"/>
        <v>0</v>
      </c>
      <c r="AP60" s="108">
        <f t="shared" si="48"/>
        <v>0</v>
      </c>
      <c r="AQ60" s="107">
        <f t="shared" si="49"/>
        <v>0</v>
      </c>
      <c r="AR60" s="107">
        <f t="shared" si="50"/>
        <v>0</v>
      </c>
      <c r="AS60" s="107">
        <f t="shared" si="51"/>
        <v>0</v>
      </c>
      <c r="AT60" s="108">
        <f t="shared" si="52"/>
        <v>0</v>
      </c>
      <c r="AU60" s="107">
        <f t="shared" si="53"/>
        <v>0</v>
      </c>
      <c r="AV60" s="107">
        <f t="shared" si="54"/>
        <v>0</v>
      </c>
      <c r="AW60" s="107">
        <f t="shared" si="55"/>
        <v>0</v>
      </c>
      <c r="AX60" s="108">
        <f t="shared" si="56"/>
        <v>0</v>
      </c>
      <c r="AY60" s="85">
        <f t="shared" si="34"/>
        <v>0</v>
      </c>
      <c r="AZ60" s="133">
        <f t="shared" si="35"/>
        <v>0</v>
      </c>
      <c r="BA60" s="82">
        <f t="shared" si="36"/>
        <v>8</v>
      </c>
      <c r="BB60" s="110">
        <f t="shared" si="37"/>
        <v>0</v>
      </c>
      <c r="BC60" s="110">
        <f t="shared" si="38"/>
        <v>8</v>
      </c>
    </row>
    <row r="61" spans="1:1025" ht="12.75" customHeight="1" x14ac:dyDescent="0.25">
      <c r="A61" s="84"/>
      <c r="B61" s="111" t="str">
        <f>Disciplinas!B63</f>
        <v>OBR</v>
      </c>
      <c r="C61" s="108" t="str">
        <f>Disciplinas!C63</f>
        <v>BCH</v>
      </c>
      <c r="D61" s="108" t="str">
        <f>Disciplinas!D63</f>
        <v>Ética e Justiça</v>
      </c>
      <c r="E61" s="107">
        <f>Disciplinas!E63</f>
        <v>4</v>
      </c>
      <c r="F61" s="108">
        <f>Disciplinas!F63</f>
        <v>0</v>
      </c>
      <c r="G61" s="107">
        <f>Disciplinas!AZ63</f>
        <v>7</v>
      </c>
      <c r="H61" s="108">
        <f>Disciplinas!BA63</f>
        <v>0</v>
      </c>
      <c r="I61" s="107">
        <v>0</v>
      </c>
      <c r="J61" s="108">
        <v>0</v>
      </c>
      <c r="K61" s="107">
        <v>75</v>
      </c>
      <c r="L61" s="108">
        <v>25</v>
      </c>
      <c r="M61" s="107">
        <v>0</v>
      </c>
      <c r="N61" s="108">
        <v>0</v>
      </c>
      <c r="O61" s="107">
        <v>0</v>
      </c>
      <c r="P61" s="108">
        <v>0</v>
      </c>
      <c r="Q61" s="107">
        <f t="shared" si="0"/>
        <v>0</v>
      </c>
      <c r="R61" s="107">
        <f t="shared" si="1"/>
        <v>0</v>
      </c>
      <c r="S61" s="107">
        <f t="shared" si="2"/>
        <v>0</v>
      </c>
      <c r="T61" s="107">
        <f t="shared" si="3"/>
        <v>0</v>
      </c>
      <c r="U61" s="106">
        <f t="shared" si="4"/>
        <v>5</v>
      </c>
      <c r="V61" s="107">
        <f t="shared" si="5"/>
        <v>0</v>
      </c>
      <c r="W61" s="107">
        <f t="shared" si="6"/>
        <v>2</v>
      </c>
      <c r="X61" s="107">
        <f t="shared" si="7"/>
        <v>0</v>
      </c>
      <c r="Y61" s="106">
        <f t="shared" si="8"/>
        <v>0</v>
      </c>
      <c r="Z61" s="107">
        <f t="shared" si="9"/>
        <v>0</v>
      </c>
      <c r="AA61" s="107">
        <f t="shared" si="10"/>
        <v>0</v>
      </c>
      <c r="AB61" s="107">
        <f t="shared" si="11"/>
        <v>0</v>
      </c>
      <c r="AC61" s="106">
        <f t="shared" si="12"/>
        <v>0</v>
      </c>
      <c r="AD61" s="107">
        <f t="shared" si="13"/>
        <v>0</v>
      </c>
      <c r="AE61" s="107">
        <f t="shared" si="14"/>
        <v>0</v>
      </c>
      <c r="AF61" s="107">
        <f t="shared" si="15"/>
        <v>0</v>
      </c>
      <c r="AG61" s="109">
        <f t="shared" si="39"/>
        <v>0</v>
      </c>
      <c r="AH61" s="133">
        <f t="shared" si="40"/>
        <v>0</v>
      </c>
      <c r="AI61" s="107">
        <f t="shared" si="41"/>
        <v>0</v>
      </c>
      <c r="AJ61" s="107">
        <f t="shared" si="42"/>
        <v>0</v>
      </c>
      <c r="AK61" s="107">
        <f t="shared" si="43"/>
        <v>0</v>
      </c>
      <c r="AL61" s="108">
        <f t="shared" si="44"/>
        <v>0</v>
      </c>
      <c r="AM61" s="107">
        <f t="shared" si="45"/>
        <v>20</v>
      </c>
      <c r="AN61" s="107">
        <f t="shared" si="46"/>
        <v>0</v>
      </c>
      <c r="AO61" s="107">
        <f t="shared" si="47"/>
        <v>8</v>
      </c>
      <c r="AP61" s="108">
        <f t="shared" si="48"/>
        <v>0</v>
      </c>
      <c r="AQ61" s="107">
        <f t="shared" si="49"/>
        <v>0</v>
      </c>
      <c r="AR61" s="107">
        <f t="shared" si="50"/>
        <v>0</v>
      </c>
      <c r="AS61" s="107">
        <f t="shared" si="51"/>
        <v>0</v>
      </c>
      <c r="AT61" s="108">
        <f t="shared" si="52"/>
        <v>0</v>
      </c>
      <c r="AU61" s="107">
        <f t="shared" si="53"/>
        <v>0</v>
      </c>
      <c r="AV61" s="107">
        <f t="shared" si="54"/>
        <v>0</v>
      </c>
      <c r="AW61" s="107">
        <f t="shared" si="55"/>
        <v>0</v>
      </c>
      <c r="AX61" s="108">
        <f t="shared" si="56"/>
        <v>0</v>
      </c>
      <c r="AY61" s="85">
        <f t="shared" si="34"/>
        <v>0</v>
      </c>
      <c r="AZ61" s="133">
        <f t="shared" si="35"/>
        <v>0</v>
      </c>
      <c r="BA61" s="82">
        <f t="shared" si="36"/>
        <v>28</v>
      </c>
      <c r="BB61" s="110">
        <f t="shared" si="37"/>
        <v>0</v>
      </c>
      <c r="BC61" s="110">
        <f t="shared" si="38"/>
        <v>28</v>
      </c>
    </row>
    <row r="62" spans="1:1025" ht="12.75" customHeight="1" x14ac:dyDescent="0.25">
      <c r="A62" s="84"/>
      <c r="B62" s="111" t="str">
        <f>Disciplinas!B64</f>
        <v>OBR</v>
      </c>
      <c r="C62" s="108" t="str">
        <f>Disciplinas!C64</f>
        <v>BFILO</v>
      </c>
      <c r="D62" s="108" t="str">
        <f>Disciplinas!D64</f>
        <v>Ética: perspectivas contemporâneas</v>
      </c>
      <c r="E62" s="107">
        <f>Disciplinas!E64</f>
        <v>4</v>
      </c>
      <c r="F62" s="108">
        <f>Disciplinas!F64</f>
        <v>0</v>
      </c>
      <c r="G62" s="107">
        <f>Disciplinas!AZ64</f>
        <v>2</v>
      </c>
      <c r="H62" s="108">
        <f>Disciplinas!BA64</f>
        <v>0</v>
      </c>
      <c r="I62" s="107">
        <v>0</v>
      </c>
      <c r="J62" s="108">
        <v>0</v>
      </c>
      <c r="K62" s="107">
        <v>100</v>
      </c>
      <c r="L62" s="108">
        <v>0</v>
      </c>
      <c r="M62" s="107">
        <v>0</v>
      </c>
      <c r="N62" s="108">
        <v>0</v>
      </c>
      <c r="O62" s="107">
        <v>0</v>
      </c>
      <c r="P62" s="108">
        <v>0</v>
      </c>
      <c r="Q62" s="107">
        <f t="shared" si="0"/>
        <v>0</v>
      </c>
      <c r="R62" s="107">
        <f t="shared" si="1"/>
        <v>0</v>
      </c>
      <c r="S62" s="107">
        <f t="shared" si="2"/>
        <v>0</v>
      </c>
      <c r="T62" s="107">
        <f t="shared" si="3"/>
        <v>0</v>
      </c>
      <c r="U62" s="106">
        <f t="shared" si="4"/>
        <v>2</v>
      </c>
      <c r="V62" s="107">
        <f t="shared" si="5"/>
        <v>0</v>
      </c>
      <c r="W62" s="107">
        <f t="shared" si="6"/>
        <v>0</v>
      </c>
      <c r="X62" s="107">
        <f t="shared" si="7"/>
        <v>0</v>
      </c>
      <c r="Y62" s="106">
        <f t="shared" si="8"/>
        <v>0</v>
      </c>
      <c r="Z62" s="107">
        <f t="shared" si="9"/>
        <v>0</v>
      </c>
      <c r="AA62" s="107">
        <f t="shared" si="10"/>
        <v>0</v>
      </c>
      <c r="AB62" s="107">
        <f t="shared" si="11"/>
        <v>0</v>
      </c>
      <c r="AC62" s="106">
        <f t="shared" si="12"/>
        <v>0</v>
      </c>
      <c r="AD62" s="107">
        <f t="shared" si="13"/>
        <v>0</v>
      </c>
      <c r="AE62" s="107">
        <f t="shared" si="14"/>
        <v>0</v>
      </c>
      <c r="AF62" s="107">
        <f t="shared" si="15"/>
        <v>0</v>
      </c>
      <c r="AG62" s="109">
        <f t="shared" si="39"/>
        <v>0</v>
      </c>
      <c r="AH62" s="133">
        <f t="shared" si="40"/>
        <v>0</v>
      </c>
      <c r="AI62" s="107">
        <f t="shared" si="41"/>
        <v>0</v>
      </c>
      <c r="AJ62" s="107">
        <f t="shared" si="42"/>
        <v>0</v>
      </c>
      <c r="AK62" s="107">
        <f t="shared" si="43"/>
        <v>0</v>
      </c>
      <c r="AL62" s="108">
        <f t="shared" si="44"/>
        <v>0</v>
      </c>
      <c r="AM62" s="107">
        <f t="shared" si="45"/>
        <v>8</v>
      </c>
      <c r="AN62" s="107">
        <f t="shared" si="46"/>
        <v>0</v>
      </c>
      <c r="AO62" s="107">
        <f t="shared" si="47"/>
        <v>0</v>
      </c>
      <c r="AP62" s="108">
        <f t="shared" si="48"/>
        <v>0</v>
      </c>
      <c r="AQ62" s="107">
        <f t="shared" si="49"/>
        <v>0</v>
      </c>
      <c r="AR62" s="107">
        <f t="shared" si="50"/>
        <v>0</v>
      </c>
      <c r="AS62" s="107">
        <f t="shared" si="51"/>
        <v>0</v>
      </c>
      <c r="AT62" s="108">
        <f t="shared" si="52"/>
        <v>0</v>
      </c>
      <c r="AU62" s="107">
        <f t="shared" si="53"/>
        <v>0</v>
      </c>
      <c r="AV62" s="107">
        <f t="shared" si="54"/>
        <v>0</v>
      </c>
      <c r="AW62" s="107">
        <f t="shared" si="55"/>
        <v>0</v>
      </c>
      <c r="AX62" s="108">
        <f t="shared" si="56"/>
        <v>0</v>
      </c>
      <c r="AY62" s="85">
        <f t="shared" si="34"/>
        <v>0</v>
      </c>
      <c r="AZ62" s="133">
        <f t="shared" si="35"/>
        <v>0</v>
      </c>
      <c r="BA62" s="82">
        <f t="shared" si="36"/>
        <v>8</v>
      </c>
      <c r="BB62" s="110">
        <f t="shared" si="37"/>
        <v>0</v>
      </c>
      <c r="BC62" s="110">
        <f t="shared" si="38"/>
        <v>8</v>
      </c>
    </row>
    <row r="63" spans="1:1025" ht="12.75" customHeight="1" x14ac:dyDescent="0.25">
      <c r="A63" s="84"/>
      <c r="B63" s="111" t="str">
        <f>Disciplinas!B65</f>
        <v>OBR</v>
      </c>
      <c r="C63" s="108" t="str">
        <f>Disciplinas!C65</f>
        <v>BBIO</v>
      </c>
      <c r="D63" s="108" t="str">
        <f>Disciplinas!D65</f>
        <v>Evolução</v>
      </c>
      <c r="E63" s="107">
        <f>Disciplinas!E65</f>
        <v>4</v>
      </c>
      <c r="F63" s="108">
        <f>Disciplinas!F65</f>
        <v>0</v>
      </c>
      <c r="G63" s="107">
        <f>Disciplinas!AZ65</f>
        <v>2</v>
      </c>
      <c r="H63" s="108">
        <f>Disciplinas!BA65</f>
        <v>0</v>
      </c>
      <c r="I63" s="107">
        <v>100</v>
      </c>
      <c r="J63" s="108">
        <v>0</v>
      </c>
      <c r="K63" s="107">
        <v>0</v>
      </c>
      <c r="L63" s="108">
        <v>0</v>
      </c>
      <c r="M63" s="107">
        <v>0</v>
      </c>
      <c r="N63" s="108">
        <v>0</v>
      </c>
      <c r="O63" s="107">
        <v>0</v>
      </c>
      <c r="P63" s="108">
        <v>0</v>
      </c>
      <c r="Q63" s="107">
        <f t="shared" si="0"/>
        <v>2</v>
      </c>
      <c r="R63" s="107">
        <f t="shared" si="1"/>
        <v>0</v>
      </c>
      <c r="S63" s="107">
        <f t="shared" si="2"/>
        <v>0</v>
      </c>
      <c r="T63" s="107">
        <f t="shared" si="3"/>
        <v>0</v>
      </c>
      <c r="U63" s="106">
        <f t="shared" si="4"/>
        <v>0</v>
      </c>
      <c r="V63" s="107">
        <f t="shared" si="5"/>
        <v>0</v>
      </c>
      <c r="W63" s="107">
        <f t="shared" si="6"/>
        <v>0</v>
      </c>
      <c r="X63" s="107">
        <f t="shared" si="7"/>
        <v>0</v>
      </c>
      <c r="Y63" s="106">
        <f t="shared" si="8"/>
        <v>0</v>
      </c>
      <c r="Z63" s="107">
        <f t="shared" si="9"/>
        <v>0</v>
      </c>
      <c r="AA63" s="107">
        <f t="shared" si="10"/>
        <v>0</v>
      </c>
      <c r="AB63" s="107">
        <f t="shared" si="11"/>
        <v>0</v>
      </c>
      <c r="AC63" s="106">
        <f t="shared" si="12"/>
        <v>0</v>
      </c>
      <c r="AD63" s="107">
        <f t="shared" si="13"/>
        <v>0</v>
      </c>
      <c r="AE63" s="107">
        <f t="shared" si="14"/>
        <v>0</v>
      </c>
      <c r="AF63" s="107">
        <f t="shared" si="15"/>
        <v>0</v>
      </c>
      <c r="AG63" s="109">
        <f t="shared" si="39"/>
        <v>0</v>
      </c>
      <c r="AH63" s="133">
        <f t="shared" si="40"/>
        <v>0</v>
      </c>
      <c r="AI63" s="107">
        <f t="shared" si="41"/>
        <v>8</v>
      </c>
      <c r="AJ63" s="107">
        <f t="shared" si="42"/>
        <v>0</v>
      </c>
      <c r="AK63" s="107">
        <f t="shared" si="43"/>
        <v>0</v>
      </c>
      <c r="AL63" s="108">
        <f t="shared" si="44"/>
        <v>0</v>
      </c>
      <c r="AM63" s="107">
        <f t="shared" si="45"/>
        <v>0</v>
      </c>
      <c r="AN63" s="107">
        <f t="shared" si="46"/>
        <v>0</v>
      </c>
      <c r="AO63" s="107">
        <f t="shared" si="47"/>
        <v>0</v>
      </c>
      <c r="AP63" s="108">
        <f t="shared" si="48"/>
        <v>0</v>
      </c>
      <c r="AQ63" s="107">
        <f t="shared" si="49"/>
        <v>0</v>
      </c>
      <c r="AR63" s="107">
        <f t="shared" si="50"/>
        <v>0</v>
      </c>
      <c r="AS63" s="107">
        <f t="shared" si="51"/>
        <v>0</v>
      </c>
      <c r="AT63" s="108">
        <f t="shared" si="52"/>
        <v>0</v>
      </c>
      <c r="AU63" s="107">
        <f t="shared" si="53"/>
        <v>0</v>
      </c>
      <c r="AV63" s="107">
        <f t="shared" si="54"/>
        <v>0</v>
      </c>
      <c r="AW63" s="107">
        <f t="shared" si="55"/>
        <v>0</v>
      </c>
      <c r="AX63" s="108">
        <f t="shared" si="56"/>
        <v>0</v>
      </c>
      <c r="AY63" s="85">
        <f t="shared" si="34"/>
        <v>0</v>
      </c>
      <c r="AZ63" s="133">
        <f t="shared" si="35"/>
        <v>0</v>
      </c>
      <c r="BA63" s="82">
        <f t="shared" si="36"/>
        <v>8</v>
      </c>
      <c r="BB63" s="110">
        <f t="shared" si="37"/>
        <v>0</v>
      </c>
      <c r="BC63" s="110">
        <f t="shared" si="38"/>
        <v>8</v>
      </c>
    </row>
    <row r="64" spans="1:1025" ht="12.75" customHeight="1" x14ac:dyDescent="0.25">
      <c r="A64" s="84"/>
      <c r="B64" s="111" t="str">
        <f>Disciplinas!B66</f>
        <v>OBR</v>
      </c>
      <c r="C64" s="108" t="str">
        <f>Disciplinas!C66</f>
        <v>LBIO</v>
      </c>
      <c r="D64" s="108" t="str">
        <f>Disciplinas!D66</f>
        <v>Evolução</v>
      </c>
      <c r="E64" s="107">
        <f>Disciplinas!E66</f>
        <v>4</v>
      </c>
      <c r="F64" s="108">
        <f>Disciplinas!F66</f>
        <v>0</v>
      </c>
      <c r="G64" s="107">
        <f>Disciplinas!AZ66</f>
        <v>2</v>
      </c>
      <c r="H64" s="108">
        <f>Disciplinas!BA66</f>
        <v>0</v>
      </c>
      <c r="I64" s="107">
        <v>100</v>
      </c>
      <c r="J64" s="108">
        <v>0</v>
      </c>
      <c r="K64" s="107">
        <v>0</v>
      </c>
      <c r="L64" s="108">
        <v>0</v>
      </c>
      <c r="M64" s="107">
        <v>0</v>
      </c>
      <c r="N64" s="108">
        <v>0</v>
      </c>
      <c r="O64" s="107">
        <v>0</v>
      </c>
      <c r="P64" s="108">
        <v>0</v>
      </c>
      <c r="Q64" s="107">
        <f t="shared" si="0"/>
        <v>2</v>
      </c>
      <c r="R64" s="107">
        <f t="shared" si="1"/>
        <v>0</v>
      </c>
      <c r="S64" s="107">
        <f t="shared" si="2"/>
        <v>0</v>
      </c>
      <c r="T64" s="107">
        <f t="shared" si="3"/>
        <v>0</v>
      </c>
      <c r="U64" s="106">
        <f t="shared" si="4"/>
        <v>0</v>
      </c>
      <c r="V64" s="107">
        <f t="shared" si="5"/>
        <v>0</v>
      </c>
      <c r="W64" s="107">
        <f t="shared" si="6"/>
        <v>0</v>
      </c>
      <c r="X64" s="107">
        <f t="shared" si="7"/>
        <v>0</v>
      </c>
      <c r="Y64" s="106">
        <f t="shared" si="8"/>
        <v>0</v>
      </c>
      <c r="Z64" s="107">
        <f t="shared" si="9"/>
        <v>0</v>
      </c>
      <c r="AA64" s="107">
        <f t="shared" si="10"/>
        <v>0</v>
      </c>
      <c r="AB64" s="107">
        <f t="shared" si="11"/>
        <v>0</v>
      </c>
      <c r="AC64" s="106">
        <f t="shared" si="12"/>
        <v>0</v>
      </c>
      <c r="AD64" s="107">
        <f t="shared" si="13"/>
        <v>0</v>
      </c>
      <c r="AE64" s="107">
        <f t="shared" si="14"/>
        <v>0</v>
      </c>
      <c r="AF64" s="107">
        <f t="shared" si="15"/>
        <v>0</v>
      </c>
      <c r="AG64" s="109">
        <f t="shared" si="39"/>
        <v>0</v>
      </c>
      <c r="AH64" s="133">
        <f t="shared" si="40"/>
        <v>0</v>
      </c>
      <c r="AI64" s="107">
        <f t="shared" si="41"/>
        <v>8</v>
      </c>
      <c r="AJ64" s="107">
        <f t="shared" si="42"/>
        <v>0</v>
      </c>
      <c r="AK64" s="107">
        <f t="shared" si="43"/>
        <v>0</v>
      </c>
      <c r="AL64" s="108">
        <f t="shared" si="44"/>
        <v>0</v>
      </c>
      <c r="AM64" s="107">
        <f t="shared" si="45"/>
        <v>0</v>
      </c>
      <c r="AN64" s="107">
        <f t="shared" si="46"/>
        <v>0</v>
      </c>
      <c r="AO64" s="107">
        <f t="shared" si="47"/>
        <v>0</v>
      </c>
      <c r="AP64" s="108">
        <f t="shared" si="48"/>
        <v>0</v>
      </c>
      <c r="AQ64" s="107">
        <f t="shared" si="49"/>
        <v>0</v>
      </c>
      <c r="AR64" s="107">
        <f t="shared" si="50"/>
        <v>0</v>
      </c>
      <c r="AS64" s="107">
        <f t="shared" si="51"/>
        <v>0</v>
      </c>
      <c r="AT64" s="108">
        <f t="shared" si="52"/>
        <v>0</v>
      </c>
      <c r="AU64" s="107">
        <f t="shared" si="53"/>
        <v>0</v>
      </c>
      <c r="AV64" s="107">
        <f t="shared" si="54"/>
        <v>0</v>
      </c>
      <c r="AW64" s="107">
        <f t="shared" si="55"/>
        <v>0</v>
      </c>
      <c r="AX64" s="108">
        <f t="shared" si="56"/>
        <v>0</v>
      </c>
      <c r="AY64" s="85">
        <f t="shared" si="34"/>
        <v>0</v>
      </c>
      <c r="AZ64" s="133">
        <f t="shared" si="35"/>
        <v>0</v>
      </c>
      <c r="BA64" s="82">
        <f t="shared" si="36"/>
        <v>8</v>
      </c>
      <c r="BB64" s="110">
        <f t="shared" si="37"/>
        <v>0</v>
      </c>
      <c r="BC64" s="110">
        <f t="shared" si="38"/>
        <v>8</v>
      </c>
    </row>
    <row r="65" spans="1:55" ht="12.75" customHeight="1" x14ac:dyDescent="0.25">
      <c r="A65" s="84"/>
      <c r="B65" s="111" t="str">
        <f>Disciplinas!B67</f>
        <v>OBR</v>
      </c>
      <c r="C65" s="108" t="str">
        <f>Disciplinas!C67</f>
        <v>BBIO</v>
      </c>
      <c r="D65" s="108" t="str">
        <f>Disciplinas!D67</f>
        <v>Evolução e Diversidade de Plantas I</v>
      </c>
      <c r="E65" s="107">
        <f>Disciplinas!E67</f>
        <v>2</v>
      </c>
      <c r="F65" s="108">
        <f>Disciplinas!F67</f>
        <v>2</v>
      </c>
      <c r="G65" s="107">
        <f>Disciplinas!AZ67</f>
        <v>2</v>
      </c>
      <c r="H65" s="108">
        <f>Disciplinas!BA67</f>
        <v>2</v>
      </c>
      <c r="I65" s="107">
        <v>100</v>
      </c>
      <c r="J65" s="108">
        <v>0</v>
      </c>
      <c r="K65" s="107">
        <v>0</v>
      </c>
      <c r="L65" s="108">
        <v>0</v>
      </c>
      <c r="M65" s="107">
        <v>0</v>
      </c>
      <c r="N65" s="108">
        <v>0</v>
      </c>
      <c r="O65" s="107">
        <v>0</v>
      </c>
      <c r="P65" s="108">
        <v>0</v>
      </c>
      <c r="Q65" s="107">
        <f t="shared" si="0"/>
        <v>2</v>
      </c>
      <c r="R65" s="107">
        <f t="shared" si="1"/>
        <v>2</v>
      </c>
      <c r="S65" s="107">
        <f t="shared" si="2"/>
        <v>0</v>
      </c>
      <c r="T65" s="107">
        <f t="shared" si="3"/>
        <v>0</v>
      </c>
      <c r="U65" s="106">
        <f t="shared" si="4"/>
        <v>0</v>
      </c>
      <c r="V65" s="107">
        <f t="shared" si="5"/>
        <v>0</v>
      </c>
      <c r="W65" s="107">
        <f t="shared" si="6"/>
        <v>0</v>
      </c>
      <c r="X65" s="107">
        <f t="shared" si="7"/>
        <v>0</v>
      </c>
      <c r="Y65" s="106">
        <f t="shared" si="8"/>
        <v>0</v>
      </c>
      <c r="Z65" s="107">
        <f t="shared" si="9"/>
        <v>0</v>
      </c>
      <c r="AA65" s="107">
        <f t="shared" si="10"/>
        <v>0</v>
      </c>
      <c r="AB65" s="107">
        <f t="shared" si="11"/>
        <v>0</v>
      </c>
      <c r="AC65" s="106">
        <f t="shared" si="12"/>
        <v>0</v>
      </c>
      <c r="AD65" s="107">
        <f t="shared" si="13"/>
        <v>0</v>
      </c>
      <c r="AE65" s="107">
        <f t="shared" si="14"/>
        <v>0</v>
      </c>
      <c r="AF65" s="107">
        <f t="shared" si="15"/>
        <v>0</v>
      </c>
      <c r="AG65" s="109">
        <f t="shared" si="39"/>
        <v>0</v>
      </c>
      <c r="AH65" s="133">
        <f t="shared" si="40"/>
        <v>0</v>
      </c>
      <c r="AI65" s="107">
        <f t="shared" si="41"/>
        <v>4</v>
      </c>
      <c r="AJ65" s="107">
        <f t="shared" si="42"/>
        <v>4</v>
      </c>
      <c r="AK65" s="107">
        <f t="shared" si="43"/>
        <v>0</v>
      </c>
      <c r="AL65" s="108">
        <f t="shared" si="44"/>
        <v>0</v>
      </c>
      <c r="AM65" s="107">
        <f t="shared" si="45"/>
        <v>0</v>
      </c>
      <c r="AN65" s="107">
        <f t="shared" si="46"/>
        <v>0</v>
      </c>
      <c r="AO65" s="107">
        <f t="shared" si="47"/>
        <v>0</v>
      </c>
      <c r="AP65" s="108">
        <f t="shared" si="48"/>
        <v>0</v>
      </c>
      <c r="AQ65" s="107">
        <f t="shared" si="49"/>
        <v>0</v>
      </c>
      <c r="AR65" s="107">
        <f t="shared" si="50"/>
        <v>0</v>
      </c>
      <c r="AS65" s="107">
        <f t="shared" si="51"/>
        <v>0</v>
      </c>
      <c r="AT65" s="108">
        <f t="shared" si="52"/>
        <v>0</v>
      </c>
      <c r="AU65" s="107">
        <f t="shared" si="53"/>
        <v>0</v>
      </c>
      <c r="AV65" s="107">
        <f t="shared" si="54"/>
        <v>0</v>
      </c>
      <c r="AW65" s="107">
        <f t="shared" si="55"/>
        <v>0</v>
      </c>
      <c r="AX65" s="108">
        <f t="shared" si="56"/>
        <v>0</v>
      </c>
      <c r="AY65" s="85">
        <f t="shared" si="34"/>
        <v>0</v>
      </c>
      <c r="AZ65" s="133">
        <f t="shared" si="35"/>
        <v>0</v>
      </c>
      <c r="BA65" s="82">
        <f t="shared" si="36"/>
        <v>4</v>
      </c>
      <c r="BB65" s="110">
        <f t="shared" si="37"/>
        <v>4</v>
      </c>
      <c r="BC65" s="110">
        <f t="shared" si="38"/>
        <v>8</v>
      </c>
    </row>
    <row r="66" spans="1:55" ht="12.75" customHeight="1" x14ac:dyDescent="0.25">
      <c r="A66" s="84"/>
      <c r="B66" s="111" t="str">
        <f>Disciplinas!B68</f>
        <v>OBR</v>
      </c>
      <c r="C66" s="108" t="str">
        <f>Disciplinas!C68</f>
        <v>BBIO</v>
      </c>
      <c r="D66" s="108" t="str">
        <f>Disciplinas!D68</f>
        <v>Evolução e Diversidade de Plantas II</v>
      </c>
      <c r="E66" s="107">
        <f>Disciplinas!E68</f>
        <v>2</v>
      </c>
      <c r="F66" s="108">
        <f>Disciplinas!F68</f>
        <v>4</v>
      </c>
      <c r="G66" s="107">
        <f>Disciplinas!AZ68</f>
        <v>2</v>
      </c>
      <c r="H66" s="108">
        <f>Disciplinas!BA68</f>
        <v>2</v>
      </c>
      <c r="I66" s="107">
        <v>100</v>
      </c>
      <c r="J66" s="108">
        <v>0</v>
      </c>
      <c r="K66" s="107">
        <v>0</v>
      </c>
      <c r="L66" s="108">
        <v>0</v>
      </c>
      <c r="M66" s="107">
        <v>0</v>
      </c>
      <c r="N66" s="108">
        <v>0</v>
      </c>
      <c r="O66" s="107">
        <v>0</v>
      </c>
      <c r="P66" s="108">
        <v>0</v>
      </c>
      <c r="Q66" s="107">
        <f t="shared" si="0"/>
        <v>2</v>
      </c>
      <c r="R66" s="107">
        <f t="shared" si="1"/>
        <v>2</v>
      </c>
      <c r="S66" s="107">
        <f t="shared" si="2"/>
        <v>0</v>
      </c>
      <c r="T66" s="107">
        <f t="shared" si="3"/>
        <v>0</v>
      </c>
      <c r="U66" s="106">
        <f t="shared" si="4"/>
        <v>0</v>
      </c>
      <c r="V66" s="107">
        <f t="shared" si="5"/>
        <v>0</v>
      </c>
      <c r="W66" s="107">
        <f t="shared" si="6"/>
        <v>0</v>
      </c>
      <c r="X66" s="107">
        <f t="shared" si="7"/>
        <v>0</v>
      </c>
      <c r="Y66" s="106">
        <f t="shared" si="8"/>
        <v>0</v>
      </c>
      <c r="Z66" s="107">
        <f t="shared" si="9"/>
        <v>0</v>
      </c>
      <c r="AA66" s="107">
        <f t="shared" si="10"/>
        <v>0</v>
      </c>
      <c r="AB66" s="107">
        <f t="shared" si="11"/>
        <v>0</v>
      </c>
      <c r="AC66" s="106">
        <f t="shared" si="12"/>
        <v>0</v>
      </c>
      <c r="AD66" s="107">
        <f t="shared" si="13"/>
        <v>0</v>
      </c>
      <c r="AE66" s="107">
        <f t="shared" si="14"/>
        <v>0</v>
      </c>
      <c r="AF66" s="107">
        <f t="shared" si="15"/>
        <v>0</v>
      </c>
      <c r="AG66" s="109">
        <f t="shared" si="39"/>
        <v>0</v>
      </c>
      <c r="AH66" s="133">
        <f t="shared" si="40"/>
        <v>0</v>
      </c>
      <c r="AI66" s="107">
        <f t="shared" si="41"/>
        <v>4</v>
      </c>
      <c r="AJ66" s="107">
        <f t="shared" si="42"/>
        <v>8</v>
      </c>
      <c r="AK66" s="107">
        <f t="shared" si="43"/>
        <v>0</v>
      </c>
      <c r="AL66" s="108">
        <f t="shared" si="44"/>
        <v>0</v>
      </c>
      <c r="AM66" s="107">
        <f t="shared" si="45"/>
        <v>0</v>
      </c>
      <c r="AN66" s="107">
        <f t="shared" si="46"/>
        <v>0</v>
      </c>
      <c r="AO66" s="107">
        <f t="shared" si="47"/>
        <v>0</v>
      </c>
      <c r="AP66" s="108">
        <f t="shared" si="48"/>
        <v>0</v>
      </c>
      <c r="AQ66" s="107">
        <f t="shared" si="49"/>
        <v>0</v>
      </c>
      <c r="AR66" s="107">
        <f t="shared" si="50"/>
        <v>0</v>
      </c>
      <c r="AS66" s="107">
        <f t="shared" si="51"/>
        <v>0</v>
      </c>
      <c r="AT66" s="108">
        <f t="shared" si="52"/>
        <v>0</v>
      </c>
      <c r="AU66" s="107">
        <f t="shared" si="53"/>
        <v>0</v>
      </c>
      <c r="AV66" s="107">
        <f t="shared" si="54"/>
        <v>0</v>
      </c>
      <c r="AW66" s="107">
        <f t="shared" si="55"/>
        <v>0</v>
      </c>
      <c r="AX66" s="108">
        <f t="shared" si="56"/>
        <v>0</v>
      </c>
      <c r="AY66" s="85">
        <f t="shared" si="34"/>
        <v>0</v>
      </c>
      <c r="AZ66" s="133">
        <f t="shared" si="35"/>
        <v>0</v>
      </c>
      <c r="BA66" s="82">
        <f t="shared" si="36"/>
        <v>4</v>
      </c>
      <c r="BB66" s="110">
        <f t="shared" si="37"/>
        <v>8</v>
      </c>
      <c r="BC66" s="110">
        <f t="shared" si="38"/>
        <v>12</v>
      </c>
    </row>
    <row r="67" spans="1:55" ht="12.75" customHeight="1" x14ac:dyDescent="0.25">
      <c r="A67" s="84"/>
      <c r="B67" s="111" t="str">
        <f>Disciplinas!B69</f>
        <v>OBR</v>
      </c>
      <c r="C67" s="108" t="str">
        <f>Disciplinas!C69</f>
        <v>LQUI</v>
      </c>
      <c r="D67" s="108" t="str">
        <f>Disciplinas!D69</f>
        <v>Experimentação e Ensino de Química</v>
      </c>
      <c r="E67" s="107">
        <f>Disciplinas!E69</f>
        <v>0</v>
      </c>
      <c r="F67" s="108">
        <f>Disciplinas!F69</f>
        <v>3</v>
      </c>
      <c r="G67" s="107">
        <f>Disciplinas!AZ69</f>
        <v>0</v>
      </c>
      <c r="H67" s="108">
        <f>Disciplinas!BA69</f>
        <v>2</v>
      </c>
      <c r="I67" s="107">
        <v>0</v>
      </c>
      <c r="J67" s="108">
        <v>0</v>
      </c>
      <c r="K67" s="107">
        <v>0</v>
      </c>
      <c r="L67" s="108">
        <v>0</v>
      </c>
      <c r="M67" s="107">
        <v>0</v>
      </c>
      <c r="N67" s="108">
        <v>0</v>
      </c>
      <c r="O67" s="107">
        <v>0</v>
      </c>
      <c r="P67" s="108">
        <v>100</v>
      </c>
      <c r="Q67" s="107">
        <f t="shared" si="0"/>
        <v>0</v>
      </c>
      <c r="R67" s="107">
        <f t="shared" si="1"/>
        <v>0</v>
      </c>
      <c r="S67" s="107">
        <f t="shared" si="2"/>
        <v>0</v>
      </c>
      <c r="T67" s="107">
        <f t="shared" si="3"/>
        <v>0</v>
      </c>
      <c r="U67" s="106">
        <f t="shared" si="4"/>
        <v>0</v>
      </c>
      <c r="V67" s="107">
        <f t="shared" si="5"/>
        <v>0</v>
      </c>
      <c r="W67" s="107">
        <f t="shared" si="6"/>
        <v>0</v>
      </c>
      <c r="X67" s="107">
        <f t="shared" si="7"/>
        <v>0</v>
      </c>
      <c r="Y67" s="106">
        <f t="shared" si="8"/>
        <v>0</v>
      </c>
      <c r="Z67" s="107">
        <f t="shared" si="9"/>
        <v>0</v>
      </c>
      <c r="AA67" s="107">
        <f t="shared" si="10"/>
        <v>0</v>
      </c>
      <c r="AB67" s="107">
        <f t="shared" si="11"/>
        <v>0</v>
      </c>
      <c r="AC67" s="106">
        <f t="shared" si="12"/>
        <v>0</v>
      </c>
      <c r="AD67" s="107">
        <f t="shared" si="13"/>
        <v>0</v>
      </c>
      <c r="AE67" s="107">
        <f t="shared" si="14"/>
        <v>0</v>
      </c>
      <c r="AF67" s="107">
        <f t="shared" si="15"/>
        <v>2</v>
      </c>
      <c r="AG67" s="109">
        <f t="shared" si="39"/>
        <v>0</v>
      </c>
      <c r="AH67" s="133">
        <f t="shared" si="40"/>
        <v>0</v>
      </c>
      <c r="AI67" s="107">
        <f t="shared" si="41"/>
        <v>0</v>
      </c>
      <c r="AJ67" s="107">
        <f t="shared" si="42"/>
        <v>0</v>
      </c>
      <c r="AK67" s="107">
        <f t="shared" si="43"/>
        <v>0</v>
      </c>
      <c r="AL67" s="108">
        <f t="shared" si="44"/>
        <v>0</v>
      </c>
      <c r="AM67" s="107">
        <f t="shared" si="45"/>
        <v>0</v>
      </c>
      <c r="AN67" s="107">
        <f t="shared" si="46"/>
        <v>0</v>
      </c>
      <c r="AO67" s="107">
        <f t="shared" si="47"/>
        <v>0</v>
      </c>
      <c r="AP67" s="108">
        <f t="shared" si="48"/>
        <v>0</v>
      </c>
      <c r="AQ67" s="107">
        <f t="shared" si="49"/>
        <v>0</v>
      </c>
      <c r="AR67" s="107">
        <f t="shared" si="50"/>
        <v>0</v>
      </c>
      <c r="AS67" s="107">
        <f t="shared" si="51"/>
        <v>0</v>
      </c>
      <c r="AT67" s="108">
        <f t="shared" si="52"/>
        <v>0</v>
      </c>
      <c r="AU67" s="107">
        <f t="shared" si="53"/>
        <v>0</v>
      </c>
      <c r="AV67" s="107">
        <f t="shared" si="54"/>
        <v>0</v>
      </c>
      <c r="AW67" s="107">
        <f t="shared" si="55"/>
        <v>0</v>
      </c>
      <c r="AX67" s="108">
        <f t="shared" si="56"/>
        <v>6</v>
      </c>
      <c r="AY67" s="85">
        <f t="shared" si="34"/>
        <v>0</v>
      </c>
      <c r="AZ67" s="133">
        <f t="shared" si="35"/>
        <v>0</v>
      </c>
      <c r="BA67" s="82">
        <f t="shared" si="36"/>
        <v>0</v>
      </c>
      <c r="BB67" s="110">
        <f t="shared" si="37"/>
        <v>6</v>
      </c>
      <c r="BC67" s="110">
        <f t="shared" si="38"/>
        <v>6</v>
      </c>
    </row>
    <row r="68" spans="1:55" ht="12.75" customHeight="1" x14ac:dyDescent="0.25">
      <c r="A68" s="84"/>
      <c r="B68" s="111" t="str">
        <f>Disciplinas!B70</f>
        <v>OBR</v>
      </c>
      <c r="C68" s="108" t="str">
        <f>Disciplinas!C70</f>
        <v>BFILO</v>
      </c>
      <c r="D68" s="108" t="str">
        <f>Disciplinas!D70</f>
        <v>Fenomenologia e Filosofia Hermenêutica</v>
      </c>
      <c r="E68" s="107">
        <f>Disciplinas!E70</f>
        <v>4</v>
      </c>
      <c r="F68" s="108">
        <f>Disciplinas!F70</f>
        <v>0</v>
      </c>
      <c r="G68" s="107">
        <f>Disciplinas!AZ70</f>
        <v>2</v>
      </c>
      <c r="H68" s="108">
        <f>Disciplinas!BA70</f>
        <v>0</v>
      </c>
      <c r="I68" s="107">
        <v>0</v>
      </c>
      <c r="J68" s="108">
        <v>0</v>
      </c>
      <c r="K68" s="107">
        <v>100</v>
      </c>
      <c r="L68" s="108">
        <v>0</v>
      </c>
      <c r="M68" s="107">
        <v>0</v>
      </c>
      <c r="N68" s="108">
        <v>0</v>
      </c>
      <c r="O68" s="107">
        <v>0</v>
      </c>
      <c r="P68" s="108">
        <v>0</v>
      </c>
      <c r="Q68" s="107">
        <f t="shared" si="0"/>
        <v>0</v>
      </c>
      <c r="R68" s="107">
        <f t="shared" si="1"/>
        <v>0</v>
      </c>
      <c r="S68" s="107">
        <f t="shared" si="2"/>
        <v>0</v>
      </c>
      <c r="T68" s="107">
        <f t="shared" si="3"/>
        <v>0</v>
      </c>
      <c r="U68" s="106">
        <f t="shared" si="4"/>
        <v>2</v>
      </c>
      <c r="V68" s="107">
        <f t="shared" si="5"/>
        <v>0</v>
      </c>
      <c r="W68" s="107">
        <f t="shared" si="6"/>
        <v>0</v>
      </c>
      <c r="X68" s="107">
        <f t="shared" si="7"/>
        <v>0</v>
      </c>
      <c r="Y68" s="106">
        <f t="shared" si="8"/>
        <v>0</v>
      </c>
      <c r="Z68" s="107">
        <f t="shared" si="9"/>
        <v>0</v>
      </c>
      <c r="AA68" s="107">
        <f t="shared" si="10"/>
        <v>0</v>
      </c>
      <c r="AB68" s="107">
        <f t="shared" si="11"/>
        <v>0</v>
      </c>
      <c r="AC68" s="106">
        <f t="shared" si="12"/>
        <v>0</v>
      </c>
      <c r="AD68" s="107">
        <f t="shared" si="13"/>
        <v>0</v>
      </c>
      <c r="AE68" s="107">
        <f t="shared" si="14"/>
        <v>0</v>
      </c>
      <c r="AF68" s="107">
        <f t="shared" si="15"/>
        <v>0</v>
      </c>
      <c r="AG68" s="109">
        <f t="shared" si="39"/>
        <v>0</v>
      </c>
      <c r="AH68" s="133">
        <f t="shared" si="40"/>
        <v>0</v>
      </c>
      <c r="AI68" s="107">
        <f t="shared" si="41"/>
        <v>0</v>
      </c>
      <c r="AJ68" s="107">
        <f t="shared" si="42"/>
        <v>0</v>
      </c>
      <c r="AK68" s="107">
        <f t="shared" si="43"/>
        <v>0</v>
      </c>
      <c r="AL68" s="108">
        <f t="shared" si="44"/>
        <v>0</v>
      </c>
      <c r="AM68" s="107">
        <f t="shared" si="45"/>
        <v>8</v>
      </c>
      <c r="AN68" s="107">
        <f t="shared" si="46"/>
        <v>0</v>
      </c>
      <c r="AO68" s="107">
        <f t="shared" si="47"/>
        <v>0</v>
      </c>
      <c r="AP68" s="108">
        <f t="shared" si="48"/>
        <v>0</v>
      </c>
      <c r="AQ68" s="107">
        <f t="shared" si="49"/>
        <v>0</v>
      </c>
      <c r="AR68" s="107">
        <f t="shared" si="50"/>
        <v>0</v>
      </c>
      <c r="AS68" s="107">
        <f t="shared" si="51"/>
        <v>0</v>
      </c>
      <c r="AT68" s="108">
        <f t="shared" si="52"/>
        <v>0</v>
      </c>
      <c r="AU68" s="107">
        <f t="shared" si="53"/>
        <v>0</v>
      </c>
      <c r="AV68" s="107">
        <f t="shared" si="54"/>
        <v>0</v>
      </c>
      <c r="AW68" s="107">
        <f t="shared" si="55"/>
        <v>0</v>
      </c>
      <c r="AX68" s="108">
        <f t="shared" si="56"/>
        <v>0</v>
      </c>
      <c r="AY68" s="85">
        <f t="shared" si="34"/>
        <v>0</v>
      </c>
      <c r="AZ68" s="133">
        <f t="shared" si="35"/>
        <v>0</v>
      </c>
      <c r="BA68" s="82">
        <f t="shared" si="36"/>
        <v>8</v>
      </c>
      <c r="BB68" s="110">
        <f t="shared" si="37"/>
        <v>0</v>
      </c>
      <c r="BC68" s="110">
        <f t="shared" si="38"/>
        <v>8</v>
      </c>
    </row>
    <row r="69" spans="1:55" ht="12.75" customHeight="1" x14ac:dyDescent="0.25">
      <c r="A69" s="84"/>
      <c r="B69" s="111" t="str">
        <f>Disciplinas!B71</f>
        <v>OBR</v>
      </c>
      <c r="C69" s="108" t="str">
        <f>Disciplinas!C71</f>
        <v>BCT-SA</v>
      </c>
      <c r="D69" s="108" t="str">
        <f>Disciplinas!D71</f>
        <v>Fenômenos Eletromagnéticos</v>
      </c>
      <c r="E69" s="107">
        <f>Disciplinas!E71</f>
        <v>3</v>
      </c>
      <c r="F69" s="108">
        <f>Disciplinas!F71</f>
        <v>2</v>
      </c>
      <c r="G69" s="107">
        <f>Disciplinas!AZ71</f>
        <v>20</v>
      </c>
      <c r="H69" s="108">
        <f>Disciplinas!BA71</f>
        <v>53</v>
      </c>
      <c r="I69" s="107">
        <v>0</v>
      </c>
      <c r="J69" s="108">
        <v>0</v>
      </c>
      <c r="K69" s="107">
        <v>0</v>
      </c>
      <c r="L69" s="108">
        <v>0</v>
      </c>
      <c r="M69" s="107">
        <v>100</v>
      </c>
      <c r="N69" s="108">
        <v>0</v>
      </c>
      <c r="O69" s="107">
        <v>0</v>
      </c>
      <c r="P69" s="108">
        <v>0</v>
      </c>
      <c r="Q69" s="107">
        <f t="shared" si="0"/>
        <v>0</v>
      </c>
      <c r="R69" s="107">
        <f t="shared" si="1"/>
        <v>0</v>
      </c>
      <c r="S69" s="107">
        <f t="shared" si="2"/>
        <v>0</v>
      </c>
      <c r="T69" s="107">
        <f t="shared" si="3"/>
        <v>0</v>
      </c>
      <c r="U69" s="106">
        <f t="shared" si="4"/>
        <v>0</v>
      </c>
      <c r="V69" s="107">
        <f t="shared" si="5"/>
        <v>0</v>
      </c>
      <c r="W69" s="107">
        <f t="shared" si="6"/>
        <v>0</v>
      </c>
      <c r="X69" s="107">
        <f t="shared" si="7"/>
        <v>0</v>
      </c>
      <c r="Y69" s="106">
        <f t="shared" si="8"/>
        <v>20</v>
      </c>
      <c r="Z69" s="107">
        <f t="shared" si="9"/>
        <v>53</v>
      </c>
      <c r="AA69" s="107">
        <f t="shared" si="10"/>
        <v>0</v>
      </c>
      <c r="AB69" s="107">
        <f t="shared" si="11"/>
        <v>0</v>
      </c>
      <c r="AC69" s="106">
        <f t="shared" si="12"/>
        <v>0</v>
      </c>
      <c r="AD69" s="107">
        <f t="shared" si="13"/>
        <v>0</v>
      </c>
      <c r="AE69" s="107">
        <f t="shared" si="14"/>
        <v>0</v>
      </c>
      <c r="AF69" s="107">
        <f t="shared" si="15"/>
        <v>0</v>
      </c>
      <c r="AG69" s="109">
        <f t="shared" si="39"/>
        <v>0</v>
      </c>
      <c r="AH69" s="133">
        <f t="shared" si="40"/>
        <v>0</v>
      </c>
      <c r="AI69" s="107">
        <f t="shared" si="41"/>
        <v>0</v>
      </c>
      <c r="AJ69" s="107">
        <f t="shared" si="42"/>
        <v>0</v>
      </c>
      <c r="AK69" s="107">
        <f t="shared" si="43"/>
        <v>0</v>
      </c>
      <c r="AL69" s="108">
        <f t="shared" si="44"/>
        <v>0</v>
      </c>
      <c r="AM69" s="107">
        <f t="shared" si="45"/>
        <v>0</v>
      </c>
      <c r="AN69" s="107">
        <f t="shared" si="46"/>
        <v>0</v>
      </c>
      <c r="AO69" s="107">
        <f t="shared" si="47"/>
        <v>0</v>
      </c>
      <c r="AP69" s="108">
        <f t="shared" si="48"/>
        <v>0</v>
      </c>
      <c r="AQ69" s="107">
        <f t="shared" si="49"/>
        <v>60</v>
      </c>
      <c r="AR69" s="107">
        <f t="shared" si="50"/>
        <v>106</v>
      </c>
      <c r="AS69" s="107">
        <f t="shared" si="51"/>
        <v>0</v>
      </c>
      <c r="AT69" s="108">
        <f t="shared" si="52"/>
        <v>0</v>
      </c>
      <c r="AU69" s="107">
        <f t="shared" si="53"/>
        <v>0</v>
      </c>
      <c r="AV69" s="107">
        <f t="shared" si="54"/>
        <v>0</v>
      </c>
      <c r="AW69" s="107">
        <f t="shared" si="55"/>
        <v>0</v>
      </c>
      <c r="AX69" s="108">
        <f t="shared" si="56"/>
        <v>0</v>
      </c>
      <c r="AY69" s="85">
        <f t="shared" si="34"/>
        <v>0</v>
      </c>
      <c r="AZ69" s="133">
        <f t="shared" si="35"/>
        <v>0</v>
      </c>
      <c r="BA69" s="82">
        <f t="shared" si="36"/>
        <v>60</v>
      </c>
      <c r="BB69" s="110">
        <f t="shared" si="37"/>
        <v>106</v>
      </c>
      <c r="BC69" s="110">
        <f t="shared" si="38"/>
        <v>166</v>
      </c>
    </row>
    <row r="70" spans="1:55" ht="12.75" customHeight="1" x14ac:dyDescent="0.25">
      <c r="A70" s="84"/>
      <c r="B70" s="111" t="str">
        <f>Disciplinas!B72</f>
        <v>OBR</v>
      </c>
      <c r="C70" s="108" t="str">
        <f>Disciplinas!C72</f>
        <v>BCT-SBC</v>
      </c>
      <c r="D70" s="108" t="str">
        <f>Disciplinas!D72</f>
        <v>Fenômenos Eletromagnéticos</v>
      </c>
      <c r="E70" s="107">
        <f>Disciplinas!E72</f>
        <v>3</v>
      </c>
      <c r="F70" s="108">
        <f>Disciplinas!F72</f>
        <v>2</v>
      </c>
      <c r="G70" s="107">
        <f>Disciplinas!AZ72</f>
        <v>8</v>
      </c>
      <c r="H70" s="108">
        <f>Disciplinas!BA72</f>
        <v>21</v>
      </c>
      <c r="I70" s="107">
        <v>0</v>
      </c>
      <c r="J70" s="108">
        <v>0</v>
      </c>
      <c r="K70" s="107">
        <v>0</v>
      </c>
      <c r="L70" s="108">
        <v>0</v>
      </c>
      <c r="M70" s="107">
        <v>100</v>
      </c>
      <c r="N70" s="108">
        <v>0</v>
      </c>
      <c r="O70" s="107">
        <v>0</v>
      </c>
      <c r="P70" s="108">
        <v>0</v>
      </c>
      <c r="Q70" s="107">
        <f t="shared" ref="Q70:Q133" si="57">ROUND(G70*I70/100,0)</f>
        <v>0</v>
      </c>
      <c r="R70" s="107">
        <f t="shared" ref="R70:R133" si="58">ROUND(H70*I70/100,0)</f>
        <v>0</v>
      </c>
      <c r="S70" s="107">
        <f t="shared" ref="S70:S133" si="59">ROUND(G70*J70/100,0)</f>
        <v>0</v>
      </c>
      <c r="T70" s="107">
        <f t="shared" ref="T70:T133" si="60">ROUND(H70*J70/100,0)</f>
        <v>0</v>
      </c>
      <c r="U70" s="106">
        <f t="shared" ref="U70:U133" si="61">ROUND(G70*K70/100,0)</f>
        <v>0</v>
      </c>
      <c r="V70" s="107">
        <f t="shared" ref="V70:V133" si="62">ROUND(H70*K70/100,0)</f>
        <v>0</v>
      </c>
      <c r="W70" s="107">
        <f t="shared" ref="W70:W133" si="63">ROUND(G70*L70/100,0)</f>
        <v>0</v>
      </c>
      <c r="X70" s="107">
        <f t="shared" ref="X70:X133" si="64">ROUND(H70*L70/100,0)</f>
        <v>0</v>
      </c>
      <c r="Y70" s="106">
        <f t="shared" ref="Y70:Y133" si="65">ROUND(G70*M70/100,0)</f>
        <v>8</v>
      </c>
      <c r="Z70" s="107">
        <f t="shared" ref="Z70:Z133" si="66">ROUND(H70*M70/100,0)</f>
        <v>21</v>
      </c>
      <c r="AA70" s="107">
        <f t="shared" ref="AA70:AA133" si="67">ROUND(G70*N70/100,0)</f>
        <v>0</v>
      </c>
      <c r="AB70" s="107">
        <f t="shared" ref="AB70:AB133" si="68">ROUND(H70*N70/100,0)</f>
        <v>0</v>
      </c>
      <c r="AC70" s="106">
        <f t="shared" ref="AC70:AC133" si="69">ROUND(G70*O70/100,0)</f>
        <v>0</v>
      </c>
      <c r="AD70" s="107">
        <f t="shared" ref="AD70:AD133" si="70">ROUND(H70*O70/100,0)</f>
        <v>0</v>
      </c>
      <c r="AE70" s="107">
        <f t="shared" ref="AE70:AE133" si="71">ROUND(G70*P70/100,0)</f>
        <v>0</v>
      </c>
      <c r="AF70" s="107">
        <f t="shared" ref="AF70:AF133" si="72">ROUND(H70*P70/100,0)</f>
        <v>0</v>
      </c>
      <c r="AG70" s="109">
        <f t="shared" ref="AG70:AG101" si="73">G70-(Q70+S70+U70+W70+Y70+AA70+AC70+AE70)</f>
        <v>0</v>
      </c>
      <c r="AH70" s="133">
        <f t="shared" ref="AH70:AH101" si="74">H70-(R70+T70+V70+X70+Z70+AB70+AD70+AF70)</f>
        <v>0</v>
      </c>
      <c r="AI70" s="107">
        <f t="shared" ref="AI70:AI101" si="75">E70*Q70</f>
        <v>0</v>
      </c>
      <c r="AJ70" s="107">
        <f t="shared" ref="AJ70:AJ101" si="76">F70*R70</f>
        <v>0</v>
      </c>
      <c r="AK70" s="107">
        <f t="shared" ref="AK70:AK101" si="77">E70*S70</f>
        <v>0</v>
      </c>
      <c r="AL70" s="108">
        <f t="shared" ref="AL70:AL101" si="78">F70*T70</f>
        <v>0</v>
      </c>
      <c r="AM70" s="107">
        <f t="shared" ref="AM70:AM101" si="79">E70*U70</f>
        <v>0</v>
      </c>
      <c r="AN70" s="107">
        <f t="shared" ref="AN70:AN101" si="80">F70*V70</f>
        <v>0</v>
      </c>
      <c r="AO70" s="107">
        <f t="shared" ref="AO70:AO101" si="81">E70*W70</f>
        <v>0</v>
      </c>
      <c r="AP70" s="108">
        <f t="shared" ref="AP70:AP101" si="82">F70*X70</f>
        <v>0</v>
      </c>
      <c r="AQ70" s="107">
        <f t="shared" ref="AQ70:AQ101" si="83">E70*Y70</f>
        <v>24</v>
      </c>
      <c r="AR70" s="107">
        <f t="shared" ref="AR70:AR101" si="84">F70*Z70</f>
        <v>42</v>
      </c>
      <c r="AS70" s="107">
        <f t="shared" ref="AS70:AS101" si="85">E70*AA70</f>
        <v>0</v>
      </c>
      <c r="AT70" s="108">
        <f t="shared" ref="AT70:AT101" si="86">F70*AB70</f>
        <v>0</v>
      </c>
      <c r="AU70" s="107">
        <f t="shared" ref="AU70:AU101" si="87">E70*AC70</f>
        <v>0</v>
      </c>
      <c r="AV70" s="107">
        <f t="shared" ref="AV70:AV101" si="88">F70*AD70</f>
        <v>0</v>
      </c>
      <c r="AW70" s="107">
        <f t="shared" ref="AW70:AW101" si="89">E70*AE70</f>
        <v>0</v>
      </c>
      <c r="AX70" s="108">
        <f t="shared" ref="AX70:AX101" si="90">F70*AF70</f>
        <v>0</v>
      </c>
      <c r="AY70" s="85">
        <f t="shared" ref="AY70:AY133" si="91">(E70*G70)-(AI70+AK70+AM70+AO70+AQ70+AS70+AU70+AW70)</f>
        <v>0</v>
      </c>
      <c r="AZ70" s="133">
        <f t="shared" ref="AZ70:AZ133" si="92">(F70*H70)-(AJ70+AL70+AN70+AP70+AR70+AT70+AV70+AX70)</f>
        <v>0</v>
      </c>
      <c r="BA70" s="82">
        <f t="shared" ref="BA70:BA133" si="93">E70*G70</f>
        <v>24</v>
      </c>
      <c r="BB70" s="110">
        <f t="shared" ref="BB70:BB133" si="94">F70*H70</f>
        <v>42</v>
      </c>
      <c r="BC70" s="110">
        <f t="shared" ref="BC70:BC133" si="95">BA70+BB70</f>
        <v>66</v>
      </c>
    </row>
    <row r="71" spans="1:55" ht="12.75" customHeight="1" x14ac:dyDescent="0.25">
      <c r="A71" s="84"/>
      <c r="B71" s="111" t="str">
        <f>Disciplinas!B73</f>
        <v>OBR</v>
      </c>
      <c r="C71" s="108" t="str">
        <f>Disciplinas!C73</f>
        <v>BCT-SA</v>
      </c>
      <c r="D71" s="108" t="str">
        <f>Disciplinas!D73</f>
        <v>Fenômenos Mecânicos</v>
      </c>
      <c r="E71" s="107">
        <f>Disciplinas!E73</f>
        <v>3</v>
      </c>
      <c r="F71" s="108">
        <f>Disciplinas!F73</f>
        <v>2</v>
      </c>
      <c r="G71" s="107">
        <f>Disciplinas!AZ73</f>
        <v>18</v>
      </c>
      <c r="H71" s="108">
        <f>Disciplinas!BA73</f>
        <v>48</v>
      </c>
      <c r="I71" s="107">
        <v>0</v>
      </c>
      <c r="J71" s="108">
        <v>0</v>
      </c>
      <c r="K71" s="107">
        <v>0</v>
      </c>
      <c r="L71" s="108">
        <v>0</v>
      </c>
      <c r="M71" s="107">
        <v>100</v>
      </c>
      <c r="N71" s="108">
        <v>0</v>
      </c>
      <c r="O71" s="107">
        <v>0</v>
      </c>
      <c r="P71" s="108">
        <v>0</v>
      </c>
      <c r="Q71" s="107">
        <f t="shared" si="57"/>
        <v>0</v>
      </c>
      <c r="R71" s="107">
        <f t="shared" si="58"/>
        <v>0</v>
      </c>
      <c r="S71" s="107">
        <f t="shared" si="59"/>
        <v>0</v>
      </c>
      <c r="T71" s="107">
        <f t="shared" si="60"/>
        <v>0</v>
      </c>
      <c r="U71" s="106">
        <f t="shared" si="61"/>
        <v>0</v>
      </c>
      <c r="V71" s="107">
        <f t="shared" si="62"/>
        <v>0</v>
      </c>
      <c r="W71" s="107">
        <f t="shared" si="63"/>
        <v>0</v>
      </c>
      <c r="X71" s="107">
        <f t="shared" si="64"/>
        <v>0</v>
      </c>
      <c r="Y71" s="106">
        <f t="shared" si="65"/>
        <v>18</v>
      </c>
      <c r="Z71" s="107">
        <f t="shared" si="66"/>
        <v>48</v>
      </c>
      <c r="AA71" s="107">
        <f t="shared" si="67"/>
        <v>0</v>
      </c>
      <c r="AB71" s="107">
        <f t="shared" si="68"/>
        <v>0</v>
      </c>
      <c r="AC71" s="106">
        <f t="shared" si="69"/>
        <v>0</v>
      </c>
      <c r="AD71" s="107">
        <f t="shared" si="70"/>
        <v>0</v>
      </c>
      <c r="AE71" s="107">
        <f t="shared" si="71"/>
        <v>0</v>
      </c>
      <c r="AF71" s="107">
        <f t="shared" si="72"/>
        <v>0</v>
      </c>
      <c r="AG71" s="109">
        <f t="shared" si="73"/>
        <v>0</v>
      </c>
      <c r="AH71" s="133">
        <f t="shared" si="74"/>
        <v>0</v>
      </c>
      <c r="AI71" s="107">
        <f t="shared" si="75"/>
        <v>0</v>
      </c>
      <c r="AJ71" s="107">
        <f t="shared" si="76"/>
        <v>0</v>
      </c>
      <c r="AK71" s="107">
        <f t="shared" si="77"/>
        <v>0</v>
      </c>
      <c r="AL71" s="108">
        <f t="shared" si="78"/>
        <v>0</v>
      </c>
      <c r="AM71" s="107">
        <f t="shared" si="79"/>
        <v>0</v>
      </c>
      <c r="AN71" s="107">
        <f t="shared" si="80"/>
        <v>0</v>
      </c>
      <c r="AO71" s="107">
        <f t="shared" si="81"/>
        <v>0</v>
      </c>
      <c r="AP71" s="108">
        <f t="shared" si="82"/>
        <v>0</v>
      </c>
      <c r="AQ71" s="107">
        <f t="shared" si="83"/>
        <v>54</v>
      </c>
      <c r="AR71" s="107">
        <f t="shared" si="84"/>
        <v>96</v>
      </c>
      <c r="AS71" s="107">
        <f t="shared" si="85"/>
        <v>0</v>
      </c>
      <c r="AT71" s="108">
        <f t="shared" si="86"/>
        <v>0</v>
      </c>
      <c r="AU71" s="107">
        <f t="shared" si="87"/>
        <v>0</v>
      </c>
      <c r="AV71" s="107">
        <f t="shared" si="88"/>
        <v>0</v>
      </c>
      <c r="AW71" s="107">
        <f t="shared" si="89"/>
        <v>0</v>
      </c>
      <c r="AX71" s="108">
        <f t="shared" si="90"/>
        <v>0</v>
      </c>
      <c r="AY71" s="85">
        <f t="shared" si="91"/>
        <v>0</v>
      </c>
      <c r="AZ71" s="133">
        <f t="shared" si="92"/>
        <v>0</v>
      </c>
      <c r="BA71" s="82">
        <f t="shared" si="93"/>
        <v>54</v>
      </c>
      <c r="BB71" s="110">
        <f t="shared" si="94"/>
        <v>96</v>
      </c>
      <c r="BC71" s="110">
        <f t="shared" si="95"/>
        <v>150</v>
      </c>
    </row>
    <row r="72" spans="1:55" ht="12.75" customHeight="1" x14ac:dyDescent="0.25">
      <c r="A72" s="84"/>
      <c r="B72" s="111" t="str">
        <f>Disciplinas!B74</f>
        <v>OBR</v>
      </c>
      <c r="C72" s="108" t="str">
        <f>Disciplinas!C74</f>
        <v>BCT-SBC</v>
      </c>
      <c r="D72" s="108" t="str">
        <f>Disciplinas!D74</f>
        <v>Fenômenos Mecânicos</v>
      </c>
      <c r="E72" s="107">
        <f>Disciplinas!E74</f>
        <v>3</v>
      </c>
      <c r="F72" s="108">
        <f>Disciplinas!F74</f>
        <v>2</v>
      </c>
      <c r="G72" s="107">
        <f>Disciplinas!AZ74</f>
        <v>7</v>
      </c>
      <c r="H72" s="108">
        <f>Disciplinas!BA74</f>
        <v>19</v>
      </c>
      <c r="I72" s="107">
        <v>0</v>
      </c>
      <c r="J72" s="108">
        <v>0</v>
      </c>
      <c r="K72" s="107">
        <v>0</v>
      </c>
      <c r="L72" s="108">
        <v>0</v>
      </c>
      <c r="M72" s="107">
        <v>100</v>
      </c>
      <c r="N72" s="108">
        <v>0</v>
      </c>
      <c r="O72" s="107">
        <v>0</v>
      </c>
      <c r="P72" s="108">
        <v>0</v>
      </c>
      <c r="Q72" s="107">
        <f t="shared" si="57"/>
        <v>0</v>
      </c>
      <c r="R72" s="107">
        <f t="shared" si="58"/>
        <v>0</v>
      </c>
      <c r="S72" s="107">
        <f t="shared" si="59"/>
        <v>0</v>
      </c>
      <c r="T72" s="107">
        <f t="shared" si="60"/>
        <v>0</v>
      </c>
      <c r="U72" s="106">
        <f t="shared" si="61"/>
        <v>0</v>
      </c>
      <c r="V72" s="107">
        <f t="shared" si="62"/>
        <v>0</v>
      </c>
      <c r="W72" s="107">
        <f t="shared" si="63"/>
        <v>0</v>
      </c>
      <c r="X72" s="107">
        <f t="shared" si="64"/>
        <v>0</v>
      </c>
      <c r="Y72" s="106">
        <f t="shared" si="65"/>
        <v>7</v>
      </c>
      <c r="Z72" s="107">
        <f t="shared" si="66"/>
        <v>19</v>
      </c>
      <c r="AA72" s="107">
        <f t="shared" si="67"/>
        <v>0</v>
      </c>
      <c r="AB72" s="107">
        <f t="shared" si="68"/>
        <v>0</v>
      </c>
      <c r="AC72" s="106">
        <f t="shared" si="69"/>
        <v>0</v>
      </c>
      <c r="AD72" s="107">
        <f t="shared" si="70"/>
        <v>0</v>
      </c>
      <c r="AE72" s="107">
        <f t="shared" si="71"/>
        <v>0</v>
      </c>
      <c r="AF72" s="107">
        <f t="shared" si="72"/>
        <v>0</v>
      </c>
      <c r="AG72" s="109">
        <f t="shared" si="73"/>
        <v>0</v>
      </c>
      <c r="AH72" s="133">
        <f t="shared" si="74"/>
        <v>0</v>
      </c>
      <c r="AI72" s="107">
        <f t="shared" si="75"/>
        <v>0</v>
      </c>
      <c r="AJ72" s="107">
        <f t="shared" si="76"/>
        <v>0</v>
      </c>
      <c r="AK72" s="107">
        <f t="shared" si="77"/>
        <v>0</v>
      </c>
      <c r="AL72" s="108">
        <f t="shared" si="78"/>
        <v>0</v>
      </c>
      <c r="AM72" s="107">
        <f t="shared" si="79"/>
        <v>0</v>
      </c>
      <c r="AN72" s="107">
        <f t="shared" si="80"/>
        <v>0</v>
      </c>
      <c r="AO72" s="107">
        <f t="shared" si="81"/>
        <v>0</v>
      </c>
      <c r="AP72" s="108">
        <f t="shared" si="82"/>
        <v>0</v>
      </c>
      <c r="AQ72" s="107">
        <f t="shared" si="83"/>
        <v>21</v>
      </c>
      <c r="AR72" s="107">
        <f t="shared" si="84"/>
        <v>38</v>
      </c>
      <c r="AS72" s="107">
        <f t="shared" si="85"/>
        <v>0</v>
      </c>
      <c r="AT72" s="108">
        <f t="shared" si="86"/>
        <v>0</v>
      </c>
      <c r="AU72" s="107">
        <f t="shared" si="87"/>
        <v>0</v>
      </c>
      <c r="AV72" s="107">
        <f t="shared" si="88"/>
        <v>0</v>
      </c>
      <c r="AW72" s="107">
        <f t="shared" si="89"/>
        <v>0</v>
      </c>
      <c r="AX72" s="108">
        <f t="shared" si="90"/>
        <v>0</v>
      </c>
      <c r="AY72" s="85">
        <f t="shared" si="91"/>
        <v>0</v>
      </c>
      <c r="AZ72" s="133">
        <f t="shared" si="92"/>
        <v>0</v>
      </c>
      <c r="BA72" s="82">
        <f t="shared" si="93"/>
        <v>21</v>
      </c>
      <c r="BB72" s="110">
        <f t="shared" si="94"/>
        <v>38</v>
      </c>
      <c r="BC72" s="110">
        <f t="shared" si="95"/>
        <v>59</v>
      </c>
    </row>
    <row r="73" spans="1:55" ht="12.75" customHeight="1" x14ac:dyDescent="0.25">
      <c r="A73" s="84"/>
      <c r="B73" s="111" t="str">
        <f>Disciplinas!B75</f>
        <v>OBR</v>
      </c>
      <c r="C73" s="108" t="str">
        <f>Disciplinas!C75</f>
        <v>BCT-SBC</v>
      </c>
      <c r="D73" s="108" t="str">
        <f>Disciplinas!D75</f>
        <v>Fenômenos Térmicos</v>
      </c>
      <c r="E73" s="107">
        <f>Disciplinas!E75</f>
        <v>3</v>
      </c>
      <c r="F73" s="108">
        <f>Disciplinas!F75</f>
        <v>1</v>
      </c>
      <c r="G73" s="107">
        <f>Disciplinas!AZ75</f>
        <v>8</v>
      </c>
      <c r="H73" s="108">
        <f>Disciplinas!BA75</f>
        <v>20</v>
      </c>
      <c r="I73" s="107">
        <v>0</v>
      </c>
      <c r="J73" s="108">
        <v>0</v>
      </c>
      <c r="K73" s="107">
        <v>0</v>
      </c>
      <c r="L73" s="108">
        <v>0</v>
      </c>
      <c r="M73" s="107">
        <v>100</v>
      </c>
      <c r="N73" s="108">
        <v>0</v>
      </c>
      <c r="O73" s="107">
        <v>0</v>
      </c>
      <c r="P73" s="108">
        <v>0</v>
      </c>
      <c r="Q73" s="107">
        <f t="shared" si="57"/>
        <v>0</v>
      </c>
      <c r="R73" s="107">
        <f t="shared" si="58"/>
        <v>0</v>
      </c>
      <c r="S73" s="107">
        <f t="shared" si="59"/>
        <v>0</v>
      </c>
      <c r="T73" s="107">
        <f t="shared" si="60"/>
        <v>0</v>
      </c>
      <c r="U73" s="106">
        <f t="shared" si="61"/>
        <v>0</v>
      </c>
      <c r="V73" s="107">
        <f t="shared" si="62"/>
        <v>0</v>
      </c>
      <c r="W73" s="107">
        <f t="shared" si="63"/>
        <v>0</v>
      </c>
      <c r="X73" s="107">
        <f t="shared" si="64"/>
        <v>0</v>
      </c>
      <c r="Y73" s="106">
        <f t="shared" si="65"/>
        <v>8</v>
      </c>
      <c r="Z73" s="107">
        <f t="shared" si="66"/>
        <v>20</v>
      </c>
      <c r="AA73" s="107">
        <f t="shared" si="67"/>
        <v>0</v>
      </c>
      <c r="AB73" s="107">
        <f t="shared" si="68"/>
        <v>0</v>
      </c>
      <c r="AC73" s="106">
        <f t="shared" si="69"/>
        <v>0</v>
      </c>
      <c r="AD73" s="107">
        <f t="shared" si="70"/>
        <v>0</v>
      </c>
      <c r="AE73" s="107">
        <f t="shared" si="71"/>
        <v>0</v>
      </c>
      <c r="AF73" s="107">
        <f t="shared" si="72"/>
        <v>0</v>
      </c>
      <c r="AG73" s="109">
        <f t="shared" si="73"/>
        <v>0</v>
      </c>
      <c r="AH73" s="133">
        <f t="shared" si="74"/>
        <v>0</v>
      </c>
      <c r="AI73" s="107">
        <f t="shared" si="75"/>
        <v>0</v>
      </c>
      <c r="AJ73" s="107">
        <f t="shared" si="76"/>
        <v>0</v>
      </c>
      <c r="AK73" s="107">
        <f t="shared" si="77"/>
        <v>0</v>
      </c>
      <c r="AL73" s="108">
        <f t="shared" si="78"/>
        <v>0</v>
      </c>
      <c r="AM73" s="107">
        <f t="shared" si="79"/>
        <v>0</v>
      </c>
      <c r="AN73" s="107">
        <f t="shared" si="80"/>
        <v>0</v>
      </c>
      <c r="AO73" s="107">
        <f t="shared" si="81"/>
        <v>0</v>
      </c>
      <c r="AP73" s="108">
        <f t="shared" si="82"/>
        <v>0</v>
      </c>
      <c r="AQ73" s="107">
        <f t="shared" si="83"/>
        <v>24</v>
      </c>
      <c r="AR73" s="107">
        <f t="shared" si="84"/>
        <v>20</v>
      </c>
      <c r="AS73" s="107">
        <f t="shared" si="85"/>
        <v>0</v>
      </c>
      <c r="AT73" s="108">
        <f t="shared" si="86"/>
        <v>0</v>
      </c>
      <c r="AU73" s="107">
        <f t="shared" si="87"/>
        <v>0</v>
      </c>
      <c r="AV73" s="107">
        <f t="shared" si="88"/>
        <v>0</v>
      </c>
      <c r="AW73" s="107">
        <f t="shared" si="89"/>
        <v>0</v>
      </c>
      <c r="AX73" s="108">
        <f t="shared" si="90"/>
        <v>0</v>
      </c>
      <c r="AY73" s="85">
        <f t="shared" si="91"/>
        <v>0</v>
      </c>
      <c r="AZ73" s="133">
        <f t="shared" si="92"/>
        <v>0</v>
      </c>
      <c r="BA73" s="82">
        <f t="shared" si="93"/>
        <v>24</v>
      </c>
      <c r="BB73" s="110">
        <f t="shared" si="94"/>
        <v>20</v>
      </c>
      <c r="BC73" s="110">
        <f t="shared" si="95"/>
        <v>44</v>
      </c>
    </row>
    <row r="74" spans="1:55" ht="12.75" customHeight="1" x14ac:dyDescent="0.25">
      <c r="A74" s="84"/>
      <c r="B74" s="111" t="str">
        <f>Disciplinas!B76</f>
        <v>OBR</v>
      </c>
      <c r="C74" s="108" t="str">
        <f>Disciplinas!C76</f>
        <v>BCT-SA</v>
      </c>
      <c r="D74" s="108" t="str">
        <f>Disciplinas!D76</f>
        <v>Fenômenos Térmicos</v>
      </c>
      <c r="E74" s="107">
        <f>Disciplinas!E76</f>
        <v>3</v>
      </c>
      <c r="F74" s="108">
        <f>Disciplinas!F76</f>
        <v>1</v>
      </c>
      <c r="G74" s="107">
        <f>Disciplinas!AZ76</f>
        <v>18</v>
      </c>
      <c r="H74" s="108">
        <f>Disciplinas!BA76</f>
        <v>48</v>
      </c>
      <c r="I74" s="107">
        <v>0</v>
      </c>
      <c r="J74" s="108">
        <v>0</v>
      </c>
      <c r="K74" s="107">
        <v>0</v>
      </c>
      <c r="L74" s="108">
        <v>0</v>
      </c>
      <c r="M74" s="107">
        <v>100</v>
      </c>
      <c r="N74" s="108">
        <v>0</v>
      </c>
      <c r="O74" s="107">
        <v>0</v>
      </c>
      <c r="P74" s="108">
        <v>0</v>
      </c>
      <c r="Q74" s="107">
        <f t="shared" si="57"/>
        <v>0</v>
      </c>
      <c r="R74" s="107">
        <f t="shared" si="58"/>
        <v>0</v>
      </c>
      <c r="S74" s="107">
        <f t="shared" si="59"/>
        <v>0</v>
      </c>
      <c r="T74" s="107">
        <f t="shared" si="60"/>
        <v>0</v>
      </c>
      <c r="U74" s="106">
        <f t="shared" si="61"/>
        <v>0</v>
      </c>
      <c r="V74" s="107">
        <f t="shared" si="62"/>
        <v>0</v>
      </c>
      <c r="W74" s="107">
        <f t="shared" si="63"/>
        <v>0</v>
      </c>
      <c r="X74" s="107">
        <f t="shared" si="64"/>
        <v>0</v>
      </c>
      <c r="Y74" s="106">
        <f t="shared" si="65"/>
        <v>18</v>
      </c>
      <c r="Z74" s="107">
        <f t="shared" si="66"/>
        <v>48</v>
      </c>
      <c r="AA74" s="107">
        <f t="shared" si="67"/>
        <v>0</v>
      </c>
      <c r="AB74" s="107">
        <f t="shared" si="68"/>
        <v>0</v>
      </c>
      <c r="AC74" s="106">
        <f t="shared" si="69"/>
        <v>0</v>
      </c>
      <c r="AD74" s="107">
        <f t="shared" si="70"/>
        <v>0</v>
      </c>
      <c r="AE74" s="107">
        <f t="shared" si="71"/>
        <v>0</v>
      </c>
      <c r="AF74" s="107">
        <f t="shared" si="72"/>
        <v>0</v>
      </c>
      <c r="AG74" s="109">
        <f t="shared" si="73"/>
        <v>0</v>
      </c>
      <c r="AH74" s="133">
        <f t="shared" si="74"/>
        <v>0</v>
      </c>
      <c r="AI74" s="107">
        <f t="shared" si="75"/>
        <v>0</v>
      </c>
      <c r="AJ74" s="107">
        <f t="shared" si="76"/>
        <v>0</v>
      </c>
      <c r="AK74" s="107">
        <f t="shared" si="77"/>
        <v>0</v>
      </c>
      <c r="AL74" s="108">
        <f t="shared" si="78"/>
        <v>0</v>
      </c>
      <c r="AM74" s="107">
        <f t="shared" si="79"/>
        <v>0</v>
      </c>
      <c r="AN74" s="107">
        <f t="shared" si="80"/>
        <v>0</v>
      </c>
      <c r="AO74" s="107">
        <f t="shared" si="81"/>
        <v>0</v>
      </c>
      <c r="AP74" s="108">
        <f t="shared" si="82"/>
        <v>0</v>
      </c>
      <c r="AQ74" s="107">
        <f t="shared" si="83"/>
        <v>54</v>
      </c>
      <c r="AR74" s="107">
        <f t="shared" si="84"/>
        <v>48</v>
      </c>
      <c r="AS74" s="107">
        <f t="shared" si="85"/>
        <v>0</v>
      </c>
      <c r="AT74" s="108">
        <f t="shared" si="86"/>
        <v>0</v>
      </c>
      <c r="AU74" s="107">
        <f t="shared" si="87"/>
        <v>0</v>
      </c>
      <c r="AV74" s="107">
        <f t="shared" si="88"/>
        <v>0</v>
      </c>
      <c r="AW74" s="107">
        <f t="shared" si="89"/>
        <v>0</v>
      </c>
      <c r="AX74" s="108">
        <f t="shared" si="90"/>
        <v>0</v>
      </c>
      <c r="AY74" s="85">
        <f t="shared" si="91"/>
        <v>0</v>
      </c>
      <c r="AZ74" s="133">
        <f t="shared" si="92"/>
        <v>0</v>
      </c>
      <c r="BA74" s="82">
        <f t="shared" si="93"/>
        <v>54</v>
      </c>
      <c r="BB74" s="110">
        <f t="shared" si="94"/>
        <v>48</v>
      </c>
      <c r="BC74" s="110">
        <f t="shared" si="95"/>
        <v>102</v>
      </c>
    </row>
    <row r="75" spans="1:55" ht="12.75" customHeight="1" x14ac:dyDescent="0.25">
      <c r="A75" s="84"/>
      <c r="B75" s="111" t="str">
        <f>Disciplinas!B77</f>
        <v>OBR</v>
      </c>
      <c r="C75" s="108" t="str">
        <f>Disciplinas!C77</f>
        <v>BFILO</v>
      </c>
      <c r="D75" s="108" t="str">
        <f>Disciplinas!D77</f>
        <v>Filosofia da Ciência: em torno à concepção ortodoxa</v>
      </c>
      <c r="E75" s="107">
        <f>Disciplinas!E77</f>
        <v>4</v>
      </c>
      <c r="F75" s="108">
        <f>Disciplinas!F77</f>
        <v>0</v>
      </c>
      <c r="G75" s="107">
        <f>Disciplinas!AZ77</f>
        <v>2</v>
      </c>
      <c r="H75" s="108">
        <f>Disciplinas!BA77</f>
        <v>0</v>
      </c>
      <c r="I75" s="107">
        <v>0</v>
      </c>
      <c r="J75" s="108">
        <v>0</v>
      </c>
      <c r="K75" s="107">
        <v>100</v>
      </c>
      <c r="L75" s="108">
        <v>0</v>
      </c>
      <c r="M75" s="107">
        <v>0</v>
      </c>
      <c r="N75" s="108">
        <v>0</v>
      </c>
      <c r="O75" s="107">
        <v>0</v>
      </c>
      <c r="P75" s="108">
        <v>0</v>
      </c>
      <c r="Q75" s="107">
        <f t="shared" si="57"/>
        <v>0</v>
      </c>
      <c r="R75" s="107">
        <f t="shared" si="58"/>
        <v>0</v>
      </c>
      <c r="S75" s="107">
        <f t="shared" si="59"/>
        <v>0</v>
      </c>
      <c r="T75" s="107">
        <f t="shared" si="60"/>
        <v>0</v>
      </c>
      <c r="U75" s="106">
        <f t="shared" si="61"/>
        <v>2</v>
      </c>
      <c r="V75" s="107">
        <f t="shared" si="62"/>
        <v>0</v>
      </c>
      <c r="W75" s="107">
        <f t="shared" si="63"/>
        <v>0</v>
      </c>
      <c r="X75" s="107">
        <f t="shared" si="64"/>
        <v>0</v>
      </c>
      <c r="Y75" s="106">
        <f t="shared" si="65"/>
        <v>0</v>
      </c>
      <c r="Z75" s="107">
        <f t="shared" si="66"/>
        <v>0</v>
      </c>
      <c r="AA75" s="107">
        <f t="shared" si="67"/>
        <v>0</v>
      </c>
      <c r="AB75" s="107">
        <f t="shared" si="68"/>
        <v>0</v>
      </c>
      <c r="AC75" s="106">
        <f t="shared" si="69"/>
        <v>0</v>
      </c>
      <c r="AD75" s="107">
        <f t="shared" si="70"/>
        <v>0</v>
      </c>
      <c r="AE75" s="107">
        <f t="shared" si="71"/>
        <v>0</v>
      </c>
      <c r="AF75" s="107">
        <f t="shared" si="72"/>
        <v>0</v>
      </c>
      <c r="AG75" s="109">
        <f t="shared" si="73"/>
        <v>0</v>
      </c>
      <c r="AH75" s="133">
        <f t="shared" si="74"/>
        <v>0</v>
      </c>
      <c r="AI75" s="107">
        <f t="shared" si="75"/>
        <v>0</v>
      </c>
      <c r="AJ75" s="107">
        <f t="shared" si="76"/>
        <v>0</v>
      </c>
      <c r="AK75" s="107">
        <f t="shared" si="77"/>
        <v>0</v>
      </c>
      <c r="AL75" s="108">
        <f t="shared" si="78"/>
        <v>0</v>
      </c>
      <c r="AM75" s="107">
        <f t="shared" si="79"/>
        <v>8</v>
      </c>
      <c r="AN75" s="107">
        <f t="shared" si="80"/>
        <v>0</v>
      </c>
      <c r="AO75" s="107">
        <f t="shared" si="81"/>
        <v>0</v>
      </c>
      <c r="AP75" s="108">
        <f t="shared" si="82"/>
        <v>0</v>
      </c>
      <c r="AQ75" s="107">
        <f t="shared" si="83"/>
        <v>0</v>
      </c>
      <c r="AR75" s="107">
        <f t="shared" si="84"/>
        <v>0</v>
      </c>
      <c r="AS75" s="107">
        <f t="shared" si="85"/>
        <v>0</v>
      </c>
      <c r="AT75" s="108">
        <f t="shared" si="86"/>
        <v>0</v>
      </c>
      <c r="AU75" s="107">
        <f t="shared" si="87"/>
        <v>0</v>
      </c>
      <c r="AV75" s="107">
        <f t="shared" si="88"/>
        <v>0</v>
      </c>
      <c r="AW75" s="107">
        <f t="shared" si="89"/>
        <v>0</v>
      </c>
      <c r="AX75" s="108">
        <f t="shared" si="90"/>
        <v>0</v>
      </c>
      <c r="AY75" s="85">
        <f t="shared" si="91"/>
        <v>0</v>
      </c>
      <c r="AZ75" s="133">
        <f t="shared" si="92"/>
        <v>0</v>
      </c>
      <c r="BA75" s="82">
        <f t="shared" si="93"/>
        <v>8</v>
      </c>
      <c r="BB75" s="110">
        <f t="shared" si="94"/>
        <v>0</v>
      </c>
      <c r="BC75" s="110">
        <f t="shared" si="95"/>
        <v>8</v>
      </c>
    </row>
    <row r="76" spans="1:55" ht="12.75" customHeight="1" x14ac:dyDescent="0.25">
      <c r="A76" s="84"/>
      <c r="B76" s="111" t="str">
        <f>Disciplinas!B78</f>
        <v>OBR</v>
      </c>
      <c r="C76" s="108" t="str">
        <f>Disciplinas!C78</f>
        <v>BFILO</v>
      </c>
      <c r="D76" s="108" t="str">
        <f>Disciplinas!D78</f>
        <v>Filosofia da Ciência: o debate Popper-Kuhn e seus desdobramentos</v>
      </c>
      <c r="E76" s="107">
        <f>Disciplinas!E78</f>
        <v>4</v>
      </c>
      <c r="F76" s="108">
        <f>Disciplinas!F78</f>
        <v>0</v>
      </c>
      <c r="G76" s="107">
        <f>Disciplinas!AZ78</f>
        <v>2</v>
      </c>
      <c r="H76" s="108">
        <f>Disciplinas!BA78</f>
        <v>0</v>
      </c>
      <c r="I76" s="107">
        <v>0</v>
      </c>
      <c r="J76" s="108">
        <v>0</v>
      </c>
      <c r="K76" s="107">
        <v>100</v>
      </c>
      <c r="L76" s="108">
        <v>0</v>
      </c>
      <c r="M76" s="107">
        <v>0</v>
      </c>
      <c r="N76" s="108">
        <v>0</v>
      </c>
      <c r="O76" s="107">
        <v>0</v>
      </c>
      <c r="P76" s="108">
        <v>0</v>
      </c>
      <c r="Q76" s="107">
        <f t="shared" si="57"/>
        <v>0</v>
      </c>
      <c r="R76" s="107">
        <f t="shared" si="58"/>
        <v>0</v>
      </c>
      <c r="S76" s="107">
        <f t="shared" si="59"/>
        <v>0</v>
      </c>
      <c r="T76" s="107">
        <f t="shared" si="60"/>
        <v>0</v>
      </c>
      <c r="U76" s="106">
        <f t="shared" si="61"/>
        <v>2</v>
      </c>
      <c r="V76" s="107">
        <f t="shared" si="62"/>
        <v>0</v>
      </c>
      <c r="W76" s="107">
        <f t="shared" si="63"/>
        <v>0</v>
      </c>
      <c r="X76" s="107">
        <f t="shared" si="64"/>
        <v>0</v>
      </c>
      <c r="Y76" s="106">
        <f t="shared" si="65"/>
        <v>0</v>
      </c>
      <c r="Z76" s="107">
        <f t="shared" si="66"/>
        <v>0</v>
      </c>
      <c r="AA76" s="107">
        <f t="shared" si="67"/>
        <v>0</v>
      </c>
      <c r="AB76" s="107">
        <f t="shared" si="68"/>
        <v>0</v>
      </c>
      <c r="AC76" s="106">
        <f t="shared" si="69"/>
        <v>0</v>
      </c>
      <c r="AD76" s="107">
        <f t="shared" si="70"/>
        <v>0</v>
      </c>
      <c r="AE76" s="107">
        <f t="shared" si="71"/>
        <v>0</v>
      </c>
      <c r="AF76" s="107">
        <f t="shared" si="72"/>
        <v>0</v>
      </c>
      <c r="AG76" s="109">
        <f t="shared" si="73"/>
        <v>0</v>
      </c>
      <c r="AH76" s="133">
        <f t="shared" si="74"/>
        <v>0</v>
      </c>
      <c r="AI76" s="107">
        <f t="shared" si="75"/>
        <v>0</v>
      </c>
      <c r="AJ76" s="107">
        <f t="shared" si="76"/>
        <v>0</v>
      </c>
      <c r="AK76" s="107">
        <f t="shared" si="77"/>
        <v>0</v>
      </c>
      <c r="AL76" s="108">
        <f t="shared" si="78"/>
        <v>0</v>
      </c>
      <c r="AM76" s="107">
        <f t="shared" si="79"/>
        <v>8</v>
      </c>
      <c r="AN76" s="107">
        <f t="shared" si="80"/>
        <v>0</v>
      </c>
      <c r="AO76" s="107">
        <f t="shared" si="81"/>
        <v>0</v>
      </c>
      <c r="AP76" s="108">
        <f t="shared" si="82"/>
        <v>0</v>
      </c>
      <c r="AQ76" s="107">
        <f t="shared" si="83"/>
        <v>0</v>
      </c>
      <c r="AR76" s="107">
        <f t="shared" si="84"/>
        <v>0</v>
      </c>
      <c r="AS76" s="107">
        <f t="shared" si="85"/>
        <v>0</v>
      </c>
      <c r="AT76" s="108">
        <f t="shared" si="86"/>
        <v>0</v>
      </c>
      <c r="AU76" s="107">
        <f t="shared" si="87"/>
        <v>0</v>
      </c>
      <c r="AV76" s="107">
        <f t="shared" si="88"/>
        <v>0</v>
      </c>
      <c r="AW76" s="107">
        <f t="shared" si="89"/>
        <v>0</v>
      </c>
      <c r="AX76" s="108">
        <f t="shared" si="90"/>
        <v>0</v>
      </c>
      <c r="AY76" s="85">
        <f t="shared" si="91"/>
        <v>0</v>
      </c>
      <c r="AZ76" s="133">
        <f t="shared" si="92"/>
        <v>0</v>
      </c>
      <c r="BA76" s="82">
        <f t="shared" si="93"/>
        <v>8</v>
      </c>
      <c r="BB76" s="110">
        <f t="shared" si="94"/>
        <v>0</v>
      </c>
      <c r="BC76" s="110">
        <f t="shared" si="95"/>
        <v>8</v>
      </c>
    </row>
    <row r="77" spans="1:55" ht="12.75" customHeight="1" x14ac:dyDescent="0.25">
      <c r="A77" s="84"/>
      <c r="B77" s="111" t="str">
        <f>Disciplinas!B79</f>
        <v>OBR</v>
      </c>
      <c r="C77" s="108" t="str">
        <f>Disciplinas!C79</f>
        <v>LFILO</v>
      </c>
      <c r="D77" s="108" t="str">
        <f>Disciplinas!D79</f>
        <v>Filosofia da Educação</v>
      </c>
      <c r="E77" s="107">
        <f>Disciplinas!E79</f>
        <v>4</v>
      </c>
      <c r="F77" s="108">
        <f>Disciplinas!F79</f>
        <v>0</v>
      </c>
      <c r="G77" s="107">
        <f>Disciplinas!AZ79</f>
        <v>2</v>
      </c>
      <c r="H77" s="108">
        <f>Disciplinas!BA79</f>
        <v>0</v>
      </c>
      <c r="I77" s="107">
        <v>0</v>
      </c>
      <c r="J77" s="108">
        <v>0</v>
      </c>
      <c r="K77" s="107">
        <v>0</v>
      </c>
      <c r="L77" s="108">
        <v>100</v>
      </c>
      <c r="M77" s="107">
        <v>0</v>
      </c>
      <c r="N77" s="108">
        <v>0</v>
      </c>
      <c r="O77" s="107">
        <v>0</v>
      </c>
      <c r="P77" s="108">
        <v>0</v>
      </c>
      <c r="Q77" s="107">
        <f t="shared" si="57"/>
        <v>0</v>
      </c>
      <c r="R77" s="107">
        <f t="shared" si="58"/>
        <v>0</v>
      </c>
      <c r="S77" s="107">
        <f t="shared" si="59"/>
        <v>0</v>
      </c>
      <c r="T77" s="107">
        <f t="shared" si="60"/>
        <v>0</v>
      </c>
      <c r="U77" s="106">
        <f t="shared" si="61"/>
        <v>0</v>
      </c>
      <c r="V77" s="107">
        <f t="shared" si="62"/>
        <v>0</v>
      </c>
      <c r="W77" s="107">
        <f t="shared" si="63"/>
        <v>2</v>
      </c>
      <c r="X77" s="107">
        <f t="shared" si="64"/>
        <v>0</v>
      </c>
      <c r="Y77" s="106">
        <f t="shared" si="65"/>
        <v>0</v>
      </c>
      <c r="Z77" s="107">
        <f t="shared" si="66"/>
        <v>0</v>
      </c>
      <c r="AA77" s="107">
        <f t="shared" si="67"/>
        <v>0</v>
      </c>
      <c r="AB77" s="107">
        <f t="shared" si="68"/>
        <v>0</v>
      </c>
      <c r="AC77" s="106">
        <f t="shared" si="69"/>
        <v>0</v>
      </c>
      <c r="AD77" s="107">
        <f t="shared" si="70"/>
        <v>0</v>
      </c>
      <c r="AE77" s="107">
        <f t="shared" si="71"/>
        <v>0</v>
      </c>
      <c r="AF77" s="107">
        <f t="shared" si="72"/>
        <v>0</v>
      </c>
      <c r="AG77" s="109">
        <f t="shared" si="73"/>
        <v>0</v>
      </c>
      <c r="AH77" s="133">
        <f t="shared" si="74"/>
        <v>0</v>
      </c>
      <c r="AI77" s="107">
        <f t="shared" si="75"/>
        <v>0</v>
      </c>
      <c r="AJ77" s="107">
        <f t="shared" si="76"/>
        <v>0</v>
      </c>
      <c r="AK77" s="107">
        <f t="shared" si="77"/>
        <v>0</v>
      </c>
      <c r="AL77" s="108">
        <f t="shared" si="78"/>
        <v>0</v>
      </c>
      <c r="AM77" s="107">
        <f t="shared" si="79"/>
        <v>0</v>
      </c>
      <c r="AN77" s="107">
        <f t="shared" si="80"/>
        <v>0</v>
      </c>
      <c r="AO77" s="107">
        <f t="shared" si="81"/>
        <v>8</v>
      </c>
      <c r="AP77" s="108">
        <f t="shared" si="82"/>
        <v>0</v>
      </c>
      <c r="AQ77" s="107">
        <f t="shared" si="83"/>
        <v>0</v>
      </c>
      <c r="AR77" s="107">
        <f t="shared" si="84"/>
        <v>0</v>
      </c>
      <c r="AS77" s="107">
        <f t="shared" si="85"/>
        <v>0</v>
      </c>
      <c r="AT77" s="108">
        <f t="shared" si="86"/>
        <v>0</v>
      </c>
      <c r="AU77" s="107">
        <f t="shared" si="87"/>
        <v>0</v>
      </c>
      <c r="AV77" s="107">
        <f t="shared" si="88"/>
        <v>0</v>
      </c>
      <c r="AW77" s="107">
        <f t="shared" si="89"/>
        <v>0</v>
      </c>
      <c r="AX77" s="108">
        <f t="shared" si="90"/>
        <v>0</v>
      </c>
      <c r="AY77" s="85">
        <f t="shared" si="91"/>
        <v>0</v>
      </c>
      <c r="AZ77" s="133">
        <f t="shared" si="92"/>
        <v>0</v>
      </c>
      <c r="BA77" s="82">
        <f t="shared" si="93"/>
        <v>8</v>
      </c>
      <c r="BB77" s="110">
        <f t="shared" si="94"/>
        <v>0</v>
      </c>
      <c r="BC77" s="110">
        <f t="shared" si="95"/>
        <v>8</v>
      </c>
    </row>
    <row r="78" spans="1:55" ht="12.75" customHeight="1" x14ac:dyDescent="0.25">
      <c r="A78" s="84"/>
      <c r="B78" s="111" t="str">
        <f>Disciplinas!B80</f>
        <v>OBR</v>
      </c>
      <c r="C78" s="108" t="str">
        <f>Disciplinas!C80</f>
        <v>BFILO</v>
      </c>
      <c r="D78" s="108" t="str">
        <f>Disciplinas!D80</f>
        <v>Filosofia da Linguagem</v>
      </c>
      <c r="E78" s="107">
        <f>Disciplinas!E80</f>
        <v>4</v>
      </c>
      <c r="F78" s="108">
        <f>Disciplinas!F80</f>
        <v>0</v>
      </c>
      <c r="G78" s="107">
        <f>Disciplinas!AZ80</f>
        <v>2</v>
      </c>
      <c r="H78" s="108">
        <f>Disciplinas!BA80</f>
        <v>0</v>
      </c>
      <c r="I78" s="107">
        <v>0</v>
      </c>
      <c r="J78" s="108">
        <v>0</v>
      </c>
      <c r="K78" s="107">
        <v>100</v>
      </c>
      <c r="L78" s="108">
        <v>0</v>
      </c>
      <c r="M78" s="107">
        <v>0</v>
      </c>
      <c r="N78" s="108">
        <v>0</v>
      </c>
      <c r="O78" s="107">
        <v>0</v>
      </c>
      <c r="P78" s="108">
        <v>0</v>
      </c>
      <c r="Q78" s="107">
        <f t="shared" si="57"/>
        <v>0</v>
      </c>
      <c r="R78" s="107">
        <f t="shared" si="58"/>
        <v>0</v>
      </c>
      <c r="S78" s="107">
        <f t="shared" si="59"/>
        <v>0</v>
      </c>
      <c r="T78" s="107">
        <f t="shared" si="60"/>
        <v>0</v>
      </c>
      <c r="U78" s="106">
        <f t="shared" si="61"/>
        <v>2</v>
      </c>
      <c r="V78" s="107">
        <f t="shared" si="62"/>
        <v>0</v>
      </c>
      <c r="W78" s="107">
        <f t="shared" si="63"/>
        <v>0</v>
      </c>
      <c r="X78" s="107">
        <f t="shared" si="64"/>
        <v>0</v>
      </c>
      <c r="Y78" s="106">
        <f t="shared" si="65"/>
        <v>0</v>
      </c>
      <c r="Z78" s="107">
        <f t="shared" si="66"/>
        <v>0</v>
      </c>
      <c r="AA78" s="107">
        <f t="shared" si="67"/>
        <v>0</v>
      </c>
      <c r="AB78" s="107">
        <f t="shared" si="68"/>
        <v>0</v>
      </c>
      <c r="AC78" s="106">
        <f t="shared" si="69"/>
        <v>0</v>
      </c>
      <c r="AD78" s="107">
        <f t="shared" si="70"/>
        <v>0</v>
      </c>
      <c r="AE78" s="107">
        <f t="shared" si="71"/>
        <v>0</v>
      </c>
      <c r="AF78" s="107">
        <f t="shared" si="72"/>
        <v>0</v>
      </c>
      <c r="AG78" s="109">
        <f t="shared" si="73"/>
        <v>0</v>
      </c>
      <c r="AH78" s="133">
        <f t="shared" si="74"/>
        <v>0</v>
      </c>
      <c r="AI78" s="107">
        <f t="shared" si="75"/>
        <v>0</v>
      </c>
      <c r="AJ78" s="107">
        <f t="shared" si="76"/>
        <v>0</v>
      </c>
      <c r="AK78" s="107">
        <f t="shared" si="77"/>
        <v>0</v>
      </c>
      <c r="AL78" s="108">
        <f t="shared" si="78"/>
        <v>0</v>
      </c>
      <c r="AM78" s="107">
        <f t="shared" si="79"/>
        <v>8</v>
      </c>
      <c r="AN78" s="107">
        <f t="shared" si="80"/>
        <v>0</v>
      </c>
      <c r="AO78" s="107">
        <f t="shared" si="81"/>
        <v>0</v>
      </c>
      <c r="AP78" s="108">
        <f t="shared" si="82"/>
        <v>0</v>
      </c>
      <c r="AQ78" s="107">
        <f t="shared" si="83"/>
        <v>0</v>
      </c>
      <c r="AR78" s="107">
        <f t="shared" si="84"/>
        <v>0</v>
      </c>
      <c r="AS78" s="107">
        <f t="shared" si="85"/>
        <v>0</v>
      </c>
      <c r="AT78" s="108">
        <f t="shared" si="86"/>
        <v>0</v>
      </c>
      <c r="AU78" s="107">
        <f t="shared" si="87"/>
        <v>0</v>
      </c>
      <c r="AV78" s="107">
        <f t="shared" si="88"/>
        <v>0</v>
      </c>
      <c r="AW78" s="107">
        <f t="shared" si="89"/>
        <v>0</v>
      </c>
      <c r="AX78" s="108">
        <f t="shared" si="90"/>
        <v>0</v>
      </c>
      <c r="AY78" s="85">
        <f t="shared" si="91"/>
        <v>0</v>
      </c>
      <c r="AZ78" s="133">
        <f t="shared" si="92"/>
        <v>0</v>
      </c>
      <c r="BA78" s="82">
        <f t="shared" si="93"/>
        <v>8</v>
      </c>
      <c r="BB78" s="110">
        <f t="shared" si="94"/>
        <v>0</v>
      </c>
      <c r="BC78" s="110">
        <f t="shared" si="95"/>
        <v>8</v>
      </c>
    </row>
    <row r="79" spans="1:55" ht="12.75" customHeight="1" x14ac:dyDescent="0.25">
      <c r="A79" s="84"/>
      <c r="B79" s="111" t="str">
        <f>Disciplinas!B81</f>
        <v>OBR</v>
      </c>
      <c r="C79" s="108" t="str">
        <f>Disciplinas!C81</f>
        <v>LFILO</v>
      </c>
      <c r="D79" s="108" t="str">
        <f>Disciplinas!D81</f>
        <v>Filosofia da Linguagem</v>
      </c>
      <c r="E79" s="107">
        <f>Disciplinas!E81</f>
        <v>4</v>
      </c>
      <c r="F79" s="108">
        <f>Disciplinas!F81</f>
        <v>0</v>
      </c>
      <c r="G79" s="107">
        <f>Disciplinas!AZ81</f>
        <v>2</v>
      </c>
      <c r="H79" s="108">
        <f>Disciplinas!BA81</f>
        <v>0</v>
      </c>
      <c r="I79" s="107">
        <v>0</v>
      </c>
      <c r="J79" s="108">
        <v>0</v>
      </c>
      <c r="K79" s="107">
        <v>100</v>
      </c>
      <c r="L79" s="108">
        <v>0</v>
      </c>
      <c r="M79" s="107">
        <v>0</v>
      </c>
      <c r="N79" s="108">
        <v>0</v>
      </c>
      <c r="O79" s="107">
        <v>0</v>
      </c>
      <c r="P79" s="108">
        <v>0</v>
      </c>
      <c r="Q79" s="107">
        <f t="shared" si="57"/>
        <v>0</v>
      </c>
      <c r="R79" s="107">
        <f t="shared" si="58"/>
        <v>0</v>
      </c>
      <c r="S79" s="107">
        <f t="shared" si="59"/>
        <v>0</v>
      </c>
      <c r="T79" s="107">
        <f t="shared" si="60"/>
        <v>0</v>
      </c>
      <c r="U79" s="106">
        <f t="shared" si="61"/>
        <v>2</v>
      </c>
      <c r="V79" s="107">
        <f t="shared" si="62"/>
        <v>0</v>
      </c>
      <c r="W79" s="107">
        <f t="shared" si="63"/>
        <v>0</v>
      </c>
      <c r="X79" s="107">
        <f t="shared" si="64"/>
        <v>0</v>
      </c>
      <c r="Y79" s="106">
        <f t="shared" si="65"/>
        <v>0</v>
      </c>
      <c r="Z79" s="107">
        <f t="shared" si="66"/>
        <v>0</v>
      </c>
      <c r="AA79" s="107">
        <f t="shared" si="67"/>
        <v>0</v>
      </c>
      <c r="AB79" s="107">
        <f t="shared" si="68"/>
        <v>0</v>
      </c>
      <c r="AC79" s="106">
        <f t="shared" si="69"/>
        <v>0</v>
      </c>
      <c r="AD79" s="107">
        <f t="shared" si="70"/>
        <v>0</v>
      </c>
      <c r="AE79" s="107">
        <f t="shared" si="71"/>
        <v>0</v>
      </c>
      <c r="AF79" s="107">
        <f t="shared" si="72"/>
        <v>0</v>
      </c>
      <c r="AG79" s="109">
        <f t="shared" si="73"/>
        <v>0</v>
      </c>
      <c r="AH79" s="133">
        <f t="shared" si="74"/>
        <v>0</v>
      </c>
      <c r="AI79" s="107">
        <f t="shared" si="75"/>
        <v>0</v>
      </c>
      <c r="AJ79" s="107">
        <f t="shared" si="76"/>
        <v>0</v>
      </c>
      <c r="AK79" s="107">
        <f t="shared" si="77"/>
        <v>0</v>
      </c>
      <c r="AL79" s="108">
        <f t="shared" si="78"/>
        <v>0</v>
      </c>
      <c r="AM79" s="107">
        <f t="shared" si="79"/>
        <v>8</v>
      </c>
      <c r="AN79" s="107">
        <f t="shared" si="80"/>
        <v>0</v>
      </c>
      <c r="AO79" s="107">
        <f t="shared" si="81"/>
        <v>0</v>
      </c>
      <c r="AP79" s="108">
        <f t="shared" si="82"/>
        <v>0</v>
      </c>
      <c r="AQ79" s="107">
        <f t="shared" si="83"/>
        <v>0</v>
      </c>
      <c r="AR79" s="107">
        <f t="shared" si="84"/>
        <v>0</v>
      </c>
      <c r="AS79" s="107">
        <f t="shared" si="85"/>
        <v>0</v>
      </c>
      <c r="AT79" s="108">
        <f t="shared" si="86"/>
        <v>0</v>
      </c>
      <c r="AU79" s="107">
        <f t="shared" si="87"/>
        <v>0</v>
      </c>
      <c r="AV79" s="107">
        <f t="shared" si="88"/>
        <v>0</v>
      </c>
      <c r="AW79" s="107">
        <f t="shared" si="89"/>
        <v>0</v>
      </c>
      <c r="AX79" s="108">
        <f t="shared" si="90"/>
        <v>0</v>
      </c>
      <c r="AY79" s="85">
        <f t="shared" si="91"/>
        <v>0</v>
      </c>
      <c r="AZ79" s="133">
        <f t="shared" si="92"/>
        <v>0</v>
      </c>
      <c r="BA79" s="82">
        <f t="shared" si="93"/>
        <v>8</v>
      </c>
      <c r="BB79" s="110">
        <f t="shared" si="94"/>
        <v>0</v>
      </c>
      <c r="BC79" s="110">
        <f t="shared" si="95"/>
        <v>8</v>
      </c>
    </row>
    <row r="80" spans="1:55" ht="12.75" customHeight="1" x14ac:dyDescent="0.25">
      <c r="A80" s="84"/>
      <c r="B80" s="111" t="str">
        <f>Disciplinas!B82</f>
        <v>OBR</v>
      </c>
      <c r="C80" s="108" t="str">
        <f>Disciplinas!C82</f>
        <v>BFILO</v>
      </c>
      <c r="D80" s="108" t="str">
        <f>Disciplinas!D82</f>
        <v>Filosofia da Lógica</v>
      </c>
      <c r="E80" s="107">
        <f>Disciplinas!E82</f>
        <v>4</v>
      </c>
      <c r="F80" s="108">
        <f>Disciplinas!F82</f>
        <v>0</v>
      </c>
      <c r="G80" s="107">
        <f>Disciplinas!AZ82</f>
        <v>2</v>
      </c>
      <c r="H80" s="108">
        <f>Disciplinas!BA82</f>
        <v>0</v>
      </c>
      <c r="I80" s="107">
        <v>0</v>
      </c>
      <c r="J80" s="108">
        <v>0</v>
      </c>
      <c r="K80" s="107">
        <v>100</v>
      </c>
      <c r="L80" s="108">
        <v>0</v>
      </c>
      <c r="M80" s="107">
        <v>0</v>
      </c>
      <c r="N80" s="108">
        <v>0</v>
      </c>
      <c r="O80" s="107">
        <v>0</v>
      </c>
      <c r="P80" s="108">
        <v>0</v>
      </c>
      <c r="Q80" s="107">
        <f t="shared" si="57"/>
        <v>0</v>
      </c>
      <c r="R80" s="107">
        <f t="shared" si="58"/>
        <v>0</v>
      </c>
      <c r="S80" s="107">
        <f t="shared" si="59"/>
        <v>0</v>
      </c>
      <c r="T80" s="107">
        <f t="shared" si="60"/>
        <v>0</v>
      </c>
      <c r="U80" s="106">
        <f t="shared" si="61"/>
        <v>2</v>
      </c>
      <c r="V80" s="107">
        <f t="shared" si="62"/>
        <v>0</v>
      </c>
      <c r="W80" s="107">
        <f t="shared" si="63"/>
        <v>0</v>
      </c>
      <c r="X80" s="107">
        <f t="shared" si="64"/>
        <v>0</v>
      </c>
      <c r="Y80" s="106">
        <f t="shared" si="65"/>
        <v>0</v>
      </c>
      <c r="Z80" s="107">
        <f t="shared" si="66"/>
        <v>0</v>
      </c>
      <c r="AA80" s="107">
        <f t="shared" si="67"/>
        <v>0</v>
      </c>
      <c r="AB80" s="107">
        <f t="shared" si="68"/>
        <v>0</v>
      </c>
      <c r="AC80" s="106">
        <f t="shared" si="69"/>
        <v>0</v>
      </c>
      <c r="AD80" s="107">
        <f t="shared" si="70"/>
        <v>0</v>
      </c>
      <c r="AE80" s="107">
        <f t="shared" si="71"/>
        <v>0</v>
      </c>
      <c r="AF80" s="107">
        <f t="shared" si="72"/>
        <v>0</v>
      </c>
      <c r="AG80" s="109">
        <f t="shared" si="73"/>
        <v>0</v>
      </c>
      <c r="AH80" s="133">
        <f t="shared" si="74"/>
        <v>0</v>
      </c>
      <c r="AI80" s="107">
        <f t="shared" si="75"/>
        <v>0</v>
      </c>
      <c r="AJ80" s="107">
        <f t="shared" si="76"/>
        <v>0</v>
      </c>
      <c r="AK80" s="107">
        <f t="shared" si="77"/>
        <v>0</v>
      </c>
      <c r="AL80" s="108">
        <f t="shared" si="78"/>
        <v>0</v>
      </c>
      <c r="AM80" s="107">
        <f t="shared" si="79"/>
        <v>8</v>
      </c>
      <c r="AN80" s="107">
        <f t="shared" si="80"/>
        <v>0</v>
      </c>
      <c r="AO80" s="107">
        <f t="shared" si="81"/>
        <v>0</v>
      </c>
      <c r="AP80" s="108">
        <f t="shared" si="82"/>
        <v>0</v>
      </c>
      <c r="AQ80" s="107">
        <f t="shared" si="83"/>
        <v>0</v>
      </c>
      <c r="AR80" s="107">
        <f t="shared" si="84"/>
        <v>0</v>
      </c>
      <c r="AS80" s="107">
        <f t="shared" si="85"/>
        <v>0</v>
      </c>
      <c r="AT80" s="108">
        <f t="shared" si="86"/>
        <v>0</v>
      </c>
      <c r="AU80" s="107">
        <f t="shared" si="87"/>
        <v>0</v>
      </c>
      <c r="AV80" s="107">
        <f t="shared" si="88"/>
        <v>0</v>
      </c>
      <c r="AW80" s="107">
        <f t="shared" si="89"/>
        <v>0</v>
      </c>
      <c r="AX80" s="108">
        <f t="shared" si="90"/>
        <v>0</v>
      </c>
      <c r="AY80" s="85">
        <f t="shared" si="91"/>
        <v>0</v>
      </c>
      <c r="AZ80" s="133">
        <f t="shared" si="92"/>
        <v>0</v>
      </c>
      <c r="BA80" s="82">
        <f t="shared" si="93"/>
        <v>8</v>
      </c>
      <c r="BB80" s="110">
        <f t="shared" si="94"/>
        <v>0</v>
      </c>
      <c r="BC80" s="110">
        <f t="shared" si="95"/>
        <v>8</v>
      </c>
    </row>
    <row r="81" spans="1:55" ht="12.75" customHeight="1" x14ac:dyDescent="0.25">
      <c r="A81" s="84"/>
      <c r="B81" s="111" t="str">
        <f>Disciplinas!B83</f>
        <v>OBR</v>
      </c>
      <c r="C81" s="108" t="str">
        <f>Disciplinas!C83</f>
        <v>LFILO</v>
      </c>
      <c r="D81" s="108" t="str">
        <f>Disciplinas!D83</f>
        <v>Filosofia do Ensino de Filosofia</v>
      </c>
      <c r="E81" s="107">
        <f>Disciplinas!E83</f>
        <v>4</v>
      </c>
      <c r="F81" s="108">
        <f>Disciplinas!F83</f>
        <v>0</v>
      </c>
      <c r="G81" s="107">
        <f>Disciplinas!AZ83</f>
        <v>2</v>
      </c>
      <c r="H81" s="108">
        <f>Disciplinas!BA83</f>
        <v>0</v>
      </c>
      <c r="I81" s="107">
        <v>0</v>
      </c>
      <c r="J81" s="108">
        <v>0</v>
      </c>
      <c r="K81" s="107">
        <v>0</v>
      </c>
      <c r="L81" s="108">
        <v>100</v>
      </c>
      <c r="M81" s="107">
        <v>0</v>
      </c>
      <c r="N81" s="108">
        <v>0</v>
      </c>
      <c r="O81" s="107">
        <v>0</v>
      </c>
      <c r="P81" s="108">
        <v>0</v>
      </c>
      <c r="Q81" s="107">
        <f t="shared" si="57"/>
        <v>0</v>
      </c>
      <c r="R81" s="107">
        <f t="shared" si="58"/>
        <v>0</v>
      </c>
      <c r="S81" s="107">
        <f t="shared" si="59"/>
        <v>0</v>
      </c>
      <c r="T81" s="107">
        <f t="shared" si="60"/>
        <v>0</v>
      </c>
      <c r="U81" s="106">
        <f t="shared" si="61"/>
        <v>0</v>
      </c>
      <c r="V81" s="107">
        <f t="shared" si="62"/>
        <v>0</v>
      </c>
      <c r="W81" s="107">
        <f t="shared" si="63"/>
        <v>2</v>
      </c>
      <c r="X81" s="107">
        <f t="shared" si="64"/>
        <v>0</v>
      </c>
      <c r="Y81" s="106">
        <f t="shared" si="65"/>
        <v>0</v>
      </c>
      <c r="Z81" s="107">
        <f t="shared" si="66"/>
        <v>0</v>
      </c>
      <c r="AA81" s="107">
        <f t="shared" si="67"/>
        <v>0</v>
      </c>
      <c r="AB81" s="107">
        <f t="shared" si="68"/>
        <v>0</v>
      </c>
      <c r="AC81" s="106">
        <f t="shared" si="69"/>
        <v>0</v>
      </c>
      <c r="AD81" s="107">
        <f t="shared" si="70"/>
        <v>0</v>
      </c>
      <c r="AE81" s="107">
        <f t="shared" si="71"/>
        <v>0</v>
      </c>
      <c r="AF81" s="107">
        <f t="shared" si="72"/>
        <v>0</v>
      </c>
      <c r="AG81" s="109">
        <f t="shared" si="73"/>
        <v>0</v>
      </c>
      <c r="AH81" s="133">
        <f t="shared" si="74"/>
        <v>0</v>
      </c>
      <c r="AI81" s="107">
        <f t="shared" si="75"/>
        <v>0</v>
      </c>
      <c r="AJ81" s="107">
        <f t="shared" si="76"/>
        <v>0</v>
      </c>
      <c r="AK81" s="107">
        <f t="shared" si="77"/>
        <v>0</v>
      </c>
      <c r="AL81" s="108">
        <f t="shared" si="78"/>
        <v>0</v>
      </c>
      <c r="AM81" s="107">
        <f t="shared" si="79"/>
        <v>0</v>
      </c>
      <c r="AN81" s="107">
        <f t="shared" si="80"/>
        <v>0</v>
      </c>
      <c r="AO81" s="107">
        <f t="shared" si="81"/>
        <v>8</v>
      </c>
      <c r="AP81" s="108">
        <f t="shared" si="82"/>
        <v>0</v>
      </c>
      <c r="AQ81" s="107">
        <f t="shared" si="83"/>
        <v>0</v>
      </c>
      <c r="AR81" s="107">
        <f t="shared" si="84"/>
        <v>0</v>
      </c>
      <c r="AS81" s="107">
        <f t="shared" si="85"/>
        <v>0</v>
      </c>
      <c r="AT81" s="108">
        <f t="shared" si="86"/>
        <v>0</v>
      </c>
      <c r="AU81" s="107">
        <f t="shared" si="87"/>
        <v>0</v>
      </c>
      <c r="AV81" s="107">
        <f t="shared" si="88"/>
        <v>0</v>
      </c>
      <c r="AW81" s="107">
        <f t="shared" si="89"/>
        <v>0</v>
      </c>
      <c r="AX81" s="108">
        <f t="shared" si="90"/>
        <v>0</v>
      </c>
      <c r="AY81" s="85">
        <f t="shared" si="91"/>
        <v>0</v>
      </c>
      <c r="AZ81" s="133">
        <f t="shared" si="92"/>
        <v>0</v>
      </c>
      <c r="BA81" s="82">
        <f t="shared" si="93"/>
        <v>8</v>
      </c>
      <c r="BB81" s="110">
        <f t="shared" si="94"/>
        <v>0</v>
      </c>
      <c r="BC81" s="110">
        <f t="shared" si="95"/>
        <v>8</v>
      </c>
    </row>
    <row r="82" spans="1:55" ht="12.75" customHeight="1" x14ac:dyDescent="0.25">
      <c r="A82" s="84"/>
      <c r="B82" s="111" t="str">
        <f>Disciplinas!B84</f>
        <v>OBR</v>
      </c>
      <c r="C82" s="108" t="str">
        <f>Disciplinas!C84</f>
        <v>BFILO</v>
      </c>
      <c r="D82" s="108" t="str">
        <f>Disciplinas!D84</f>
        <v>Filosofia no Brasil e na América Latina</v>
      </c>
      <c r="E82" s="107">
        <f>Disciplinas!E84</f>
        <v>4</v>
      </c>
      <c r="F82" s="108">
        <f>Disciplinas!F84</f>
        <v>0</v>
      </c>
      <c r="G82" s="107">
        <f>Disciplinas!AZ84</f>
        <v>2</v>
      </c>
      <c r="H82" s="108">
        <f>Disciplinas!BA84</f>
        <v>0</v>
      </c>
      <c r="I82" s="107">
        <v>0</v>
      </c>
      <c r="J82" s="108">
        <v>0</v>
      </c>
      <c r="K82" s="107">
        <v>100</v>
      </c>
      <c r="L82" s="108">
        <v>0</v>
      </c>
      <c r="M82" s="107">
        <v>0</v>
      </c>
      <c r="N82" s="108">
        <v>0</v>
      </c>
      <c r="O82" s="107">
        <v>0</v>
      </c>
      <c r="P82" s="108">
        <v>0</v>
      </c>
      <c r="Q82" s="107">
        <f t="shared" si="57"/>
        <v>0</v>
      </c>
      <c r="R82" s="107">
        <f t="shared" si="58"/>
        <v>0</v>
      </c>
      <c r="S82" s="107">
        <f t="shared" si="59"/>
        <v>0</v>
      </c>
      <c r="T82" s="107">
        <f t="shared" si="60"/>
        <v>0</v>
      </c>
      <c r="U82" s="106">
        <f t="shared" si="61"/>
        <v>2</v>
      </c>
      <c r="V82" s="107">
        <f t="shared" si="62"/>
        <v>0</v>
      </c>
      <c r="W82" s="107">
        <f t="shared" si="63"/>
        <v>0</v>
      </c>
      <c r="X82" s="107">
        <f t="shared" si="64"/>
        <v>0</v>
      </c>
      <c r="Y82" s="106">
        <f t="shared" si="65"/>
        <v>0</v>
      </c>
      <c r="Z82" s="107">
        <f t="shared" si="66"/>
        <v>0</v>
      </c>
      <c r="AA82" s="107">
        <f t="shared" si="67"/>
        <v>0</v>
      </c>
      <c r="AB82" s="107">
        <f t="shared" si="68"/>
        <v>0</v>
      </c>
      <c r="AC82" s="106">
        <f t="shared" si="69"/>
        <v>0</v>
      </c>
      <c r="AD82" s="107">
        <f t="shared" si="70"/>
        <v>0</v>
      </c>
      <c r="AE82" s="107">
        <f t="shared" si="71"/>
        <v>0</v>
      </c>
      <c r="AF82" s="107">
        <f t="shared" si="72"/>
        <v>0</v>
      </c>
      <c r="AG82" s="109">
        <f t="shared" si="73"/>
        <v>0</v>
      </c>
      <c r="AH82" s="133">
        <f t="shared" si="74"/>
        <v>0</v>
      </c>
      <c r="AI82" s="107">
        <f t="shared" si="75"/>
        <v>0</v>
      </c>
      <c r="AJ82" s="107">
        <f t="shared" si="76"/>
        <v>0</v>
      </c>
      <c r="AK82" s="107">
        <f t="shared" si="77"/>
        <v>0</v>
      </c>
      <c r="AL82" s="108">
        <f t="shared" si="78"/>
        <v>0</v>
      </c>
      <c r="AM82" s="107">
        <f t="shared" si="79"/>
        <v>8</v>
      </c>
      <c r="AN82" s="107">
        <f t="shared" si="80"/>
        <v>0</v>
      </c>
      <c r="AO82" s="107">
        <f t="shared" si="81"/>
        <v>0</v>
      </c>
      <c r="AP82" s="108">
        <f t="shared" si="82"/>
        <v>0</v>
      </c>
      <c r="AQ82" s="107">
        <f t="shared" si="83"/>
        <v>0</v>
      </c>
      <c r="AR82" s="107">
        <f t="shared" si="84"/>
        <v>0</v>
      </c>
      <c r="AS82" s="107">
        <f t="shared" si="85"/>
        <v>0</v>
      </c>
      <c r="AT82" s="108">
        <f t="shared" si="86"/>
        <v>0</v>
      </c>
      <c r="AU82" s="107">
        <f t="shared" si="87"/>
        <v>0</v>
      </c>
      <c r="AV82" s="107">
        <f t="shared" si="88"/>
        <v>0</v>
      </c>
      <c r="AW82" s="107">
        <f t="shared" si="89"/>
        <v>0</v>
      </c>
      <c r="AX82" s="108">
        <f t="shared" si="90"/>
        <v>0</v>
      </c>
      <c r="AY82" s="85">
        <f t="shared" si="91"/>
        <v>0</v>
      </c>
      <c r="AZ82" s="133">
        <f t="shared" si="92"/>
        <v>0</v>
      </c>
      <c r="BA82" s="82">
        <f t="shared" si="93"/>
        <v>8</v>
      </c>
      <c r="BB82" s="110">
        <f t="shared" si="94"/>
        <v>0</v>
      </c>
      <c r="BC82" s="110">
        <f t="shared" si="95"/>
        <v>8</v>
      </c>
    </row>
    <row r="83" spans="1:55" ht="12.75" customHeight="1" x14ac:dyDescent="0.25">
      <c r="A83" s="84"/>
      <c r="B83" s="111" t="str">
        <f>Disciplinas!B85</f>
        <v>OBR</v>
      </c>
      <c r="C83" s="108" t="str">
        <f>Disciplinas!C85</f>
        <v>LFILO</v>
      </c>
      <c r="D83" s="108" t="str">
        <f>Disciplinas!D85</f>
        <v>Filosofia no Brasil e na América Latina</v>
      </c>
      <c r="E83" s="107">
        <f>Disciplinas!E85</f>
        <v>4</v>
      </c>
      <c r="F83" s="108">
        <f>Disciplinas!F85</f>
        <v>0</v>
      </c>
      <c r="G83" s="107">
        <f>Disciplinas!AZ85</f>
        <v>2</v>
      </c>
      <c r="H83" s="108">
        <f>Disciplinas!BA85</f>
        <v>0</v>
      </c>
      <c r="I83" s="107">
        <v>0</v>
      </c>
      <c r="J83" s="108">
        <v>0</v>
      </c>
      <c r="K83" s="107">
        <v>100</v>
      </c>
      <c r="L83" s="108">
        <v>0</v>
      </c>
      <c r="M83" s="107">
        <v>0</v>
      </c>
      <c r="N83" s="108">
        <v>0</v>
      </c>
      <c r="O83" s="107">
        <v>0</v>
      </c>
      <c r="P83" s="108">
        <v>0</v>
      </c>
      <c r="Q83" s="107">
        <f t="shared" si="57"/>
        <v>0</v>
      </c>
      <c r="R83" s="107">
        <f t="shared" si="58"/>
        <v>0</v>
      </c>
      <c r="S83" s="107">
        <f t="shared" si="59"/>
        <v>0</v>
      </c>
      <c r="T83" s="107">
        <f t="shared" si="60"/>
        <v>0</v>
      </c>
      <c r="U83" s="106">
        <f t="shared" si="61"/>
        <v>2</v>
      </c>
      <c r="V83" s="107">
        <f t="shared" si="62"/>
        <v>0</v>
      </c>
      <c r="W83" s="107">
        <f t="shared" si="63"/>
        <v>0</v>
      </c>
      <c r="X83" s="107">
        <f t="shared" si="64"/>
        <v>0</v>
      </c>
      <c r="Y83" s="106">
        <f t="shared" si="65"/>
        <v>0</v>
      </c>
      <c r="Z83" s="107">
        <f t="shared" si="66"/>
        <v>0</v>
      </c>
      <c r="AA83" s="107">
        <f t="shared" si="67"/>
        <v>0</v>
      </c>
      <c r="AB83" s="107">
        <f t="shared" si="68"/>
        <v>0</v>
      </c>
      <c r="AC83" s="106">
        <f t="shared" si="69"/>
        <v>0</v>
      </c>
      <c r="AD83" s="107">
        <f t="shared" si="70"/>
        <v>0</v>
      </c>
      <c r="AE83" s="107">
        <f t="shared" si="71"/>
        <v>0</v>
      </c>
      <c r="AF83" s="107">
        <f t="shared" si="72"/>
        <v>0</v>
      </c>
      <c r="AG83" s="109">
        <f t="shared" si="73"/>
        <v>0</v>
      </c>
      <c r="AH83" s="133">
        <f t="shared" si="74"/>
        <v>0</v>
      </c>
      <c r="AI83" s="107">
        <f t="shared" si="75"/>
        <v>0</v>
      </c>
      <c r="AJ83" s="107">
        <f t="shared" si="76"/>
        <v>0</v>
      </c>
      <c r="AK83" s="107">
        <f t="shared" si="77"/>
        <v>0</v>
      </c>
      <c r="AL83" s="108">
        <f t="shared" si="78"/>
        <v>0</v>
      </c>
      <c r="AM83" s="107">
        <f t="shared" si="79"/>
        <v>8</v>
      </c>
      <c r="AN83" s="107">
        <f t="shared" si="80"/>
        <v>0</v>
      </c>
      <c r="AO83" s="107">
        <f t="shared" si="81"/>
        <v>0</v>
      </c>
      <c r="AP83" s="108">
        <f t="shared" si="82"/>
        <v>0</v>
      </c>
      <c r="AQ83" s="107">
        <f t="shared" si="83"/>
        <v>0</v>
      </c>
      <c r="AR83" s="107">
        <f t="shared" si="84"/>
        <v>0</v>
      </c>
      <c r="AS83" s="107">
        <f t="shared" si="85"/>
        <v>0</v>
      </c>
      <c r="AT83" s="108">
        <f t="shared" si="86"/>
        <v>0</v>
      </c>
      <c r="AU83" s="107">
        <f t="shared" si="87"/>
        <v>0</v>
      </c>
      <c r="AV83" s="107">
        <f t="shared" si="88"/>
        <v>0</v>
      </c>
      <c r="AW83" s="107">
        <f t="shared" si="89"/>
        <v>0</v>
      </c>
      <c r="AX83" s="108">
        <f t="shared" si="90"/>
        <v>0</v>
      </c>
      <c r="AY83" s="85">
        <f t="shared" si="91"/>
        <v>0</v>
      </c>
      <c r="AZ83" s="133">
        <f t="shared" si="92"/>
        <v>0</v>
      </c>
      <c r="BA83" s="82">
        <f t="shared" si="93"/>
        <v>8</v>
      </c>
      <c r="BB83" s="110">
        <f t="shared" si="94"/>
        <v>0</v>
      </c>
      <c r="BC83" s="110">
        <f t="shared" si="95"/>
        <v>8</v>
      </c>
    </row>
    <row r="84" spans="1:55" ht="12.75" customHeight="1" x14ac:dyDescent="0.25">
      <c r="A84" s="84"/>
      <c r="B84" s="111" t="str">
        <f>Disciplinas!B86</f>
        <v>OBR</v>
      </c>
      <c r="C84" s="108" t="str">
        <f>Disciplinas!C86</f>
        <v>LFILO</v>
      </c>
      <c r="D84" s="108" t="str">
        <f>Disciplinas!D86</f>
        <v>Filosofia Política</v>
      </c>
      <c r="E84" s="107">
        <f>Disciplinas!E86</f>
        <v>4</v>
      </c>
      <c r="F84" s="108">
        <f>Disciplinas!F86</f>
        <v>0</v>
      </c>
      <c r="G84" s="107">
        <f>Disciplinas!AZ86</f>
        <v>2</v>
      </c>
      <c r="H84" s="108">
        <f>Disciplinas!BA86</f>
        <v>0</v>
      </c>
      <c r="I84" s="107">
        <v>0</v>
      </c>
      <c r="J84" s="108">
        <v>0</v>
      </c>
      <c r="K84" s="107">
        <v>100</v>
      </c>
      <c r="L84" s="108">
        <v>0</v>
      </c>
      <c r="M84" s="107">
        <v>0</v>
      </c>
      <c r="N84" s="108">
        <v>0</v>
      </c>
      <c r="O84" s="107">
        <v>0</v>
      </c>
      <c r="P84" s="108">
        <v>0</v>
      </c>
      <c r="Q84" s="107">
        <f t="shared" si="57"/>
        <v>0</v>
      </c>
      <c r="R84" s="107">
        <f t="shared" si="58"/>
        <v>0</v>
      </c>
      <c r="S84" s="107">
        <f t="shared" si="59"/>
        <v>0</v>
      </c>
      <c r="T84" s="107">
        <f t="shared" si="60"/>
        <v>0</v>
      </c>
      <c r="U84" s="106">
        <f t="shared" si="61"/>
        <v>2</v>
      </c>
      <c r="V84" s="107">
        <f t="shared" si="62"/>
        <v>0</v>
      </c>
      <c r="W84" s="107">
        <f t="shared" si="63"/>
        <v>0</v>
      </c>
      <c r="X84" s="107">
        <f t="shared" si="64"/>
        <v>0</v>
      </c>
      <c r="Y84" s="106">
        <f t="shared" si="65"/>
        <v>0</v>
      </c>
      <c r="Z84" s="107">
        <f t="shared" si="66"/>
        <v>0</v>
      </c>
      <c r="AA84" s="107">
        <f t="shared" si="67"/>
        <v>0</v>
      </c>
      <c r="AB84" s="107">
        <f t="shared" si="68"/>
        <v>0</v>
      </c>
      <c r="AC84" s="106">
        <f t="shared" si="69"/>
        <v>0</v>
      </c>
      <c r="AD84" s="107">
        <f t="shared" si="70"/>
        <v>0</v>
      </c>
      <c r="AE84" s="107">
        <f t="shared" si="71"/>
        <v>0</v>
      </c>
      <c r="AF84" s="107">
        <f t="shared" si="72"/>
        <v>0</v>
      </c>
      <c r="AG84" s="109">
        <f t="shared" si="73"/>
        <v>0</v>
      </c>
      <c r="AH84" s="133">
        <f t="shared" si="74"/>
        <v>0</v>
      </c>
      <c r="AI84" s="107">
        <f t="shared" si="75"/>
        <v>0</v>
      </c>
      <c r="AJ84" s="107">
        <f t="shared" si="76"/>
        <v>0</v>
      </c>
      <c r="AK84" s="107">
        <f t="shared" si="77"/>
        <v>0</v>
      </c>
      <c r="AL84" s="108">
        <f t="shared" si="78"/>
        <v>0</v>
      </c>
      <c r="AM84" s="107">
        <f t="shared" si="79"/>
        <v>8</v>
      </c>
      <c r="AN84" s="107">
        <f t="shared" si="80"/>
        <v>0</v>
      </c>
      <c r="AO84" s="107">
        <f t="shared" si="81"/>
        <v>0</v>
      </c>
      <c r="AP84" s="108">
        <f t="shared" si="82"/>
        <v>0</v>
      </c>
      <c r="AQ84" s="107">
        <f t="shared" si="83"/>
        <v>0</v>
      </c>
      <c r="AR84" s="107">
        <f t="shared" si="84"/>
        <v>0</v>
      </c>
      <c r="AS84" s="107">
        <f t="shared" si="85"/>
        <v>0</v>
      </c>
      <c r="AT84" s="108">
        <f t="shared" si="86"/>
        <v>0</v>
      </c>
      <c r="AU84" s="107">
        <f t="shared" si="87"/>
        <v>0</v>
      </c>
      <c r="AV84" s="107">
        <f t="shared" si="88"/>
        <v>0</v>
      </c>
      <c r="AW84" s="107">
        <f t="shared" si="89"/>
        <v>0</v>
      </c>
      <c r="AX84" s="108">
        <f t="shared" si="90"/>
        <v>0</v>
      </c>
      <c r="AY84" s="85">
        <f t="shared" si="91"/>
        <v>0</v>
      </c>
      <c r="AZ84" s="133">
        <f t="shared" si="92"/>
        <v>0</v>
      </c>
      <c r="BA84" s="82">
        <f t="shared" si="93"/>
        <v>8</v>
      </c>
      <c r="BB84" s="110">
        <f t="shared" si="94"/>
        <v>0</v>
      </c>
      <c r="BC84" s="110">
        <f t="shared" si="95"/>
        <v>8</v>
      </c>
    </row>
    <row r="85" spans="1:55" ht="12.75" customHeight="1" x14ac:dyDescent="0.25">
      <c r="A85" s="84"/>
      <c r="B85" s="111" t="str">
        <f>Disciplinas!B87</f>
        <v>OBR</v>
      </c>
      <c r="C85" s="108" t="str">
        <f>Disciplinas!C87</f>
        <v>BFILO</v>
      </c>
      <c r="D85" s="108" t="str">
        <f>Disciplinas!D87</f>
        <v xml:space="preserve">Filosofia Política </v>
      </c>
      <c r="E85" s="107">
        <f>Disciplinas!E87</f>
        <v>4</v>
      </c>
      <c r="F85" s="108">
        <f>Disciplinas!F87</f>
        <v>0</v>
      </c>
      <c r="G85" s="107">
        <f>Disciplinas!AZ87</f>
        <v>2</v>
      </c>
      <c r="H85" s="108">
        <f>Disciplinas!BA87</f>
        <v>0</v>
      </c>
      <c r="I85" s="107">
        <v>0</v>
      </c>
      <c r="J85" s="108">
        <v>0</v>
      </c>
      <c r="K85" s="107">
        <v>100</v>
      </c>
      <c r="L85" s="108">
        <v>0</v>
      </c>
      <c r="M85" s="107">
        <v>0</v>
      </c>
      <c r="N85" s="108">
        <v>0</v>
      </c>
      <c r="O85" s="107">
        <v>0</v>
      </c>
      <c r="P85" s="108">
        <v>0</v>
      </c>
      <c r="Q85" s="107">
        <f t="shared" si="57"/>
        <v>0</v>
      </c>
      <c r="R85" s="107">
        <f t="shared" si="58"/>
        <v>0</v>
      </c>
      <c r="S85" s="107">
        <f t="shared" si="59"/>
        <v>0</v>
      </c>
      <c r="T85" s="107">
        <f t="shared" si="60"/>
        <v>0</v>
      </c>
      <c r="U85" s="106">
        <f t="shared" si="61"/>
        <v>2</v>
      </c>
      <c r="V85" s="107">
        <f t="shared" si="62"/>
        <v>0</v>
      </c>
      <c r="W85" s="107">
        <f t="shared" si="63"/>
        <v>0</v>
      </c>
      <c r="X85" s="107">
        <f t="shared" si="64"/>
        <v>0</v>
      </c>
      <c r="Y85" s="106">
        <f t="shared" si="65"/>
        <v>0</v>
      </c>
      <c r="Z85" s="107">
        <f t="shared" si="66"/>
        <v>0</v>
      </c>
      <c r="AA85" s="107">
        <f t="shared" si="67"/>
        <v>0</v>
      </c>
      <c r="AB85" s="107">
        <f t="shared" si="68"/>
        <v>0</v>
      </c>
      <c r="AC85" s="106">
        <f t="shared" si="69"/>
        <v>0</v>
      </c>
      <c r="AD85" s="107">
        <f t="shared" si="70"/>
        <v>0</v>
      </c>
      <c r="AE85" s="107">
        <f t="shared" si="71"/>
        <v>0</v>
      </c>
      <c r="AF85" s="107">
        <f t="shared" si="72"/>
        <v>0</v>
      </c>
      <c r="AG85" s="109">
        <f t="shared" si="73"/>
        <v>0</v>
      </c>
      <c r="AH85" s="133">
        <f t="shared" si="74"/>
        <v>0</v>
      </c>
      <c r="AI85" s="107">
        <f t="shared" si="75"/>
        <v>0</v>
      </c>
      <c r="AJ85" s="107">
        <f t="shared" si="76"/>
        <v>0</v>
      </c>
      <c r="AK85" s="107">
        <f t="shared" si="77"/>
        <v>0</v>
      </c>
      <c r="AL85" s="108">
        <f t="shared" si="78"/>
        <v>0</v>
      </c>
      <c r="AM85" s="107">
        <f t="shared" si="79"/>
        <v>8</v>
      </c>
      <c r="AN85" s="107">
        <f t="shared" si="80"/>
        <v>0</v>
      </c>
      <c r="AO85" s="107">
        <f t="shared" si="81"/>
        <v>0</v>
      </c>
      <c r="AP85" s="108">
        <f t="shared" si="82"/>
        <v>0</v>
      </c>
      <c r="AQ85" s="107">
        <f t="shared" si="83"/>
        <v>0</v>
      </c>
      <c r="AR85" s="107">
        <f t="shared" si="84"/>
        <v>0</v>
      </c>
      <c r="AS85" s="107">
        <f t="shared" si="85"/>
        <v>0</v>
      </c>
      <c r="AT85" s="108">
        <f t="shared" si="86"/>
        <v>0</v>
      </c>
      <c r="AU85" s="107">
        <f t="shared" si="87"/>
        <v>0</v>
      </c>
      <c r="AV85" s="107">
        <f t="shared" si="88"/>
        <v>0</v>
      </c>
      <c r="AW85" s="107">
        <f t="shared" si="89"/>
        <v>0</v>
      </c>
      <c r="AX85" s="108">
        <f t="shared" si="90"/>
        <v>0</v>
      </c>
      <c r="AY85" s="85">
        <f t="shared" si="91"/>
        <v>0</v>
      </c>
      <c r="AZ85" s="133">
        <f t="shared" si="92"/>
        <v>0</v>
      </c>
      <c r="BA85" s="82">
        <f t="shared" si="93"/>
        <v>8</v>
      </c>
      <c r="BB85" s="110">
        <f t="shared" si="94"/>
        <v>0</v>
      </c>
      <c r="BC85" s="110">
        <f t="shared" si="95"/>
        <v>8</v>
      </c>
    </row>
    <row r="86" spans="1:55" ht="12.75" customHeight="1" x14ac:dyDescent="0.25">
      <c r="A86" s="84"/>
      <c r="B86" s="111" t="str">
        <f>Disciplinas!B88</f>
        <v>OBR</v>
      </c>
      <c r="C86" s="108" t="str">
        <f>Disciplinas!C88</f>
        <v>BFILO</v>
      </c>
      <c r="D86" s="108" t="str">
        <f>Disciplinas!D88</f>
        <v>Filosofia Política: perspectivas contemporâneas</v>
      </c>
      <c r="E86" s="107">
        <f>Disciplinas!E88</f>
        <v>4</v>
      </c>
      <c r="F86" s="108">
        <f>Disciplinas!F88</f>
        <v>0</v>
      </c>
      <c r="G86" s="107">
        <f>Disciplinas!AZ88</f>
        <v>2</v>
      </c>
      <c r="H86" s="108">
        <f>Disciplinas!BA88</f>
        <v>0</v>
      </c>
      <c r="I86" s="107">
        <v>0</v>
      </c>
      <c r="J86" s="108">
        <v>0</v>
      </c>
      <c r="K86" s="107">
        <v>100</v>
      </c>
      <c r="L86" s="108">
        <v>0</v>
      </c>
      <c r="M86" s="107">
        <v>0</v>
      </c>
      <c r="N86" s="108">
        <v>0</v>
      </c>
      <c r="O86" s="107">
        <v>0</v>
      </c>
      <c r="P86" s="108">
        <v>0</v>
      </c>
      <c r="Q86" s="107">
        <f t="shared" si="57"/>
        <v>0</v>
      </c>
      <c r="R86" s="107">
        <f t="shared" si="58"/>
        <v>0</v>
      </c>
      <c r="S86" s="107">
        <f t="shared" si="59"/>
        <v>0</v>
      </c>
      <c r="T86" s="107">
        <f t="shared" si="60"/>
        <v>0</v>
      </c>
      <c r="U86" s="106">
        <f t="shared" si="61"/>
        <v>2</v>
      </c>
      <c r="V86" s="107">
        <f t="shared" si="62"/>
        <v>0</v>
      </c>
      <c r="W86" s="107">
        <f t="shared" si="63"/>
        <v>0</v>
      </c>
      <c r="X86" s="107">
        <f t="shared" si="64"/>
        <v>0</v>
      </c>
      <c r="Y86" s="106">
        <f t="shared" si="65"/>
        <v>0</v>
      </c>
      <c r="Z86" s="107">
        <f t="shared" si="66"/>
        <v>0</v>
      </c>
      <c r="AA86" s="107">
        <f t="shared" si="67"/>
        <v>0</v>
      </c>
      <c r="AB86" s="107">
        <f t="shared" si="68"/>
        <v>0</v>
      </c>
      <c r="AC86" s="106">
        <f t="shared" si="69"/>
        <v>0</v>
      </c>
      <c r="AD86" s="107">
        <f t="shared" si="70"/>
        <v>0</v>
      </c>
      <c r="AE86" s="107">
        <f t="shared" si="71"/>
        <v>0</v>
      </c>
      <c r="AF86" s="107">
        <f t="shared" si="72"/>
        <v>0</v>
      </c>
      <c r="AG86" s="109">
        <f t="shared" si="73"/>
        <v>0</v>
      </c>
      <c r="AH86" s="133">
        <f t="shared" si="74"/>
        <v>0</v>
      </c>
      <c r="AI86" s="107">
        <f t="shared" si="75"/>
        <v>0</v>
      </c>
      <c r="AJ86" s="107">
        <f t="shared" si="76"/>
        <v>0</v>
      </c>
      <c r="AK86" s="107">
        <f t="shared" si="77"/>
        <v>0</v>
      </c>
      <c r="AL86" s="108">
        <f t="shared" si="78"/>
        <v>0</v>
      </c>
      <c r="AM86" s="107">
        <f t="shared" si="79"/>
        <v>8</v>
      </c>
      <c r="AN86" s="107">
        <f t="shared" si="80"/>
        <v>0</v>
      </c>
      <c r="AO86" s="107">
        <f t="shared" si="81"/>
        <v>0</v>
      </c>
      <c r="AP86" s="108">
        <f t="shared" si="82"/>
        <v>0</v>
      </c>
      <c r="AQ86" s="107">
        <f t="shared" si="83"/>
        <v>0</v>
      </c>
      <c r="AR86" s="107">
        <f t="shared" si="84"/>
        <v>0</v>
      </c>
      <c r="AS86" s="107">
        <f t="shared" si="85"/>
        <v>0</v>
      </c>
      <c r="AT86" s="108">
        <f t="shared" si="86"/>
        <v>0</v>
      </c>
      <c r="AU86" s="107">
        <f t="shared" si="87"/>
        <v>0</v>
      </c>
      <c r="AV86" s="107">
        <f t="shared" si="88"/>
        <v>0</v>
      </c>
      <c r="AW86" s="107">
        <f t="shared" si="89"/>
        <v>0</v>
      </c>
      <c r="AX86" s="108">
        <f t="shared" si="90"/>
        <v>0</v>
      </c>
      <c r="AY86" s="85">
        <f t="shared" si="91"/>
        <v>0</v>
      </c>
      <c r="AZ86" s="133">
        <f t="shared" si="92"/>
        <v>0</v>
      </c>
      <c r="BA86" s="82">
        <f t="shared" si="93"/>
        <v>8</v>
      </c>
      <c r="BB86" s="110">
        <f t="shared" si="94"/>
        <v>0</v>
      </c>
      <c r="BC86" s="110">
        <f t="shared" si="95"/>
        <v>8</v>
      </c>
    </row>
    <row r="87" spans="1:55" ht="12.75" customHeight="1" x14ac:dyDescent="0.25">
      <c r="A87" s="84"/>
      <c r="B87" s="111" t="str">
        <f>Disciplinas!B89</f>
        <v>OBR</v>
      </c>
      <c r="C87" s="108" t="str">
        <f>Disciplinas!C89</f>
        <v>BFIS</v>
      </c>
      <c r="D87" s="108" t="str">
        <f>Disciplinas!D89</f>
        <v>Física do Contínuo</v>
      </c>
      <c r="E87" s="107">
        <f>Disciplinas!E89</f>
        <v>3</v>
      </c>
      <c r="F87" s="108">
        <f>Disciplinas!F89</f>
        <v>1</v>
      </c>
      <c r="G87" s="107">
        <f>Disciplinas!AZ89</f>
        <v>2</v>
      </c>
      <c r="H87" s="108">
        <f>Disciplinas!BA89</f>
        <v>2</v>
      </c>
      <c r="I87" s="107">
        <v>0</v>
      </c>
      <c r="J87" s="108">
        <v>0</v>
      </c>
      <c r="K87" s="107">
        <v>0</v>
      </c>
      <c r="L87" s="108">
        <v>0</v>
      </c>
      <c r="M87" s="107">
        <v>100</v>
      </c>
      <c r="N87" s="108">
        <v>0</v>
      </c>
      <c r="O87" s="107">
        <v>0</v>
      </c>
      <c r="P87" s="108">
        <v>0</v>
      </c>
      <c r="Q87" s="107">
        <f t="shared" si="57"/>
        <v>0</v>
      </c>
      <c r="R87" s="107">
        <f t="shared" si="58"/>
        <v>0</v>
      </c>
      <c r="S87" s="107">
        <f t="shared" si="59"/>
        <v>0</v>
      </c>
      <c r="T87" s="107">
        <f t="shared" si="60"/>
        <v>0</v>
      </c>
      <c r="U87" s="106">
        <f t="shared" si="61"/>
        <v>0</v>
      </c>
      <c r="V87" s="107">
        <f t="shared" si="62"/>
        <v>0</v>
      </c>
      <c r="W87" s="107">
        <f t="shared" si="63"/>
        <v>0</v>
      </c>
      <c r="X87" s="107">
        <f t="shared" si="64"/>
        <v>0</v>
      </c>
      <c r="Y87" s="106">
        <f t="shared" si="65"/>
        <v>2</v>
      </c>
      <c r="Z87" s="107">
        <f t="shared" si="66"/>
        <v>2</v>
      </c>
      <c r="AA87" s="107">
        <f t="shared" si="67"/>
        <v>0</v>
      </c>
      <c r="AB87" s="107">
        <f t="shared" si="68"/>
        <v>0</v>
      </c>
      <c r="AC87" s="106">
        <f t="shared" si="69"/>
        <v>0</v>
      </c>
      <c r="AD87" s="107">
        <f t="shared" si="70"/>
        <v>0</v>
      </c>
      <c r="AE87" s="107">
        <f t="shared" si="71"/>
        <v>0</v>
      </c>
      <c r="AF87" s="107">
        <f t="shared" si="72"/>
        <v>0</v>
      </c>
      <c r="AG87" s="109">
        <f t="shared" si="73"/>
        <v>0</v>
      </c>
      <c r="AH87" s="133">
        <f t="shared" si="74"/>
        <v>0</v>
      </c>
      <c r="AI87" s="107">
        <f t="shared" si="75"/>
        <v>0</v>
      </c>
      <c r="AJ87" s="107">
        <f t="shared" si="76"/>
        <v>0</v>
      </c>
      <c r="AK87" s="107">
        <f t="shared" si="77"/>
        <v>0</v>
      </c>
      <c r="AL87" s="108">
        <f t="shared" si="78"/>
        <v>0</v>
      </c>
      <c r="AM87" s="107">
        <f t="shared" si="79"/>
        <v>0</v>
      </c>
      <c r="AN87" s="107">
        <f t="shared" si="80"/>
        <v>0</v>
      </c>
      <c r="AO87" s="107">
        <f t="shared" si="81"/>
        <v>0</v>
      </c>
      <c r="AP87" s="108">
        <f t="shared" si="82"/>
        <v>0</v>
      </c>
      <c r="AQ87" s="107">
        <f t="shared" si="83"/>
        <v>6</v>
      </c>
      <c r="AR87" s="107">
        <f t="shared" si="84"/>
        <v>2</v>
      </c>
      <c r="AS87" s="107">
        <f t="shared" si="85"/>
        <v>0</v>
      </c>
      <c r="AT87" s="108">
        <f t="shared" si="86"/>
        <v>0</v>
      </c>
      <c r="AU87" s="107">
        <f t="shared" si="87"/>
        <v>0</v>
      </c>
      <c r="AV87" s="107">
        <f t="shared" si="88"/>
        <v>0</v>
      </c>
      <c r="AW87" s="107">
        <f t="shared" si="89"/>
        <v>0</v>
      </c>
      <c r="AX87" s="108">
        <f t="shared" si="90"/>
        <v>0</v>
      </c>
      <c r="AY87" s="85">
        <f t="shared" si="91"/>
        <v>0</v>
      </c>
      <c r="AZ87" s="133">
        <f t="shared" si="92"/>
        <v>0</v>
      </c>
      <c r="BA87" s="82">
        <f t="shared" si="93"/>
        <v>6</v>
      </c>
      <c r="BB87" s="110">
        <f t="shared" si="94"/>
        <v>2</v>
      </c>
      <c r="BC87" s="110">
        <f t="shared" si="95"/>
        <v>8</v>
      </c>
    </row>
    <row r="88" spans="1:55" ht="12.75" customHeight="1" x14ac:dyDescent="0.25">
      <c r="A88" s="84"/>
      <c r="B88" s="111" t="str">
        <f>Disciplinas!B90</f>
        <v>OBR</v>
      </c>
      <c r="C88" s="108" t="str">
        <f>Disciplinas!C90</f>
        <v>LFIS</v>
      </c>
      <c r="D88" s="108" t="str">
        <f>Disciplinas!D90</f>
        <v>Física do Contínuo (PCC)</v>
      </c>
      <c r="E88" s="107">
        <f>Disciplinas!E90</f>
        <v>3</v>
      </c>
      <c r="F88" s="108">
        <f>Disciplinas!F90</f>
        <v>1</v>
      </c>
      <c r="G88" s="107">
        <f>Disciplinas!AZ90</f>
        <v>2</v>
      </c>
      <c r="H88" s="108">
        <f>Disciplinas!BA90</f>
        <v>2</v>
      </c>
      <c r="I88" s="107">
        <v>0</v>
      </c>
      <c r="J88" s="108">
        <v>0</v>
      </c>
      <c r="K88" s="107">
        <v>0</v>
      </c>
      <c r="L88" s="108">
        <v>0</v>
      </c>
      <c r="M88" s="107">
        <v>100</v>
      </c>
      <c r="N88" s="108">
        <v>0</v>
      </c>
      <c r="O88" s="107">
        <v>0</v>
      </c>
      <c r="P88" s="108">
        <v>0</v>
      </c>
      <c r="Q88" s="107">
        <f t="shared" si="57"/>
        <v>0</v>
      </c>
      <c r="R88" s="107">
        <f t="shared" si="58"/>
        <v>0</v>
      </c>
      <c r="S88" s="107">
        <f t="shared" si="59"/>
        <v>0</v>
      </c>
      <c r="T88" s="107">
        <f t="shared" si="60"/>
        <v>0</v>
      </c>
      <c r="U88" s="106">
        <f t="shared" si="61"/>
        <v>0</v>
      </c>
      <c r="V88" s="107">
        <f t="shared" si="62"/>
        <v>0</v>
      </c>
      <c r="W88" s="107">
        <f t="shared" si="63"/>
        <v>0</v>
      </c>
      <c r="X88" s="107">
        <f t="shared" si="64"/>
        <v>0</v>
      </c>
      <c r="Y88" s="106">
        <f t="shared" si="65"/>
        <v>2</v>
      </c>
      <c r="Z88" s="107">
        <f t="shared" si="66"/>
        <v>2</v>
      </c>
      <c r="AA88" s="107">
        <f t="shared" si="67"/>
        <v>0</v>
      </c>
      <c r="AB88" s="107">
        <f t="shared" si="68"/>
        <v>0</v>
      </c>
      <c r="AC88" s="106">
        <f t="shared" si="69"/>
        <v>0</v>
      </c>
      <c r="AD88" s="107">
        <f t="shared" si="70"/>
        <v>0</v>
      </c>
      <c r="AE88" s="107">
        <f t="shared" si="71"/>
        <v>0</v>
      </c>
      <c r="AF88" s="107">
        <f t="shared" si="72"/>
        <v>0</v>
      </c>
      <c r="AG88" s="109">
        <f t="shared" si="73"/>
        <v>0</v>
      </c>
      <c r="AH88" s="133">
        <f t="shared" si="74"/>
        <v>0</v>
      </c>
      <c r="AI88" s="107">
        <f t="shared" si="75"/>
        <v>0</v>
      </c>
      <c r="AJ88" s="107">
        <f t="shared" si="76"/>
        <v>0</v>
      </c>
      <c r="AK88" s="107">
        <f t="shared" si="77"/>
        <v>0</v>
      </c>
      <c r="AL88" s="108">
        <f t="shared" si="78"/>
        <v>0</v>
      </c>
      <c r="AM88" s="107">
        <f t="shared" si="79"/>
        <v>0</v>
      </c>
      <c r="AN88" s="107">
        <f t="shared" si="80"/>
        <v>0</v>
      </c>
      <c r="AO88" s="107">
        <f t="shared" si="81"/>
        <v>0</v>
      </c>
      <c r="AP88" s="108">
        <f t="shared" si="82"/>
        <v>0</v>
      </c>
      <c r="AQ88" s="107">
        <f t="shared" si="83"/>
        <v>6</v>
      </c>
      <c r="AR88" s="107">
        <f t="shared" si="84"/>
        <v>2</v>
      </c>
      <c r="AS88" s="107">
        <f t="shared" si="85"/>
        <v>0</v>
      </c>
      <c r="AT88" s="108">
        <f t="shared" si="86"/>
        <v>0</v>
      </c>
      <c r="AU88" s="107">
        <f t="shared" si="87"/>
        <v>0</v>
      </c>
      <c r="AV88" s="107">
        <f t="shared" si="88"/>
        <v>0</v>
      </c>
      <c r="AW88" s="107">
        <f t="shared" si="89"/>
        <v>0</v>
      </c>
      <c r="AX88" s="108">
        <f t="shared" si="90"/>
        <v>0</v>
      </c>
      <c r="AY88" s="85">
        <f t="shared" si="91"/>
        <v>0</v>
      </c>
      <c r="AZ88" s="133">
        <f t="shared" si="92"/>
        <v>0</v>
      </c>
      <c r="BA88" s="82">
        <f t="shared" si="93"/>
        <v>6</v>
      </c>
      <c r="BB88" s="110">
        <f t="shared" si="94"/>
        <v>2</v>
      </c>
      <c r="BC88" s="110">
        <f t="shared" si="95"/>
        <v>8</v>
      </c>
    </row>
    <row r="89" spans="1:55" ht="12.75" customHeight="1" x14ac:dyDescent="0.25">
      <c r="A89" s="84"/>
      <c r="B89" s="111" t="str">
        <f>Disciplinas!B91</f>
        <v>OBR</v>
      </c>
      <c r="C89" s="108" t="str">
        <f>Disciplinas!C91</f>
        <v>BFIS</v>
      </c>
      <c r="D89" s="108" t="str">
        <f>Disciplinas!D91</f>
        <v>Física Ondulatória</v>
      </c>
      <c r="E89" s="107">
        <f>Disciplinas!E91</f>
        <v>3</v>
      </c>
      <c r="F89" s="108">
        <f>Disciplinas!F91</f>
        <v>1</v>
      </c>
      <c r="G89" s="107">
        <f>Disciplinas!AZ91</f>
        <v>2</v>
      </c>
      <c r="H89" s="108">
        <f>Disciplinas!BA91</f>
        <v>2</v>
      </c>
      <c r="I89" s="107">
        <v>0</v>
      </c>
      <c r="J89" s="108">
        <v>0</v>
      </c>
      <c r="K89" s="107">
        <v>0</v>
      </c>
      <c r="L89" s="108">
        <v>0</v>
      </c>
      <c r="M89" s="107">
        <v>100</v>
      </c>
      <c r="N89" s="108">
        <v>0</v>
      </c>
      <c r="O89" s="107">
        <v>0</v>
      </c>
      <c r="P89" s="108">
        <v>0</v>
      </c>
      <c r="Q89" s="107">
        <f t="shared" si="57"/>
        <v>0</v>
      </c>
      <c r="R89" s="107">
        <f t="shared" si="58"/>
        <v>0</v>
      </c>
      <c r="S89" s="107">
        <f t="shared" si="59"/>
        <v>0</v>
      </c>
      <c r="T89" s="107">
        <f t="shared" si="60"/>
        <v>0</v>
      </c>
      <c r="U89" s="106">
        <f t="shared" si="61"/>
        <v>0</v>
      </c>
      <c r="V89" s="107">
        <f t="shared" si="62"/>
        <v>0</v>
      </c>
      <c r="W89" s="107">
        <f t="shared" si="63"/>
        <v>0</v>
      </c>
      <c r="X89" s="107">
        <f t="shared" si="64"/>
        <v>0</v>
      </c>
      <c r="Y89" s="106">
        <f t="shared" si="65"/>
        <v>2</v>
      </c>
      <c r="Z89" s="107">
        <f t="shared" si="66"/>
        <v>2</v>
      </c>
      <c r="AA89" s="107">
        <f t="shared" si="67"/>
        <v>0</v>
      </c>
      <c r="AB89" s="107">
        <f t="shared" si="68"/>
        <v>0</v>
      </c>
      <c r="AC89" s="106">
        <f t="shared" si="69"/>
        <v>0</v>
      </c>
      <c r="AD89" s="107">
        <f t="shared" si="70"/>
        <v>0</v>
      </c>
      <c r="AE89" s="107">
        <f t="shared" si="71"/>
        <v>0</v>
      </c>
      <c r="AF89" s="107">
        <f t="shared" si="72"/>
        <v>0</v>
      </c>
      <c r="AG89" s="109">
        <f t="shared" si="73"/>
        <v>0</v>
      </c>
      <c r="AH89" s="133">
        <f t="shared" si="74"/>
        <v>0</v>
      </c>
      <c r="AI89" s="107">
        <f t="shared" si="75"/>
        <v>0</v>
      </c>
      <c r="AJ89" s="107">
        <f t="shared" si="76"/>
        <v>0</v>
      </c>
      <c r="AK89" s="107">
        <f t="shared" si="77"/>
        <v>0</v>
      </c>
      <c r="AL89" s="108">
        <f t="shared" si="78"/>
        <v>0</v>
      </c>
      <c r="AM89" s="107">
        <f t="shared" si="79"/>
        <v>0</v>
      </c>
      <c r="AN89" s="107">
        <f t="shared" si="80"/>
        <v>0</v>
      </c>
      <c r="AO89" s="107">
        <f t="shared" si="81"/>
        <v>0</v>
      </c>
      <c r="AP89" s="108">
        <f t="shared" si="82"/>
        <v>0</v>
      </c>
      <c r="AQ89" s="107">
        <f t="shared" si="83"/>
        <v>6</v>
      </c>
      <c r="AR89" s="107">
        <f t="shared" si="84"/>
        <v>2</v>
      </c>
      <c r="AS89" s="107">
        <f t="shared" si="85"/>
        <v>0</v>
      </c>
      <c r="AT89" s="108">
        <f t="shared" si="86"/>
        <v>0</v>
      </c>
      <c r="AU89" s="107">
        <f t="shared" si="87"/>
        <v>0</v>
      </c>
      <c r="AV89" s="107">
        <f t="shared" si="88"/>
        <v>0</v>
      </c>
      <c r="AW89" s="107">
        <f t="shared" si="89"/>
        <v>0</v>
      </c>
      <c r="AX89" s="108">
        <f t="shared" si="90"/>
        <v>0</v>
      </c>
      <c r="AY89" s="85">
        <f t="shared" si="91"/>
        <v>0</v>
      </c>
      <c r="AZ89" s="133">
        <f t="shared" si="92"/>
        <v>0</v>
      </c>
      <c r="BA89" s="82">
        <f t="shared" si="93"/>
        <v>6</v>
      </c>
      <c r="BB89" s="110">
        <f t="shared" si="94"/>
        <v>2</v>
      </c>
      <c r="BC89" s="110">
        <f t="shared" si="95"/>
        <v>8</v>
      </c>
    </row>
    <row r="90" spans="1:55" ht="12.75" customHeight="1" x14ac:dyDescent="0.25">
      <c r="A90" s="84"/>
      <c r="B90" s="111" t="str">
        <f>Disciplinas!B92</f>
        <v>OBR</v>
      </c>
      <c r="C90" s="108" t="str">
        <f>Disciplinas!C92</f>
        <v>LFIS</v>
      </c>
      <c r="D90" s="108" t="str">
        <f>Disciplinas!D92</f>
        <v>Física Ondulatória (PCC)</v>
      </c>
      <c r="E90" s="107">
        <f>Disciplinas!E92</f>
        <v>3</v>
      </c>
      <c r="F90" s="108">
        <f>Disciplinas!F92</f>
        <v>1</v>
      </c>
      <c r="G90" s="107">
        <f>Disciplinas!AZ92</f>
        <v>2</v>
      </c>
      <c r="H90" s="108">
        <f>Disciplinas!BA92</f>
        <v>2</v>
      </c>
      <c r="I90" s="107">
        <v>0</v>
      </c>
      <c r="J90" s="108">
        <v>0</v>
      </c>
      <c r="K90" s="107">
        <v>0</v>
      </c>
      <c r="L90" s="108">
        <v>0</v>
      </c>
      <c r="M90" s="107">
        <v>100</v>
      </c>
      <c r="N90" s="108">
        <v>0</v>
      </c>
      <c r="O90" s="107">
        <v>0</v>
      </c>
      <c r="P90" s="108">
        <v>0</v>
      </c>
      <c r="Q90" s="107">
        <f t="shared" si="57"/>
        <v>0</v>
      </c>
      <c r="R90" s="107">
        <f t="shared" si="58"/>
        <v>0</v>
      </c>
      <c r="S90" s="107">
        <f t="shared" si="59"/>
        <v>0</v>
      </c>
      <c r="T90" s="107">
        <f t="shared" si="60"/>
        <v>0</v>
      </c>
      <c r="U90" s="106">
        <f t="shared" si="61"/>
        <v>0</v>
      </c>
      <c r="V90" s="107">
        <f t="shared" si="62"/>
        <v>0</v>
      </c>
      <c r="W90" s="107">
        <f t="shared" si="63"/>
        <v>0</v>
      </c>
      <c r="X90" s="107">
        <f t="shared" si="64"/>
        <v>0</v>
      </c>
      <c r="Y90" s="106">
        <f t="shared" si="65"/>
        <v>2</v>
      </c>
      <c r="Z90" s="107">
        <f t="shared" si="66"/>
        <v>2</v>
      </c>
      <c r="AA90" s="107">
        <f t="shared" si="67"/>
        <v>0</v>
      </c>
      <c r="AB90" s="107">
        <f t="shared" si="68"/>
        <v>0</v>
      </c>
      <c r="AC90" s="106">
        <f t="shared" si="69"/>
        <v>0</v>
      </c>
      <c r="AD90" s="107">
        <f t="shared" si="70"/>
        <v>0</v>
      </c>
      <c r="AE90" s="107">
        <f t="shared" si="71"/>
        <v>0</v>
      </c>
      <c r="AF90" s="107">
        <f t="shared" si="72"/>
        <v>0</v>
      </c>
      <c r="AG90" s="109">
        <f t="shared" si="73"/>
        <v>0</v>
      </c>
      <c r="AH90" s="133">
        <f t="shared" si="74"/>
        <v>0</v>
      </c>
      <c r="AI90" s="107">
        <f t="shared" si="75"/>
        <v>0</v>
      </c>
      <c r="AJ90" s="107">
        <f t="shared" si="76"/>
        <v>0</v>
      </c>
      <c r="AK90" s="107">
        <f t="shared" si="77"/>
        <v>0</v>
      </c>
      <c r="AL90" s="108">
        <f t="shared" si="78"/>
        <v>0</v>
      </c>
      <c r="AM90" s="107">
        <f t="shared" si="79"/>
        <v>0</v>
      </c>
      <c r="AN90" s="107">
        <f t="shared" si="80"/>
        <v>0</v>
      </c>
      <c r="AO90" s="107">
        <f t="shared" si="81"/>
        <v>0</v>
      </c>
      <c r="AP90" s="108">
        <f t="shared" si="82"/>
        <v>0</v>
      </c>
      <c r="AQ90" s="107">
        <f t="shared" si="83"/>
        <v>6</v>
      </c>
      <c r="AR90" s="107">
        <f t="shared" si="84"/>
        <v>2</v>
      </c>
      <c r="AS90" s="107">
        <f t="shared" si="85"/>
        <v>0</v>
      </c>
      <c r="AT90" s="108">
        <f t="shared" si="86"/>
        <v>0</v>
      </c>
      <c r="AU90" s="107">
        <f t="shared" si="87"/>
        <v>0</v>
      </c>
      <c r="AV90" s="107">
        <f t="shared" si="88"/>
        <v>0</v>
      </c>
      <c r="AW90" s="107">
        <f t="shared" si="89"/>
        <v>0</v>
      </c>
      <c r="AX90" s="108">
        <f t="shared" si="90"/>
        <v>0</v>
      </c>
      <c r="AY90" s="85">
        <f t="shared" si="91"/>
        <v>0</v>
      </c>
      <c r="AZ90" s="133">
        <f t="shared" si="92"/>
        <v>0</v>
      </c>
      <c r="BA90" s="82">
        <f t="shared" si="93"/>
        <v>6</v>
      </c>
      <c r="BB90" s="110">
        <f t="shared" si="94"/>
        <v>2</v>
      </c>
      <c r="BC90" s="110">
        <f t="shared" si="95"/>
        <v>8</v>
      </c>
    </row>
    <row r="91" spans="1:55" ht="12.75" customHeight="1" x14ac:dyDescent="0.25">
      <c r="A91" s="84"/>
      <c r="B91" s="111" t="str">
        <f>Disciplinas!B93</f>
        <v>OBR</v>
      </c>
      <c r="C91" s="108" t="str">
        <f>Disciplinas!C93</f>
        <v>BCT-SA</v>
      </c>
      <c r="D91" s="108" t="str">
        <f>Disciplinas!D93</f>
        <v>Física Quântica</v>
      </c>
      <c r="E91" s="107">
        <f>Disciplinas!E93</f>
        <v>3</v>
      </c>
      <c r="F91" s="108">
        <f>Disciplinas!F93</f>
        <v>0</v>
      </c>
      <c r="G91" s="107">
        <f>Disciplinas!AZ93</f>
        <v>19</v>
      </c>
      <c r="H91" s="108">
        <f>Disciplinas!BA93</f>
        <v>0</v>
      </c>
      <c r="I91" s="107">
        <v>0</v>
      </c>
      <c r="J91" s="108">
        <v>0</v>
      </c>
      <c r="K91" s="107">
        <v>0</v>
      </c>
      <c r="L91" s="108">
        <v>0</v>
      </c>
      <c r="M91" s="107">
        <v>100</v>
      </c>
      <c r="N91" s="108">
        <v>0</v>
      </c>
      <c r="O91" s="107">
        <v>0</v>
      </c>
      <c r="P91" s="108">
        <v>0</v>
      </c>
      <c r="Q91" s="107">
        <f t="shared" si="57"/>
        <v>0</v>
      </c>
      <c r="R91" s="107">
        <f t="shared" si="58"/>
        <v>0</v>
      </c>
      <c r="S91" s="107">
        <f t="shared" si="59"/>
        <v>0</v>
      </c>
      <c r="T91" s="107">
        <f t="shared" si="60"/>
        <v>0</v>
      </c>
      <c r="U91" s="106">
        <f t="shared" si="61"/>
        <v>0</v>
      </c>
      <c r="V91" s="107">
        <f t="shared" si="62"/>
        <v>0</v>
      </c>
      <c r="W91" s="107">
        <f t="shared" si="63"/>
        <v>0</v>
      </c>
      <c r="X91" s="107">
        <f t="shared" si="64"/>
        <v>0</v>
      </c>
      <c r="Y91" s="106">
        <f t="shared" si="65"/>
        <v>19</v>
      </c>
      <c r="Z91" s="107">
        <f t="shared" si="66"/>
        <v>0</v>
      </c>
      <c r="AA91" s="107">
        <f t="shared" si="67"/>
        <v>0</v>
      </c>
      <c r="AB91" s="107">
        <f t="shared" si="68"/>
        <v>0</v>
      </c>
      <c r="AC91" s="106">
        <f t="shared" si="69"/>
        <v>0</v>
      </c>
      <c r="AD91" s="107">
        <f t="shared" si="70"/>
        <v>0</v>
      </c>
      <c r="AE91" s="107">
        <f t="shared" si="71"/>
        <v>0</v>
      </c>
      <c r="AF91" s="107">
        <f t="shared" si="72"/>
        <v>0</v>
      </c>
      <c r="AG91" s="109">
        <f t="shared" si="73"/>
        <v>0</v>
      </c>
      <c r="AH91" s="133">
        <f t="shared" si="74"/>
        <v>0</v>
      </c>
      <c r="AI91" s="107">
        <f t="shared" si="75"/>
        <v>0</v>
      </c>
      <c r="AJ91" s="107">
        <f t="shared" si="76"/>
        <v>0</v>
      </c>
      <c r="AK91" s="107">
        <f t="shared" si="77"/>
        <v>0</v>
      </c>
      <c r="AL91" s="108">
        <f t="shared" si="78"/>
        <v>0</v>
      </c>
      <c r="AM91" s="107">
        <f t="shared" si="79"/>
        <v>0</v>
      </c>
      <c r="AN91" s="107">
        <f t="shared" si="80"/>
        <v>0</v>
      </c>
      <c r="AO91" s="107">
        <f t="shared" si="81"/>
        <v>0</v>
      </c>
      <c r="AP91" s="108">
        <f t="shared" si="82"/>
        <v>0</v>
      </c>
      <c r="AQ91" s="107">
        <f t="shared" si="83"/>
        <v>57</v>
      </c>
      <c r="AR91" s="107">
        <f t="shared" si="84"/>
        <v>0</v>
      </c>
      <c r="AS91" s="107">
        <f t="shared" si="85"/>
        <v>0</v>
      </c>
      <c r="AT91" s="108">
        <f t="shared" si="86"/>
        <v>0</v>
      </c>
      <c r="AU91" s="107">
        <f t="shared" si="87"/>
        <v>0</v>
      </c>
      <c r="AV91" s="107">
        <f t="shared" si="88"/>
        <v>0</v>
      </c>
      <c r="AW91" s="107">
        <f t="shared" si="89"/>
        <v>0</v>
      </c>
      <c r="AX91" s="108">
        <f t="shared" si="90"/>
        <v>0</v>
      </c>
      <c r="AY91" s="85">
        <f t="shared" si="91"/>
        <v>0</v>
      </c>
      <c r="AZ91" s="133">
        <f t="shared" si="92"/>
        <v>0</v>
      </c>
      <c r="BA91" s="82">
        <f t="shared" si="93"/>
        <v>57</v>
      </c>
      <c r="BB91" s="110">
        <f t="shared" si="94"/>
        <v>0</v>
      </c>
      <c r="BC91" s="110">
        <f t="shared" si="95"/>
        <v>57</v>
      </c>
    </row>
    <row r="92" spans="1:55" ht="12.75" customHeight="1" x14ac:dyDescent="0.25">
      <c r="A92" s="84"/>
      <c r="B92" s="111" t="str">
        <f>Disciplinas!B94</f>
        <v>OBR</v>
      </c>
      <c r="C92" s="108" t="str">
        <f>Disciplinas!C94</f>
        <v>BCT-SBC</v>
      </c>
      <c r="D92" s="108" t="str">
        <f>Disciplinas!D94</f>
        <v>Física Quântica</v>
      </c>
      <c r="E92" s="107">
        <f>Disciplinas!E94</f>
        <v>3</v>
      </c>
      <c r="F92" s="108">
        <f>Disciplinas!F94</f>
        <v>0</v>
      </c>
      <c r="G92" s="107">
        <f>Disciplinas!AZ94</f>
        <v>8</v>
      </c>
      <c r="H92" s="108">
        <f>Disciplinas!BA94</f>
        <v>0</v>
      </c>
      <c r="I92" s="107">
        <v>0</v>
      </c>
      <c r="J92" s="108">
        <v>0</v>
      </c>
      <c r="K92" s="107">
        <v>0</v>
      </c>
      <c r="L92" s="108">
        <v>0</v>
      </c>
      <c r="M92" s="107">
        <v>100</v>
      </c>
      <c r="N92" s="108">
        <v>0</v>
      </c>
      <c r="O92" s="107">
        <v>0</v>
      </c>
      <c r="P92" s="108">
        <v>0</v>
      </c>
      <c r="Q92" s="107">
        <f t="shared" si="57"/>
        <v>0</v>
      </c>
      <c r="R92" s="107">
        <f t="shared" si="58"/>
        <v>0</v>
      </c>
      <c r="S92" s="107">
        <f t="shared" si="59"/>
        <v>0</v>
      </c>
      <c r="T92" s="107">
        <f t="shared" si="60"/>
        <v>0</v>
      </c>
      <c r="U92" s="106">
        <f t="shared" si="61"/>
        <v>0</v>
      </c>
      <c r="V92" s="107">
        <f t="shared" si="62"/>
        <v>0</v>
      </c>
      <c r="W92" s="107">
        <f t="shared" si="63"/>
        <v>0</v>
      </c>
      <c r="X92" s="107">
        <f t="shared" si="64"/>
        <v>0</v>
      </c>
      <c r="Y92" s="106">
        <f t="shared" si="65"/>
        <v>8</v>
      </c>
      <c r="Z92" s="107">
        <f t="shared" si="66"/>
        <v>0</v>
      </c>
      <c r="AA92" s="107">
        <f t="shared" si="67"/>
        <v>0</v>
      </c>
      <c r="AB92" s="107">
        <f t="shared" si="68"/>
        <v>0</v>
      </c>
      <c r="AC92" s="106">
        <f t="shared" si="69"/>
        <v>0</v>
      </c>
      <c r="AD92" s="107">
        <f t="shared" si="70"/>
        <v>0</v>
      </c>
      <c r="AE92" s="107">
        <f t="shared" si="71"/>
        <v>0</v>
      </c>
      <c r="AF92" s="107">
        <f t="shared" si="72"/>
        <v>0</v>
      </c>
      <c r="AG92" s="109">
        <f t="shared" si="73"/>
        <v>0</v>
      </c>
      <c r="AH92" s="133">
        <f t="shared" si="74"/>
        <v>0</v>
      </c>
      <c r="AI92" s="107">
        <f t="shared" si="75"/>
        <v>0</v>
      </c>
      <c r="AJ92" s="107">
        <f t="shared" si="76"/>
        <v>0</v>
      </c>
      <c r="AK92" s="107">
        <f t="shared" si="77"/>
        <v>0</v>
      </c>
      <c r="AL92" s="108">
        <f t="shared" si="78"/>
        <v>0</v>
      </c>
      <c r="AM92" s="107">
        <f t="shared" si="79"/>
        <v>0</v>
      </c>
      <c r="AN92" s="107">
        <f t="shared" si="80"/>
        <v>0</v>
      </c>
      <c r="AO92" s="107">
        <f t="shared" si="81"/>
        <v>0</v>
      </c>
      <c r="AP92" s="108">
        <f t="shared" si="82"/>
        <v>0</v>
      </c>
      <c r="AQ92" s="107">
        <f t="shared" si="83"/>
        <v>24</v>
      </c>
      <c r="AR92" s="107">
        <f t="shared" si="84"/>
        <v>0</v>
      </c>
      <c r="AS92" s="107">
        <f t="shared" si="85"/>
        <v>0</v>
      </c>
      <c r="AT92" s="108">
        <f t="shared" si="86"/>
        <v>0</v>
      </c>
      <c r="AU92" s="107">
        <f t="shared" si="87"/>
        <v>0</v>
      </c>
      <c r="AV92" s="107">
        <f t="shared" si="88"/>
        <v>0</v>
      </c>
      <c r="AW92" s="107">
        <f t="shared" si="89"/>
        <v>0</v>
      </c>
      <c r="AX92" s="108">
        <f t="shared" si="90"/>
        <v>0</v>
      </c>
      <c r="AY92" s="85">
        <f t="shared" si="91"/>
        <v>0</v>
      </c>
      <c r="AZ92" s="133">
        <f t="shared" si="92"/>
        <v>0</v>
      </c>
      <c r="BA92" s="82">
        <f t="shared" si="93"/>
        <v>24</v>
      </c>
      <c r="BB92" s="110">
        <f t="shared" si="94"/>
        <v>0</v>
      </c>
      <c r="BC92" s="110">
        <f t="shared" si="95"/>
        <v>24</v>
      </c>
    </row>
    <row r="93" spans="1:55" ht="12.75" customHeight="1" x14ac:dyDescent="0.25">
      <c r="A93" s="84"/>
      <c r="B93" s="111" t="str">
        <f>Disciplinas!B95</f>
        <v>OBR</v>
      </c>
      <c r="C93" s="108" t="str">
        <f>Disciplinas!C95</f>
        <v>LFIS</v>
      </c>
      <c r="D93" s="108" t="str">
        <f>Disciplinas!D95</f>
        <v>Física Térmica (PCC)</v>
      </c>
      <c r="E93" s="107">
        <f>Disciplinas!E95</f>
        <v>4</v>
      </c>
      <c r="F93" s="108">
        <f>Disciplinas!F95</f>
        <v>0</v>
      </c>
      <c r="G93" s="107">
        <f>Disciplinas!AZ95</f>
        <v>2</v>
      </c>
      <c r="H93" s="108">
        <f>Disciplinas!BA95</f>
        <v>0</v>
      </c>
      <c r="I93" s="107">
        <v>0</v>
      </c>
      <c r="J93" s="108">
        <v>0</v>
      </c>
      <c r="K93" s="107">
        <v>0</v>
      </c>
      <c r="L93" s="108">
        <v>0</v>
      </c>
      <c r="M93" s="107">
        <v>0</v>
      </c>
      <c r="N93" s="108">
        <v>100</v>
      </c>
      <c r="O93" s="107">
        <v>0</v>
      </c>
      <c r="P93" s="108">
        <v>0</v>
      </c>
      <c r="Q93" s="107">
        <f t="shared" si="57"/>
        <v>0</v>
      </c>
      <c r="R93" s="107">
        <f t="shared" si="58"/>
        <v>0</v>
      </c>
      <c r="S93" s="107">
        <f t="shared" si="59"/>
        <v>0</v>
      </c>
      <c r="T93" s="107">
        <f t="shared" si="60"/>
        <v>0</v>
      </c>
      <c r="U93" s="106">
        <f t="shared" si="61"/>
        <v>0</v>
      </c>
      <c r="V93" s="107">
        <f t="shared" si="62"/>
        <v>0</v>
      </c>
      <c r="W93" s="107">
        <f t="shared" si="63"/>
        <v>0</v>
      </c>
      <c r="X93" s="107">
        <f t="shared" si="64"/>
        <v>0</v>
      </c>
      <c r="Y93" s="106">
        <f t="shared" si="65"/>
        <v>0</v>
      </c>
      <c r="Z93" s="107">
        <f t="shared" si="66"/>
        <v>0</v>
      </c>
      <c r="AA93" s="107">
        <f t="shared" si="67"/>
        <v>2</v>
      </c>
      <c r="AB93" s="107">
        <f t="shared" si="68"/>
        <v>0</v>
      </c>
      <c r="AC93" s="106">
        <f t="shared" si="69"/>
        <v>0</v>
      </c>
      <c r="AD93" s="107">
        <f t="shared" si="70"/>
        <v>0</v>
      </c>
      <c r="AE93" s="107">
        <f t="shared" si="71"/>
        <v>0</v>
      </c>
      <c r="AF93" s="107">
        <f t="shared" si="72"/>
        <v>0</v>
      </c>
      <c r="AG93" s="109">
        <f t="shared" si="73"/>
        <v>0</v>
      </c>
      <c r="AH93" s="133">
        <f t="shared" si="74"/>
        <v>0</v>
      </c>
      <c r="AI93" s="107">
        <f t="shared" si="75"/>
        <v>0</v>
      </c>
      <c r="AJ93" s="107">
        <f t="shared" si="76"/>
        <v>0</v>
      </c>
      <c r="AK93" s="107">
        <f t="shared" si="77"/>
        <v>0</v>
      </c>
      <c r="AL93" s="108">
        <f t="shared" si="78"/>
        <v>0</v>
      </c>
      <c r="AM93" s="107">
        <f t="shared" si="79"/>
        <v>0</v>
      </c>
      <c r="AN93" s="107">
        <f t="shared" si="80"/>
        <v>0</v>
      </c>
      <c r="AO93" s="107">
        <f t="shared" si="81"/>
        <v>0</v>
      </c>
      <c r="AP93" s="108">
        <f t="shared" si="82"/>
        <v>0</v>
      </c>
      <c r="AQ93" s="107">
        <f t="shared" si="83"/>
        <v>0</v>
      </c>
      <c r="AR93" s="107">
        <f t="shared" si="84"/>
        <v>0</v>
      </c>
      <c r="AS93" s="107">
        <f t="shared" si="85"/>
        <v>8</v>
      </c>
      <c r="AT93" s="108">
        <f t="shared" si="86"/>
        <v>0</v>
      </c>
      <c r="AU93" s="107">
        <f t="shared" si="87"/>
        <v>0</v>
      </c>
      <c r="AV93" s="107">
        <f t="shared" si="88"/>
        <v>0</v>
      </c>
      <c r="AW93" s="107">
        <f t="shared" si="89"/>
        <v>0</v>
      </c>
      <c r="AX93" s="108">
        <f t="shared" si="90"/>
        <v>0</v>
      </c>
      <c r="AY93" s="85">
        <f t="shared" si="91"/>
        <v>0</v>
      </c>
      <c r="AZ93" s="133">
        <f t="shared" si="92"/>
        <v>0</v>
      </c>
      <c r="BA93" s="82">
        <f t="shared" si="93"/>
        <v>8</v>
      </c>
      <c r="BB93" s="110">
        <f t="shared" si="94"/>
        <v>0</v>
      </c>
      <c r="BC93" s="110">
        <f t="shared" si="95"/>
        <v>8</v>
      </c>
    </row>
    <row r="94" spans="1:55" ht="12.75" customHeight="1" x14ac:dyDescent="0.25">
      <c r="A94" s="84"/>
      <c r="B94" s="111" t="str">
        <f>Disciplinas!B96</f>
        <v>OBR</v>
      </c>
      <c r="C94" s="108" t="str">
        <f>Disciplinas!C96</f>
        <v>BQUI</v>
      </c>
      <c r="D94" s="108" t="str">
        <f>Disciplinas!D96</f>
        <v>Físico-Química Experimental</v>
      </c>
      <c r="E94" s="107">
        <f>Disciplinas!E96</f>
        <v>0</v>
      </c>
      <c r="F94" s="108">
        <f>Disciplinas!F96</f>
        <v>4</v>
      </c>
      <c r="G94" s="107">
        <f>Disciplinas!AZ96</f>
        <v>0</v>
      </c>
      <c r="H94" s="108">
        <f>Disciplinas!BA96</f>
        <v>2</v>
      </c>
      <c r="I94" s="107">
        <v>0</v>
      </c>
      <c r="J94" s="108">
        <v>0</v>
      </c>
      <c r="K94" s="107">
        <v>0</v>
      </c>
      <c r="L94" s="108">
        <v>0</v>
      </c>
      <c r="M94" s="107">
        <v>0</v>
      </c>
      <c r="N94" s="108">
        <v>0</v>
      </c>
      <c r="O94" s="107">
        <v>100</v>
      </c>
      <c r="P94" s="108">
        <v>0</v>
      </c>
      <c r="Q94" s="107">
        <f t="shared" si="57"/>
        <v>0</v>
      </c>
      <c r="R94" s="107">
        <f t="shared" si="58"/>
        <v>0</v>
      </c>
      <c r="S94" s="107">
        <f t="shared" si="59"/>
        <v>0</v>
      </c>
      <c r="T94" s="107">
        <f t="shared" si="60"/>
        <v>0</v>
      </c>
      <c r="U94" s="106">
        <f t="shared" si="61"/>
        <v>0</v>
      </c>
      <c r="V94" s="107">
        <f t="shared" si="62"/>
        <v>0</v>
      </c>
      <c r="W94" s="107">
        <f t="shared" si="63"/>
        <v>0</v>
      </c>
      <c r="X94" s="107">
        <f t="shared" si="64"/>
        <v>0</v>
      </c>
      <c r="Y94" s="106">
        <f t="shared" si="65"/>
        <v>0</v>
      </c>
      <c r="Z94" s="107">
        <f t="shared" si="66"/>
        <v>0</v>
      </c>
      <c r="AA94" s="107">
        <f t="shared" si="67"/>
        <v>0</v>
      </c>
      <c r="AB94" s="107">
        <f t="shared" si="68"/>
        <v>0</v>
      </c>
      <c r="AC94" s="106">
        <f t="shared" si="69"/>
        <v>0</v>
      </c>
      <c r="AD94" s="107">
        <f t="shared" si="70"/>
        <v>2</v>
      </c>
      <c r="AE94" s="107">
        <f t="shared" si="71"/>
        <v>0</v>
      </c>
      <c r="AF94" s="107">
        <f t="shared" si="72"/>
        <v>0</v>
      </c>
      <c r="AG94" s="109">
        <f t="shared" si="73"/>
        <v>0</v>
      </c>
      <c r="AH94" s="133">
        <f t="shared" si="74"/>
        <v>0</v>
      </c>
      <c r="AI94" s="107">
        <f t="shared" si="75"/>
        <v>0</v>
      </c>
      <c r="AJ94" s="107">
        <f t="shared" si="76"/>
        <v>0</v>
      </c>
      <c r="AK94" s="107">
        <f t="shared" si="77"/>
        <v>0</v>
      </c>
      <c r="AL94" s="108">
        <f t="shared" si="78"/>
        <v>0</v>
      </c>
      <c r="AM94" s="107">
        <f t="shared" si="79"/>
        <v>0</v>
      </c>
      <c r="AN94" s="107">
        <f t="shared" si="80"/>
        <v>0</v>
      </c>
      <c r="AO94" s="107">
        <f t="shared" si="81"/>
        <v>0</v>
      </c>
      <c r="AP94" s="108">
        <f t="shared" si="82"/>
        <v>0</v>
      </c>
      <c r="AQ94" s="107">
        <f t="shared" si="83"/>
        <v>0</v>
      </c>
      <c r="AR94" s="107">
        <f t="shared" si="84"/>
        <v>0</v>
      </c>
      <c r="AS94" s="107">
        <f t="shared" si="85"/>
        <v>0</v>
      </c>
      <c r="AT94" s="108">
        <f t="shared" si="86"/>
        <v>0</v>
      </c>
      <c r="AU94" s="107">
        <f t="shared" si="87"/>
        <v>0</v>
      </c>
      <c r="AV94" s="107">
        <f t="shared" si="88"/>
        <v>8</v>
      </c>
      <c r="AW94" s="107">
        <f t="shared" si="89"/>
        <v>0</v>
      </c>
      <c r="AX94" s="108">
        <f t="shared" si="90"/>
        <v>0</v>
      </c>
      <c r="AY94" s="85">
        <f t="shared" si="91"/>
        <v>0</v>
      </c>
      <c r="AZ94" s="133">
        <f t="shared" si="92"/>
        <v>0</v>
      </c>
      <c r="BA94" s="82">
        <f t="shared" si="93"/>
        <v>0</v>
      </c>
      <c r="BB94" s="110">
        <f t="shared" si="94"/>
        <v>8</v>
      </c>
      <c r="BC94" s="110">
        <f t="shared" si="95"/>
        <v>8</v>
      </c>
    </row>
    <row r="95" spans="1:55" ht="12.75" customHeight="1" x14ac:dyDescent="0.25">
      <c r="A95" s="84"/>
      <c r="B95" s="111" t="str">
        <f>Disciplinas!B97</f>
        <v>OBR</v>
      </c>
      <c r="C95" s="108" t="str">
        <f>Disciplinas!C97</f>
        <v>BBIO</v>
      </c>
      <c r="D95" s="108" t="str">
        <f>Disciplinas!D97</f>
        <v>Fisiologia Vegetal I</v>
      </c>
      <c r="E95" s="107">
        <f>Disciplinas!E97</f>
        <v>4</v>
      </c>
      <c r="F95" s="108">
        <f>Disciplinas!F97</f>
        <v>2</v>
      </c>
      <c r="G95" s="107">
        <f>Disciplinas!AZ97</f>
        <v>2</v>
      </c>
      <c r="H95" s="108">
        <f>Disciplinas!BA97</f>
        <v>2</v>
      </c>
      <c r="I95" s="107">
        <v>100</v>
      </c>
      <c r="J95" s="108">
        <v>0</v>
      </c>
      <c r="K95" s="107">
        <v>0</v>
      </c>
      <c r="L95" s="108">
        <v>0</v>
      </c>
      <c r="M95" s="107">
        <v>0</v>
      </c>
      <c r="N95" s="108">
        <v>0</v>
      </c>
      <c r="O95" s="107">
        <v>0</v>
      </c>
      <c r="P95" s="108">
        <v>0</v>
      </c>
      <c r="Q95" s="107">
        <f t="shared" si="57"/>
        <v>2</v>
      </c>
      <c r="R95" s="107">
        <f t="shared" si="58"/>
        <v>2</v>
      </c>
      <c r="S95" s="107">
        <f t="shared" si="59"/>
        <v>0</v>
      </c>
      <c r="T95" s="107">
        <f t="shared" si="60"/>
        <v>0</v>
      </c>
      <c r="U95" s="106">
        <f t="shared" si="61"/>
        <v>0</v>
      </c>
      <c r="V95" s="107">
        <f t="shared" si="62"/>
        <v>0</v>
      </c>
      <c r="W95" s="107">
        <f t="shared" si="63"/>
        <v>0</v>
      </c>
      <c r="X95" s="107">
        <f t="shared" si="64"/>
        <v>0</v>
      </c>
      <c r="Y95" s="106">
        <f t="shared" si="65"/>
        <v>0</v>
      </c>
      <c r="Z95" s="107">
        <f t="shared" si="66"/>
        <v>0</v>
      </c>
      <c r="AA95" s="107">
        <f t="shared" si="67"/>
        <v>0</v>
      </c>
      <c r="AB95" s="107">
        <f t="shared" si="68"/>
        <v>0</v>
      </c>
      <c r="AC95" s="106">
        <f t="shared" si="69"/>
        <v>0</v>
      </c>
      <c r="AD95" s="107">
        <f t="shared" si="70"/>
        <v>0</v>
      </c>
      <c r="AE95" s="107">
        <f t="shared" si="71"/>
        <v>0</v>
      </c>
      <c r="AF95" s="107">
        <f t="shared" si="72"/>
        <v>0</v>
      </c>
      <c r="AG95" s="109">
        <f t="shared" si="73"/>
        <v>0</v>
      </c>
      <c r="AH95" s="133">
        <f t="shared" si="74"/>
        <v>0</v>
      </c>
      <c r="AI95" s="107">
        <f t="shared" si="75"/>
        <v>8</v>
      </c>
      <c r="AJ95" s="107">
        <f t="shared" si="76"/>
        <v>4</v>
      </c>
      <c r="AK95" s="107">
        <f t="shared" si="77"/>
        <v>0</v>
      </c>
      <c r="AL95" s="108">
        <f t="shared" si="78"/>
        <v>0</v>
      </c>
      <c r="AM95" s="107">
        <f t="shared" si="79"/>
        <v>0</v>
      </c>
      <c r="AN95" s="107">
        <f t="shared" si="80"/>
        <v>0</v>
      </c>
      <c r="AO95" s="107">
        <f t="shared" si="81"/>
        <v>0</v>
      </c>
      <c r="AP95" s="108">
        <f t="shared" si="82"/>
        <v>0</v>
      </c>
      <c r="AQ95" s="107">
        <f t="shared" si="83"/>
        <v>0</v>
      </c>
      <c r="AR95" s="107">
        <f t="shared" si="84"/>
        <v>0</v>
      </c>
      <c r="AS95" s="107">
        <f t="shared" si="85"/>
        <v>0</v>
      </c>
      <c r="AT95" s="108">
        <f t="shared" si="86"/>
        <v>0</v>
      </c>
      <c r="AU95" s="107">
        <f t="shared" si="87"/>
        <v>0</v>
      </c>
      <c r="AV95" s="107">
        <f t="shared" si="88"/>
        <v>0</v>
      </c>
      <c r="AW95" s="107">
        <f t="shared" si="89"/>
        <v>0</v>
      </c>
      <c r="AX95" s="108">
        <f t="shared" si="90"/>
        <v>0</v>
      </c>
      <c r="AY95" s="85">
        <f t="shared" si="91"/>
        <v>0</v>
      </c>
      <c r="AZ95" s="133">
        <f t="shared" si="92"/>
        <v>0</v>
      </c>
      <c r="BA95" s="82">
        <f t="shared" si="93"/>
        <v>8</v>
      </c>
      <c r="BB95" s="110">
        <f t="shared" si="94"/>
        <v>4</v>
      </c>
      <c r="BC95" s="110">
        <f t="shared" si="95"/>
        <v>12</v>
      </c>
    </row>
    <row r="96" spans="1:55" ht="12.75" customHeight="1" x14ac:dyDescent="0.25">
      <c r="A96" s="84"/>
      <c r="B96" s="111" t="str">
        <f>Disciplinas!B98</f>
        <v>OBR</v>
      </c>
      <c r="C96" s="108" t="str">
        <f>Disciplinas!C98</f>
        <v>LBIO</v>
      </c>
      <c r="D96" s="108" t="str">
        <f>Disciplinas!D98</f>
        <v>Fisiologia Vegetal I</v>
      </c>
      <c r="E96" s="107">
        <f>Disciplinas!E98</f>
        <v>4</v>
      </c>
      <c r="F96" s="108">
        <f>Disciplinas!F98</f>
        <v>2</v>
      </c>
      <c r="G96" s="107">
        <f>Disciplinas!AZ98</f>
        <v>2</v>
      </c>
      <c r="H96" s="108">
        <f>Disciplinas!BA98</f>
        <v>2</v>
      </c>
      <c r="I96" s="107">
        <v>100</v>
      </c>
      <c r="J96" s="108">
        <v>0</v>
      </c>
      <c r="K96" s="107">
        <v>0</v>
      </c>
      <c r="L96" s="108">
        <v>0</v>
      </c>
      <c r="M96" s="107">
        <v>0</v>
      </c>
      <c r="N96" s="108">
        <v>0</v>
      </c>
      <c r="O96" s="107">
        <v>0</v>
      </c>
      <c r="P96" s="108">
        <v>0</v>
      </c>
      <c r="Q96" s="107">
        <f t="shared" si="57"/>
        <v>2</v>
      </c>
      <c r="R96" s="107">
        <f t="shared" si="58"/>
        <v>2</v>
      </c>
      <c r="S96" s="107">
        <f t="shared" si="59"/>
        <v>0</v>
      </c>
      <c r="T96" s="107">
        <f t="shared" si="60"/>
        <v>0</v>
      </c>
      <c r="U96" s="106">
        <f t="shared" si="61"/>
        <v>0</v>
      </c>
      <c r="V96" s="107">
        <f t="shared" si="62"/>
        <v>0</v>
      </c>
      <c r="W96" s="107">
        <f t="shared" si="63"/>
        <v>0</v>
      </c>
      <c r="X96" s="107">
        <f t="shared" si="64"/>
        <v>0</v>
      </c>
      <c r="Y96" s="106">
        <f t="shared" si="65"/>
        <v>0</v>
      </c>
      <c r="Z96" s="107">
        <f t="shared" si="66"/>
        <v>0</v>
      </c>
      <c r="AA96" s="107">
        <f t="shared" si="67"/>
        <v>0</v>
      </c>
      <c r="AB96" s="107">
        <f t="shared" si="68"/>
        <v>0</v>
      </c>
      <c r="AC96" s="106">
        <f t="shared" si="69"/>
        <v>0</v>
      </c>
      <c r="AD96" s="107">
        <f t="shared" si="70"/>
        <v>0</v>
      </c>
      <c r="AE96" s="107">
        <f t="shared" si="71"/>
        <v>0</v>
      </c>
      <c r="AF96" s="107">
        <f t="shared" si="72"/>
        <v>0</v>
      </c>
      <c r="AG96" s="109">
        <f t="shared" si="73"/>
        <v>0</v>
      </c>
      <c r="AH96" s="133">
        <f t="shared" si="74"/>
        <v>0</v>
      </c>
      <c r="AI96" s="107">
        <f t="shared" si="75"/>
        <v>8</v>
      </c>
      <c r="AJ96" s="107">
        <f t="shared" si="76"/>
        <v>4</v>
      </c>
      <c r="AK96" s="107">
        <f t="shared" si="77"/>
        <v>0</v>
      </c>
      <c r="AL96" s="108">
        <f t="shared" si="78"/>
        <v>0</v>
      </c>
      <c r="AM96" s="107">
        <f t="shared" si="79"/>
        <v>0</v>
      </c>
      <c r="AN96" s="107">
        <f t="shared" si="80"/>
        <v>0</v>
      </c>
      <c r="AO96" s="107">
        <f t="shared" si="81"/>
        <v>0</v>
      </c>
      <c r="AP96" s="108">
        <f t="shared" si="82"/>
        <v>0</v>
      </c>
      <c r="AQ96" s="107">
        <f t="shared" si="83"/>
        <v>0</v>
      </c>
      <c r="AR96" s="107">
        <f t="shared" si="84"/>
        <v>0</v>
      </c>
      <c r="AS96" s="107">
        <f t="shared" si="85"/>
        <v>0</v>
      </c>
      <c r="AT96" s="108">
        <f t="shared" si="86"/>
        <v>0</v>
      </c>
      <c r="AU96" s="107">
        <f t="shared" si="87"/>
        <v>0</v>
      </c>
      <c r="AV96" s="107">
        <f t="shared" si="88"/>
        <v>0</v>
      </c>
      <c r="AW96" s="107">
        <f t="shared" si="89"/>
        <v>0</v>
      </c>
      <c r="AX96" s="108">
        <f t="shared" si="90"/>
        <v>0</v>
      </c>
      <c r="AY96" s="85">
        <f t="shared" si="91"/>
        <v>0</v>
      </c>
      <c r="AZ96" s="133">
        <f t="shared" si="92"/>
        <v>0</v>
      </c>
      <c r="BA96" s="82">
        <f t="shared" si="93"/>
        <v>8</v>
      </c>
      <c r="BB96" s="110">
        <f t="shared" si="94"/>
        <v>4</v>
      </c>
      <c r="BC96" s="110">
        <f t="shared" si="95"/>
        <v>12</v>
      </c>
    </row>
    <row r="97" spans="1:55" ht="12.75" customHeight="1" x14ac:dyDescent="0.25">
      <c r="A97" s="84"/>
      <c r="B97" s="111" t="str">
        <f>Disciplinas!B99</f>
        <v>OBR</v>
      </c>
      <c r="C97" s="108" t="str">
        <f>Disciplinas!C99</f>
        <v>BBIO</v>
      </c>
      <c r="D97" s="108" t="str">
        <f>Disciplinas!D99</f>
        <v>Fisiologia Vegetal II</v>
      </c>
      <c r="E97" s="107">
        <f>Disciplinas!E99</f>
        <v>2</v>
      </c>
      <c r="F97" s="108">
        <f>Disciplinas!F99</f>
        <v>2</v>
      </c>
      <c r="G97" s="107">
        <f>Disciplinas!AZ99</f>
        <v>2</v>
      </c>
      <c r="H97" s="108">
        <f>Disciplinas!BA99</f>
        <v>2</v>
      </c>
      <c r="I97" s="107">
        <v>100</v>
      </c>
      <c r="J97" s="108">
        <v>0</v>
      </c>
      <c r="K97" s="107">
        <v>0</v>
      </c>
      <c r="L97" s="108">
        <v>0</v>
      </c>
      <c r="M97" s="107">
        <v>0</v>
      </c>
      <c r="N97" s="108">
        <v>0</v>
      </c>
      <c r="O97" s="107">
        <v>0</v>
      </c>
      <c r="P97" s="108">
        <v>0</v>
      </c>
      <c r="Q97" s="107">
        <f t="shared" si="57"/>
        <v>2</v>
      </c>
      <c r="R97" s="107">
        <f t="shared" si="58"/>
        <v>2</v>
      </c>
      <c r="S97" s="107">
        <f t="shared" si="59"/>
        <v>0</v>
      </c>
      <c r="T97" s="107">
        <f t="shared" si="60"/>
        <v>0</v>
      </c>
      <c r="U97" s="106">
        <f t="shared" si="61"/>
        <v>0</v>
      </c>
      <c r="V97" s="107">
        <f t="shared" si="62"/>
        <v>0</v>
      </c>
      <c r="W97" s="107">
        <f t="shared" si="63"/>
        <v>0</v>
      </c>
      <c r="X97" s="107">
        <f t="shared" si="64"/>
        <v>0</v>
      </c>
      <c r="Y97" s="106">
        <f t="shared" si="65"/>
        <v>0</v>
      </c>
      <c r="Z97" s="107">
        <f t="shared" si="66"/>
        <v>0</v>
      </c>
      <c r="AA97" s="107">
        <f t="shared" si="67"/>
        <v>0</v>
      </c>
      <c r="AB97" s="107">
        <f t="shared" si="68"/>
        <v>0</v>
      </c>
      <c r="AC97" s="106">
        <f t="shared" si="69"/>
        <v>0</v>
      </c>
      <c r="AD97" s="107">
        <f t="shared" si="70"/>
        <v>0</v>
      </c>
      <c r="AE97" s="107">
        <f t="shared" si="71"/>
        <v>0</v>
      </c>
      <c r="AF97" s="107">
        <f t="shared" si="72"/>
        <v>0</v>
      </c>
      <c r="AG97" s="109">
        <f t="shared" si="73"/>
        <v>0</v>
      </c>
      <c r="AH97" s="133">
        <f t="shared" si="74"/>
        <v>0</v>
      </c>
      <c r="AI97" s="107">
        <f t="shared" si="75"/>
        <v>4</v>
      </c>
      <c r="AJ97" s="107">
        <f t="shared" si="76"/>
        <v>4</v>
      </c>
      <c r="AK97" s="107">
        <f t="shared" si="77"/>
        <v>0</v>
      </c>
      <c r="AL97" s="108">
        <f t="shared" si="78"/>
        <v>0</v>
      </c>
      <c r="AM97" s="107">
        <f t="shared" si="79"/>
        <v>0</v>
      </c>
      <c r="AN97" s="107">
        <f t="shared" si="80"/>
        <v>0</v>
      </c>
      <c r="AO97" s="107">
        <f t="shared" si="81"/>
        <v>0</v>
      </c>
      <c r="AP97" s="108">
        <f t="shared" si="82"/>
        <v>0</v>
      </c>
      <c r="AQ97" s="107">
        <f t="shared" si="83"/>
        <v>0</v>
      </c>
      <c r="AR97" s="107">
        <f t="shared" si="84"/>
        <v>0</v>
      </c>
      <c r="AS97" s="107">
        <f t="shared" si="85"/>
        <v>0</v>
      </c>
      <c r="AT97" s="108">
        <f t="shared" si="86"/>
        <v>0</v>
      </c>
      <c r="AU97" s="107">
        <f t="shared" si="87"/>
        <v>0</v>
      </c>
      <c r="AV97" s="107">
        <f t="shared" si="88"/>
        <v>0</v>
      </c>
      <c r="AW97" s="107">
        <f t="shared" si="89"/>
        <v>0</v>
      </c>
      <c r="AX97" s="108">
        <f t="shared" si="90"/>
        <v>0</v>
      </c>
      <c r="AY97" s="85">
        <f t="shared" si="91"/>
        <v>0</v>
      </c>
      <c r="AZ97" s="133">
        <f t="shared" si="92"/>
        <v>0</v>
      </c>
      <c r="BA97" s="82">
        <f t="shared" si="93"/>
        <v>4</v>
      </c>
      <c r="BB97" s="110">
        <f t="shared" si="94"/>
        <v>4</v>
      </c>
      <c r="BC97" s="110">
        <f t="shared" si="95"/>
        <v>8</v>
      </c>
    </row>
    <row r="98" spans="1:55" ht="12.75" customHeight="1" x14ac:dyDescent="0.25">
      <c r="A98" s="84"/>
      <c r="B98" s="111" t="str">
        <f>Disciplinas!B100</f>
        <v>OBR</v>
      </c>
      <c r="C98" s="108" t="str">
        <f>Disciplinas!C100</f>
        <v>LBIO</v>
      </c>
      <c r="D98" s="108" t="str">
        <f>Disciplinas!D100</f>
        <v>Fisiologia Vegetal II</v>
      </c>
      <c r="E98" s="107">
        <f>Disciplinas!E100</f>
        <v>2</v>
      </c>
      <c r="F98" s="108">
        <f>Disciplinas!F100</f>
        <v>2</v>
      </c>
      <c r="G98" s="107">
        <f>Disciplinas!AZ100</f>
        <v>2</v>
      </c>
      <c r="H98" s="108">
        <f>Disciplinas!BA100</f>
        <v>2</v>
      </c>
      <c r="I98" s="107">
        <v>100</v>
      </c>
      <c r="J98" s="108">
        <v>0</v>
      </c>
      <c r="K98" s="107">
        <v>0</v>
      </c>
      <c r="L98" s="108">
        <v>0</v>
      </c>
      <c r="M98" s="107">
        <v>0</v>
      </c>
      <c r="N98" s="108">
        <v>0</v>
      </c>
      <c r="O98" s="107">
        <v>0</v>
      </c>
      <c r="P98" s="108">
        <v>0</v>
      </c>
      <c r="Q98" s="107">
        <f t="shared" si="57"/>
        <v>2</v>
      </c>
      <c r="R98" s="107">
        <f t="shared" si="58"/>
        <v>2</v>
      </c>
      <c r="S98" s="107">
        <f t="shared" si="59"/>
        <v>0</v>
      </c>
      <c r="T98" s="107">
        <f t="shared" si="60"/>
        <v>0</v>
      </c>
      <c r="U98" s="106">
        <f t="shared" si="61"/>
        <v>0</v>
      </c>
      <c r="V98" s="107">
        <f t="shared" si="62"/>
        <v>0</v>
      </c>
      <c r="W98" s="107">
        <f t="shared" si="63"/>
        <v>0</v>
      </c>
      <c r="X98" s="107">
        <f t="shared" si="64"/>
        <v>0</v>
      </c>
      <c r="Y98" s="106">
        <f t="shared" si="65"/>
        <v>0</v>
      </c>
      <c r="Z98" s="107">
        <f t="shared" si="66"/>
        <v>0</v>
      </c>
      <c r="AA98" s="107">
        <f t="shared" si="67"/>
        <v>0</v>
      </c>
      <c r="AB98" s="107">
        <f t="shared" si="68"/>
        <v>0</v>
      </c>
      <c r="AC98" s="106">
        <f t="shared" si="69"/>
        <v>0</v>
      </c>
      <c r="AD98" s="107">
        <f t="shared" si="70"/>
        <v>0</v>
      </c>
      <c r="AE98" s="107">
        <f t="shared" si="71"/>
        <v>0</v>
      </c>
      <c r="AF98" s="107">
        <f t="shared" si="72"/>
        <v>0</v>
      </c>
      <c r="AG98" s="109">
        <f t="shared" si="73"/>
        <v>0</v>
      </c>
      <c r="AH98" s="133">
        <f t="shared" si="74"/>
        <v>0</v>
      </c>
      <c r="AI98" s="107">
        <f t="shared" si="75"/>
        <v>4</v>
      </c>
      <c r="AJ98" s="107">
        <f t="shared" si="76"/>
        <v>4</v>
      </c>
      <c r="AK98" s="107">
        <f t="shared" si="77"/>
        <v>0</v>
      </c>
      <c r="AL98" s="108">
        <f t="shared" si="78"/>
        <v>0</v>
      </c>
      <c r="AM98" s="107">
        <f t="shared" si="79"/>
        <v>0</v>
      </c>
      <c r="AN98" s="107">
        <f t="shared" si="80"/>
        <v>0</v>
      </c>
      <c r="AO98" s="107">
        <f t="shared" si="81"/>
        <v>0</v>
      </c>
      <c r="AP98" s="108">
        <f t="shared" si="82"/>
        <v>0</v>
      </c>
      <c r="AQ98" s="107">
        <f t="shared" si="83"/>
        <v>0</v>
      </c>
      <c r="AR98" s="107">
        <f t="shared" si="84"/>
        <v>0</v>
      </c>
      <c r="AS98" s="107">
        <f t="shared" si="85"/>
        <v>0</v>
      </c>
      <c r="AT98" s="108">
        <f t="shared" si="86"/>
        <v>0</v>
      </c>
      <c r="AU98" s="107">
        <f t="shared" si="87"/>
        <v>0</v>
      </c>
      <c r="AV98" s="107">
        <f t="shared" si="88"/>
        <v>0</v>
      </c>
      <c r="AW98" s="107">
        <f t="shared" si="89"/>
        <v>0</v>
      </c>
      <c r="AX98" s="108">
        <f t="shared" si="90"/>
        <v>0</v>
      </c>
      <c r="AY98" s="85">
        <f t="shared" si="91"/>
        <v>0</v>
      </c>
      <c r="AZ98" s="133">
        <f t="shared" si="92"/>
        <v>0</v>
      </c>
      <c r="BA98" s="82">
        <f t="shared" si="93"/>
        <v>4</v>
      </c>
      <c r="BB98" s="110">
        <f t="shared" si="94"/>
        <v>4</v>
      </c>
      <c r="BC98" s="110">
        <f t="shared" si="95"/>
        <v>8</v>
      </c>
    </row>
    <row r="99" spans="1:55" ht="12.75" customHeight="1" x14ac:dyDescent="0.25">
      <c r="A99" s="84"/>
      <c r="B99" s="111" t="str">
        <f>Disciplinas!B101</f>
        <v>OBR</v>
      </c>
      <c r="C99" s="108" t="str">
        <f>Disciplinas!C101</f>
        <v>BQUI</v>
      </c>
      <c r="D99" s="108" t="str">
        <f>Disciplinas!D101</f>
        <v>Funções e Reações Orgânicas</v>
      </c>
      <c r="E99" s="107">
        <f>Disciplinas!E101</f>
        <v>4</v>
      </c>
      <c r="F99" s="108">
        <f>Disciplinas!F101</f>
        <v>0</v>
      </c>
      <c r="G99" s="107">
        <f>Disciplinas!AZ101</f>
        <v>1</v>
      </c>
      <c r="H99" s="108">
        <f>Disciplinas!BA101</f>
        <v>0</v>
      </c>
      <c r="I99" s="107">
        <v>0</v>
      </c>
      <c r="J99" s="108">
        <v>0</v>
      </c>
      <c r="K99" s="107">
        <v>0</v>
      </c>
      <c r="L99" s="108">
        <v>0</v>
      </c>
      <c r="M99" s="107">
        <v>0</v>
      </c>
      <c r="N99" s="108">
        <v>0</v>
      </c>
      <c r="O99" s="107">
        <v>100</v>
      </c>
      <c r="P99" s="108">
        <v>0</v>
      </c>
      <c r="Q99" s="107">
        <f t="shared" si="57"/>
        <v>0</v>
      </c>
      <c r="R99" s="107">
        <f t="shared" si="58"/>
        <v>0</v>
      </c>
      <c r="S99" s="107">
        <f t="shared" si="59"/>
        <v>0</v>
      </c>
      <c r="T99" s="107">
        <f t="shared" si="60"/>
        <v>0</v>
      </c>
      <c r="U99" s="106">
        <f t="shared" si="61"/>
        <v>0</v>
      </c>
      <c r="V99" s="107">
        <f t="shared" si="62"/>
        <v>0</v>
      </c>
      <c r="W99" s="107">
        <f t="shared" si="63"/>
        <v>0</v>
      </c>
      <c r="X99" s="107">
        <f t="shared" si="64"/>
        <v>0</v>
      </c>
      <c r="Y99" s="106">
        <f t="shared" si="65"/>
        <v>0</v>
      </c>
      <c r="Z99" s="107">
        <f t="shared" si="66"/>
        <v>0</v>
      </c>
      <c r="AA99" s="107">
        <f t="shared" si="67"/>
        <v>0</v>
      </c>
      <c r="AB99" s="107">
        <f t="shared" si="68"/>
        <v>0</v>
      </c>
      <c r="AC99" s="106">
        <f t="shared" si="69"/>
        <v>1</v>
      </c>
      <c r="AD99" s="107">
        <f t="shared" si="70"/>
        <v>0</v>
      </c>
      <c r="AE99" s="107">
        <f t="shared" si="71"/>
        <v>0</v>
      </c>
      <c r="AF99" s="107">
        <f t="shared" si="72"/>
        <v>0</v>
      </c>
      <c r="AG99" s="109">
        <f t="shared" si="73"/>
        <v>0</v>
      </c>
      <c r="AH99" s="133">
        <f t="shared" si="74"/>
        <v>0</v>
      </c>
      <c r="AI99" s="107">
        <f t="shared" si="75"/>
        <v>0</v>
      </c>
      <c r="AJ99" s="107">
        <f t="shared" si="76"/>
        <v>0</v>
      </c>
      <c r="AK99" s="107">
        <f t="shared" si="77"/>
        <v>0</v>
      </c>
      <c r="AL99" s="108">
        <f t="shared" si="78"/>
        <v>0</v>
      </c>
      <c r="AM99" s="107">
        <f t="shared" si="79"/>
        <v>0</v>
      </c>
      <c r="AN99" s="107">
        <f t="shared" si="80"/>
        <v>0</v>
      </c>
      <c r="AO99" s="107">
        <f t="shared" si="81"/>
        <v>0</v>
      </c>
      <c r="AP99" s="108">
        <f t="shared" si="82"/>
        <v>0</v>
      </c>
      <c r="AQ99" s="107">
        <f t="shared" si="83"/>
        <v>0</v>
      </c>
      <c r="AR99" s="107">
        <f t="shared" si="84"/>
        <v>0</v>
      </c>
      <c r="AS99" s="107">
        <f t="shared" si="85"/>
        <v>0</v>
      </c>
      <c r="AT99" s="108">
        <f t="shared" si="86"/>
        <v>0</v>
      </c>
      <c r="AU99" s="107">
        <f t="shared" si="87"/>
        <v>4</v>
      </c>
      <c r="AV99" s="107">
        <f t="shared" si="88"/>
        <v>0</v>
      </c>
      <c r="AW99" s="107">
        <f t="shared" si="89"/>
        <v>0</v>
      </c>
      <c r="AX99" s="108">
        <f t="shared" si="90"/>
        <v>0</v>
      </c>
      <c r="AY99" s="85">
        <f t="shared" si="91"/>
        <v>0</v>
      </c>
      <c r="AZ99" s="133">
        <f t="shared" si="92"/>
        <v>0</v>
      </c>
      <c r="BA99" s="82">
        <f t="shared" si="93"/>
        <v>4</v>
      </c>
      <c r="BB99" s="110">
        <f t="shared" si="94"/>
        <v>0</v>
      </c>
      <c r="BC99" s="110">
        <f t="shared" si="95"/>
        <v>4</v>
      </c>
    </row>
    <row r="100" spans="1:55" ht="12.75" customHeight="1" x14ac:dyDescent="0.25">
      <c r="A100" s="84"/>
      <c r="B100" s="111" t="str">
        <f>Disciplinas!B102</f>
        <v>OBR</v>
      </c>
      <c r="C100" s="108" t="str">
        <f>Disciplinas!C102</f>
        <v>EMAT</v>
      </c>
      <c r="D100" s="108" t="str">
        <f>Disciplinas!D102</f>
        <v>Funções e Reações Orgânicas</v>
      </c>
      <c r="E100" s="107">
        <f>Disciplinas!E102</f>
        <v>4</v>
      </c>
      <c r="F100" s="108">
        <f>Disciplinas!F102</f>
        <v>0</v>
      </c>
      <c r="G100" s="107">
        <f>Disciplinas!AZ102</f>
        <v>1</v>
      </c>
      <c r="H100" s="108">
        <f>Disciplinas!BA102</f>
        <v>0</v>
      </c>
      <c r="I100" s="107">
        <v>0</v>
      </c>
      <c r="J100" s="108">
        <v>0</v>
      </c>
      <c r="K100" s="107">
        <v>0</v>
      </c>
      <c r="L100" s="108">
        <v>0</v>
      </c>
      <c r="M100" s="107">
        <v>0</v>
      </c>
      <c r="N100" s="108">
        <v>0</v>
      </c>
      <c r="O100" s="107">
        <v>100</v>
      </c>
      <c r="P100" s="108">
        <v>0</v>
      </c>
      <c r="Q100" s="107">
        <f t="shared" si="57"/>
        <v>0</v>
      </c>
      <c r="R100" s="107">
        <f t="shared" si="58"/>
        <v>0</v>
      </c>
      <c r="S100" s="107">
        <f t="shared" si="59"/>
        <v>0</v>
      </c>
      <c r="T100" s="107">
        <f t="shared" si="60"/>
        <v>0</v>
      </c>
      <c r="U100" s="106">
        <f t="shared" si="61"/>
        <v>0</v>
      </c>
      <c r="V100" s="107">
        <f t="shared" si="62"/>
        <v>0</v>
      </c>
      <c r="W100" s="107">
        <f t="shared" si="63"/>
        <v>0</v>
      </c>
      <c r="X100" s="107">
        <f t="shared" si="64"/>
        <v>0</v>
      </c>
      <c r="Y100" s="106">
        <f t="shared" si="65"/>
        <v>0</v>
      </c>
      <c r="Z100" s="107">
        <f t="shared" si="66"/>
        <v>0</v>
      </c>
      <c r="AA100" s="107">
        <f t="shared" si="67"/>
        <v>0</v>
      </c>
      <c r="AB100" s="107">
        <f t="shared" si="68"/>
        <v>0</v>
      </c>
      <c r="AC100" s="106">
        <f t="shared" si="69"/>
        <v>1</v>
      </c>
      <c r="AD100" s="107">
        <f t="shared" si="70"/>
        <v>0</v>
      </c>
      <c r="AE100" s="107">
        <f t="shared" si="71"/>
        <v>0</v>
      </c>
      <c r="AF100" s="107">
        <f t="shared" si="72"/>
        <v>0</v>
      </c>
      <c r="AG100" s="109">
        <f t="shared" si="73"/>
        <v>0</v>
      </c>
      <c r="AH100" s="133">
        <f t="shared" si="74"/>
        <v>0</v>
      </c>
      <c r="AI100" s="107">
        <f t="shared" si="75"/>
        <v>0</v>
      </c>
      <c r="AJ100" s="107">
        <f t="shared" si="76"/>
        <v>0</v>
      </c>
      <c r="AK100" s="107">
        <f t="shared" si="77"/>
        <v>0</v>
      </c>
      <c r="AL100" s="108">
        <f t="shared" si="78"/>
        <v>0</v>
      </c>
      <c r="AM100" s="107">
        <f t="shared" si="79"/>
        <v>0</v>
      </c>
      <c r="AN100" s="107">
        <f t="shared" si="80"/>
        <v>0</v>
      </c>
      <c r="AO100" s="107">
        <f t="shared" si="81"/>
        <v>0</v>
      </c>
      <c r="AP100" s="108">
        <f t="shared" si="82"/>
        <v>0</v>
      </c>
      <c r="AQ100" s="107">
        <f t="shared" si="83"/>
        <v>0</v>
      </c>
      <c r="AR100" s="107">
        <f t="shared" si="84"/>
        <v>0</v>
      </c>
      <c r="AS100" s="107">
        <f t="shared" si="85"/>
        <v>0</v>
      </c>
      <c r="AT100" s="108">
        <f t="shared" si="86"/>
        <v>0</v>
      </c>
      <c r="AU100" s="107">
        <f t="shared" si="87"/>
        <v>4</v>
      </c>
      <c r="AV100" s="107">
        <f t="shared" si="88"/>
        <v>0</v>
      </c>
      <c r="AW100" s="107">
        <f t="shared" si="89"/>
        <v>0</v>
      </c>
      <c r="AX100" s="108">
        <f t="shared" si="90"/>
        <v>0</v>
      </c>
      <c r="AY100" s="85">
        <f t="shared" si="91"/>
        <v>0</v>
      </c>
      <c r="AZ100" s="133">
        <f t="shared" si="92"/>
        <v>0</v>
      </c>
      <c r="BA100" s="82">
        <f t="shared" si="93"/>
        <v>4</v>
      </c>
      <c r="BB100" s="110">
        <f t="shared" si="94"/>
        <v>0</v>
      </c>
      <c r="BC100" s="110">
        <f t="shared" si="95"/>
        <v>4</v>
      </c>
    </row>
    <row r="101" spans="1:55" ht="12.75" customHeight="1" x14ac:dyDescent="0.25">
      <c r="A101" s="84"/>
      <c r="B101" s="111" t="str">
        <f>Disciplinas!B103</f>
        <v>OBR</v>
      </c>
      <c r="C101" s="108" t="str">
        <f>Disciplinas!C103</f>
        <v>LQUI</v>
      </c>
      <c r="D101" s="108" t="str">
        <f>Disciplinas!D103</f>
        <v>Funções e Reações Orgânicas</v>
      </c>
      <c r="E101" s="107">
        <f>Disciplinas!E103</f>
        <v>4</v>
      </c>
      <c r="F101" s="108">
        <f>Disciplinas!F103</f>
        <v>0</v>
      </c>
      <c r="G101" s="107">
        <f>Disciplinas!AZ103</f>
        <v>1</v>
      </c>
      <c r="H101" s="108">
        <f>Disciplinas!BA103</f>
        <v>0</v>
      </c>
      <c r="I101" s="107">
        <v>0</v>
      </c>
      <c r="J101" s="108">
        <v>0</v>
      </c>
      <c r="K101" s="107">
        <v>0</v>
      </c>
      <c r="L101" s="108">
        <v>0</v>
      </c>
      <c r="M101" s="107">
        <v>0</v>
      </c>
      <c r="N101" s="108">
        <v>0</v>
      </c>
      <c r="O101" s="107">
        <v>100</v>
      </c>
      <c r="P101" s="108">
        <v>0</v>
      </c>
      <c r="Q101" s="107">
        <f t="shared" si="57"/>
        <v>0</v>
      </c>
      <c r="R101" s="107">
        <f t="shared" si="58"/>
        <v>0</v>
      </c>
      <c r="S101" s="107">
        <f t="shared" si="59"/>
        <v>0</v>
      </c>
      <c r="T101" s="107">
        <f t="shared" si="60"/>
        <v>0</v>
      </c>
      <c r="U101" s="106">
        <f t="shared" si="61"/>
        <v>0</v>
      </c>
      <c r="V101" s="107">
        <f t="shared" si="62"/>
        <v>0</v>
      </c>
      <c r="W101" s="107">
        <f t="shared" si="63"/>
        <v>0</v>
      </c>
      <c r="X101" s="107">
        <f t="shared" si="64"/>
        <v>0</v>
      </c>
      <c r="Y101" s="106">
        <f t="shared" si="65"/>
        <v>0</v>
      </c>
      <c r="Z101" s="107">
        <f t="shared" si="66"/>
        <v>0</v>
      </c>
      <c r="AA101" s="107">
        <f t="shared" si="67"/>
        <v>0</v>
      </c>
      <c r="AB101" s="107">
        <f t="shared" si="68"/>
        <v>0</v>
      </c>
      <c r="AC101" s="106">
        <f t="shared" si="69"/>
        <v>1</v>
      </c>
      <c r="AD101" s="107">
        <f t="shared" si="70"/>
        <v>0</v>
      </c>
      <c r="AE101" s="107">
        <f t="shared" si="71"/>
        <v>0</v>
      </c>
      <c r="AF101" s="107">
        <f t="shared" si="72"/>
        <v>0</v>
      </c>
      <c r="AG101" s="109">
        <f t="shared" si="73"/>
        <v>0</v>
      </c>
      <c r="AH101" s="133">
        <f t="shared" si="74"/>
        <v>0</v>
      </c>
      <c r="AI101" s="107">
        <f t="shared" si="75"/>
        <v>0</v>
      </c>
      <c r="AJ101" s="107">
        <f t="shared" si="76"/>
        <v>0</v>
      </c>
      <c r="AK101" s="107">
        <f t="shared" si="77"/>
        <v>0</v>
      </c>
      <c r="AL101" s="108">
        <f t="shared" si="78"/>
        <v>0</v>
      </c>
      <c r="AM101" s="107">
        <f t="shared" si="79"/>
        <v>0</v>
      </c>
      <c r="AN101" s="107">
        <f t="shared" si="80"/>
        <v>0</v>
      </c>
      <c r="AO101" s="107">
        <f t="shared" si="81"/>
        <v>0</v>
      </c>
      <c r="AP101" s="108">
        <f t="shared" si="82"/>
        <v>0</v>
      </c>
      <c r="AQ101" s="107">
        <f t="shared" si="83"/>
        <v>0</v>
      </c>
      <c r="AR101" s="107">
        <f t="shared" si="84"/>
        <v>0</v>
      </c>
      <c r="AS101" s="107">
        <f t="shared" si="85"/>
        <v>0</v>
      </c>
      <c r="AT101" s="108">
        <f t="shared" si="86"/>
        <v>0</v>
      </c>
      <c r="AU101" s="107">
        <f t="shared" si="87"/>
        <v>4</v>
      </c>
      <c r="AV101" s="107">
        <f t="shared" si="88"/>
        <v>0</v>
      </c>
      <c r="AW101" s="107">
        <f t="shared" si="89"/>
        <v>0</v>
      </c>
      <c r="AX101" s="108">
        <f t="shared" si="90"/>
        <v>0</v>
      </c>
      <c r="AY101" s="85">
        <f t="shared" si="91"/>
        <v>0</v>
      </c>
      <c r="AZ101" s="133">
        <f t="shared" si="92"/>
        <v>0</v>
      </c>
      <c r="BA101" s="82">
        <f t="shared" si="93"/>
        <v>4</v>
      </c>
      <c r="BB101" s="110">
        <f t="shared" si="94"/>
        <v>0</v>
      </c>
      <c r="BC101" s="110">
        <f t="shared" si="95"/>
        <v>4</v>
      </c>
    </row>
    <row r="102" spans="1:55" ht="12.75" customHeight="1" x14ac:dyDescent="0.25">
      <c r="A102" s="84"/>
      <c r="B102" s="111" t="str">
        <f>Disciplinas!B104</f>
        <v>OBR</v>
      </c>
      <c r="C102" s="108" t="str">
        <f>Disciplinas!C104</f>
        <v>BBIO</v>
      </c>
      <c r="D102" s="108" t="str">
        <f>Disciplinas!D104</f>
        <v>Fundamentos de Imunologia</v>
      </c>
      <c r="E102" s="107">
        <f>Disciplinas!E104</f>
        <v>2</v>
      </c>
      <c r="F102" s="108">
        <f>Disciplinas!F104</f>
        <v>2</v>
      </c>
      <c r="G102" s="107">
        <f>Disciplinas!AZ104</f>
        <v>2</v>
      </c>
      <c r="H102" s="108">
        <f>Disciplinas!BA104</f>
        <v>2</v>
      </c>
      <c r="I102" s="107">
        <v>100</v>
      </c>
      <c r="J102" s="108">
        <v>0</v>
      </c>
      <c r="K102" s="107">
        <v>0</v>
      </c>
      <c r="L102" s="108">
        <v>0</v>
      </c>
      <c r="M102" s="107">
        <v>0</v>
      </c>
      <c r="N102" s="108">
        <v>0</v>
      </c>
      <c r="O102" s="107">
        <v>0</v>
      </c>
      <c r="P102" s="108">
        <v>0</v>
      </c>
      <c r="Q102" s="107">
        <f t="shared" si="57"/>
        <v>2</v>
      </c>
      <c r="R102" s="107">
        <f t="shared" si="58"/>
        <v>2</v>
      </c>
      <c r="S102" s="107">
        <f t="shared" si="59"/>
        <v>0</v>
      </c>
      <c r="T102" s="107">
        <f t="shared" si="60"/>
        <v>0</v>
      </c>
      <c r="U102" s="106">
        <f t="shared" si="61"/>
        <v>0</v>
      </c>
      <c r="V102" s="107">
        <f t="shared" si="62"/>
        <v>0</v>
      </c>
      <c r="W102" s="107">
        <f t="shared" si="63"/>
        <v>0</v>
      </c>
      <c r="X102" s="107">
        <f t="shared" si="64"/>
        <v>0</v>
      </c>
      <c r="Y102" s="106">
        <f t="shared" si="65"/>
        <v>0</v>
      </c>
      <c r="Z102" s="107">
        <f t="shared" si="66"/>
        <v>0</v>
      </c>
      <c r="AA102" s="107">
        <f t="shared" si="67"/>
        <v>0</v>
      </c>
      <c r="AB102" s="107">
        <f t="shared" si="68"/>
        <v>0</v>
      </c>
      <c r="AC102" s="106">
        <f t="shared" si="69"/>
        <v>0</v>
      </c>
      <c r="AD102" s="107">
        <f t="shared" si="70"/>
        <v>0</v>
      </c>
      <c r="AE102" s="107">
        <f t="shared" si="71"/>
        <v>0</v>
      </c>
      <c r="AF102" s="107">
        <f t="shared" si="72"/>
        <v>0</v>
      </c>
      <c r="AG102" s="109">
        <f t="shared" ref="AG102:AG133" si="96">G102-(Q102+S102+U102+W102+Y102+AA102+AC102+AE102)</f>
        <v>0</v>
      </c>
      <c r="AH102" s="133">
        <f t="shared" ref="AH102:AH133" si="97">H102-(R102+T102+V102+X102+Z102+AB102+AD102+AF102)</f>
        <v>0</v>
      </c>
      <c r="AI102" s="107">
        <f t="shared" ref="AI102:AI133" si="98">E102*Q102</f>
        <v>4</v>
      </c>
      <c r="AJ102" s="107">
        <f t="shared" ref="AJ102:AJ133" si="99">F102*R102</f>
        <v>4</v>
      </c>
      <c r="AK102" s="107">
        <f t="shared" ref="AK102:AK133" si="100">E102*S102</f>
        <v>0</v>
      </c>
      <c r="AL102" s="108">
        <f t="shared" ref="AL102:AL133" si="101">F102*T102</f>
        <v>0</v>
      </c>
      <c r="AM102" s="107">
        <f t="shared" ref="AM102:AM133" si="102">E102*U102</f>
        <v>0</v>
      </c>
      <c r="AN102" s="107">
        <f t="shared" ref="AN102:AN133" si="103">F102*V102</f>
        <v>0</v>
      </c>
      <c r="AO102" s="107">
        <f t="shared" ref="AO102:AO133" si="104">E102*W102</f>
        <v>0</v>
      </c>
      <c r="AP102" s="108">
        <f t="shared" ref="AP102:AP133" si="105">F102*X102</f>
        <v>0</v>
      </c>
      <c r="AQ102" s="107">
        <f t="shared" ref="AQ102:AQ133" si="106">E102*Y102</f>
        <v>0</v>
      </c>
      <c r="AR102" s="107">
        <f t="shared" ref="AR102:AR133" si="107">F102*Z102</f>
        <v>0</v>
      </c>
      <c r="AS102" s="107">
        <f t="shared" ref="AS102:AS133" si="108">E102*AA102</f>
        <v>0</v>
      </c>
      <c r="AT102" s="108">
        <f t="shared" ref="AT102:AT133" si="109">F102*AB102</f>
        <v>0</v>
      </c>
      <c r="AU102" s="107">
        <f t="shared" ref="AU102:AU133" si="110">E102*AC102</f>
        <v>0</v>
      </c>
      <c r="AV102" s="107">
        <f t="shared" ref="AV102:AV133" si="111">F102*AD102</f>
        <v>0</v>
      </c>
      <c r="AW102" s="107">
        <f t="shared" ref="AW102:AW133" si="112">E102*AE102</f>
        <v>0</v>
      </c>
      <c r="AX102" s="108">
        <f t="shared" ref="AX102:AX133" si="113">F102*AF102</f>
        <v>0</v>
      </c>
      <c r="AY102" s="85">
        <f t="shared" si="91"/>
        <v>0</v>
      </c>
      <c r="AZ102" s="133">
        <f t="shared" si="92"/>
        <v>0</v>
      </c>
      <c r="BA102" s="82">
        <f t="shared" si="93"/>
        <v>4</v>
      </c>
      <c r="BB102" s="110">
        <f t="shared" si="94"/>
        <v>4</v>
      </c>
      <c r="BC102" s="110">
        <f t="shared" si="95"/>
        <v>8</v>
      </c>
    </row>
    <row r="103" spans="1:55" ht="12.75" customHeight="1" x14ac:dyDescent="0.25">
      <c r="A103" s="84"/>
      <c r="B103" s="111" t="str">
        <f>Disciplinas!B105</f>
        <v>OBR</v>
      </c>
      <c r="C103" s="108" t="str">
        <f>Disciplinas!C105</f>
        <v>BBIO</v>
      </c>
      <c r="D103" s="108" t="str">
        <f>Disciplinas!D105</f>
        <v>Genética I</v>
      </c>
      <c r="E103" s="107">
        <f>Disciplinas!E105</f>
        <v>4</v>
      </c>
      <c r="F103" s="108">
        <f>Disciplinas!F105</f>
        <v>2</v>
      </c>
      <c r="G103" s="107">
        <f>Disciplinas!AZ105</f>
        <v>2</v>
      </c>
      <c r="H103" s="108">
        <f>Disciplinas!BA105</f>
        <v>2</v>
      </c>
      <c r="I103" s="107">
        <v>100</v>
      </c>
      <c r="J103" s="108">
        <v>0</v>
      </c>
      <c r="K103" s="107">
        <v>0</v>
      </c>
      <c r="L103" s="108">
        <v>0</v>
      </c>
      <c r="M103" s="107">
        <v>0</v>
      </c>
      <c r="N103" s="108">
        <v>0</v>
      </c>
      <c r="O103" s="107">
        <v>0</v>
      </c>
      <c r="P103" s="108">
        <v>0</v>
      </c>
      <c r="Q103" s="107">
        <f t="shared" si="57"/>
        <v>2</v>
      </c>
      <c r="R103" s="107">
        <f t="shared" si="58"/>
        <v>2</v>
      </c>
      <c r="S103" s="107">
        <f t="shared" si="59"/>
        <v>0</v>
      </c>
      <c r="T103" s="107">
        <f t="shared" si="60"/>
        <v>0</v>
      </c>
      <c r="U103" s="106">
        <f t="shared" si="61"/>
        <v>0</v>
      </c>
      <c r="V103" s="107">
        <f t="shared" si="62"/>
        <v>0</v>
      </c>
      <c r="W103" s="107">
        <f t="shared" si="63"/>
        <v>0</v>
      </c>
      <c r="X103" s="107">
        <f t="shared" si="64"/>
        <v>0</v>
      </c>
      <c r="Y103" s="106">
        <f t="shared" si="65"/>
        <v>0</v>
      </c>
      <c r="Z103" s="107">
        <f t="shared" si="66"/>
        <v>0</v>
      </c>
      <c r="AA103" s="107">
        <f t="shared" si="67"/>
        <v>0</v>
      </c>
      <c r="AB103" s="107">
        <f t="shared" si="68"/>
        <v>0</v>
      </c>
      <c r="AC103" s="106">
        <f t="shared" si="69"/>
        <v>0</v>
      </c>
      <c r="AD103" s="107">
        <f t="shared" si="70"/>
        <v>0</v>
      </c>
      <c r="AE103" s="107">
        <f t="shared" si="71"/>
        <v>0</v>
      </c>
      <c r="AF103" s="107">
        <f t="shared" si="72"/>
        <v>0</v>
      </c>
      <c r="AG103" s="109">
        <f t="shared" si="96"/>
        <v>0</v>
      </c>
      <c r="AH103" s="133">
        <f t="shared" si="97"/>
        <v>0</v>
      </c>
      <c r="AI103" s="107">
        <f t="shared" si="98"/>
        <v>8</v>
      </c>
      <c r="AJ103" s="107">
        <f t="shared" si="99"/>
        <v>4</v>
      </c>
      <c r="AK103" s="107">
        <f t="shared" si="100"/>
        <v>0</v>
      </c>
      <c r="AL103" s="108">
        <f t="shared" si="101"/>
        <v>0</v>
      </c>
      <c r="AM103" s="107">
        <f t="shared" si="102"/>
        <v>0</v>
      </c>
      <c r="AN103" s="107">
        <f t="shared" si="103"/>
        <v>0</v>
      </c>
      <c r="AO103" s="107">
        <f t="shared" si="104"/>
        <v>0</v>
      </c>
      <c r="AP103" s="108">
        <f t="shared" si="105"/>
        <v>0</v>
      </c>
      <c r="AQ103" s="107">
        <f t="shared" si="106"/>
        <v>0</v>
      </c>
      <c r="AR103" s="107">
        <f t="shared" si="107"/>
        <v>0</v>
      </c>
      <c r="AS103" s="107">
        <f t="shared" si="108"/>
        <v>0</v>
      </c>
      <c r="AT103" s="108">
        <f t="shared" si="109"/>
        <v>0</v>
      </c>
      <c r="AU103" s="107">
        <f t="shared" si="110"/>
        <v>0</v>
      </c>
      <c r="AV103" s="107">
        <f t="shared" si="111"/>
        <v>0</v>
      </c>
      <c r="AW103" s="107">
        <f t="shared" si="112"/>
        <v>0</v>
      </c>
      <c r="AX103" s="108">
        <f t="shared" si="113"/>
        <v>0</v>
      </c>
      <c r="AY103" s="85">
        <f t="shared" si="91"/>
        <v>0</v>
      </c>
      <c r="AZ103" s="133">
        <f t="shared" si="92"/>
        <v>0</v>
      </c>
      <c r="BA103" s="82">
        <f t="shared" si="93"/>
        <v>8</v>
      </c>
      <c r="BB103" s="110">
        <f t="shared" si="94"/>
        <v>4</v>
      </c>
      <c r="BC103" s="110">
        <f t="shared" si="95"/>
        <v>12</v>
      </c>
    </row>
    <row r="104" spans="1:55" ht="12.75" customHeight="1" x14ac:dyDescent="0.25">
      <c r="A104" s="84"/>
      <c r="B104" s="111" t="str">
        <f>Disciplinas!B106</f>
        <v>OBR</v>
      </c>
      <c r="C104" s="108" t="str">
        <f>Disciplinas!C106</f>
        <v>LBIO</v>
      </c>
      <c r="D104" s="108" t="str">
        <f>Disciplinas!D106</f>
        <v>Genética I</v>
      </c>
      <c r="E104" s="107">
        <f>Disciplinas!E106</f>
        <v>4</v>
      </c>
      <c r="F104" s="108">
        <f>Disciplinas!F106</f>
        <v>2</v>
      </c>
      <c r="G104" s="107">
        <f>Disciplinas!AZ106</f>
        <v>2</v>
      </c>
      <c r="H104" s="108">
        <f>Disciplinas!BA106</f>
        <v>2</v>
      </c>
      <c r="I104" s="107">
        <v>100</v>
      </c>
      <c r="J104" s="108">
        <v>0</v>
      </c>
      <c r="K104" s="107">
        <v>0</v>
      </c>
      <c r="L104" s="108">
        <v>0</v>
      </c>
      <c r="M104" s="107">
        <v>0</v>
      </c>
      <c r="N104" s="108">
        <v>0</v>
      </c>
      <c r="O104" s="107">
        <v>0</v>
      </c>
      <c r="P104" s="108">
        <v>0</v>
      </c>
      <c r="Q104" s="107">
        <f t="shared" si="57"/>
        <v>2</v>
      </c>
      <c r="R104" s="107">
        <f t="shared" si="58"/>
        <v>2</v>
      </c>
      <c r="S104" s="107">
        <f t="shared" si="59"/>
        <v>0</v>
      </c>
      <c r="T104" s="107">
        <f t="shared" si="60"/>
        <v>0</v>
      </c>
      <c r="U104" s="106">
        <f t="shared" si="61"/>
        <v>0</v>
      </c>
      <c r="V104" s="107">
        <f t="shared" si="62"/>
        <v>0</v>
      </c>
      <c r="W104" s="107">
        <f t="shared" si="63"/>
        <v>0</v>
      </c>
      <c r="X104" s="107">
        <f t="shared" si="64"/>
        <v>0</v>
      </c>
      <c r="Y104" s="106">
        <f t="shared" si="65"/>
        <v>0</v>
      </c>
      <c r="Z104" s="107">
        <f t="shared" si="66"/>
        <v>0</v>
      </c>
      <c r="AA104" s="107">
        <f t="shared" si="67"/>
        <v>0</v>
      </c>
      <c r="AB104" s="107">
        <f t="shared" si="68"/>
        <v>0</v>
      </c>
      <c r="AC104" s="106">
        <f t="shared" si="69"/>
        <v>0</v>
      </c>
      <c r="AD104" s="107">
        <f t="shared" si="70"/>
        <v>0</v>
      </c>
      <c r="AE104" s="107">
        <f t="shared" si="71"/>
        <v>0</v>
      </c>
      <c r="AF104" s="107">
        <f t="shared" si="72"/>
        <v>0</v>
      </c>
      <c r="AG104" s="109">
        <f t="shared" si="96"/>
        <v>0</v>
      </c>
      <c r="AH104" s="133">
        <f t="shared" si="97"/>
        <v>0</v>
      </c>
      <c r="AI104" s="107">
        <f t="shared" si="98"/>
        <v>8</v>
      </c>
      <c r="AJ104" s="107">
        <f t="shared" si="99"/>
        <v>4</v>
      </c>
      <c r="AK104" s="107">
        <f t="shared" si="100"/>
        <v>0</v>
      </c>
      <c r="AL104" s="108">
        <f t="shared" si="101"/>
        <v>0</v>
      </c>
      <c r="AM104" s="107">
        <f t="shared" si="102"/>
        <v>0</v>
      </c>
      <c r="AN104" s="107">
        <f t="shared" si="103"/>
        <v>0</v>
      </c>
      <c r="AO104" s="107">
        <f t="shared" si="104"/>
        <v>0</v>
      </c>
      <c r="AP104" s="108">
        <f t="shared" si="105"/>
        <v>0</v>
      </c>
      <c r="AQ104" s="107">
        <f t="shared" si="106"/>
        <v>0</v>
      </c>
      <c r="AR104" s="107">
        <f t="shared" si="107"/>
        <v>0</v>
      </c>
      <c r="AS104" s="107">
        <f t="shared" si="108"/>
        <v>0</v>
      </c>
      <c r="AT104" s="108">
        <f t="shared" si="109"/>
        <v>0</v>
      </c>
      <c r="AU104" s="107">
        <f t="shared" si="110"/>
        <v>0</v>
      </c>
      <c r="AV104" s="107">
        <f t="shared" si="111"/>
        <v>0</v>
      </c>
      <c r="AW104" s="107">
        <f t="shared" si="112"/>
        <v>0</v>
      </c>
      <c r="AX104" s="108">
        <f t="shared" si="113"/>
        <v>0</v>
      </c>
      <c r="AY104" s="85">
        <f t="shared" si="91"/>
        <v>0</v>
      </c>
      <c r="AZ104" s="133">
        <f t="shared" si="92"/>
        <v>0</v>
      </c>
      <c r="BA104" s="82">
        <f t="shared" si="93"/>
        <v>8</v>
      </c>
      <c r="BB104" s="110">
        <f t="shared" si="94"/>
        <v>4</v>
      </c>
      <c r="BC104" s="110">
        <f t="shared" si="95"/>
        <v>12</v>
      </c>
    </row>
    <row r="105" spans="1:55" ht="12.75" customHeight="1" x14ac:dyDescent="0.25">
      <c r="A105" s="84"/>
      <c r="B105" s="111" t="str">
        <f>Disciplinas!B107</f>
        <v>OBR</v>
      </c>
      <c r="C105" s="108" t="str">
        <f>Disciplinas!C107</f>
        <v>BBIO</v>
      </c>
      <c r="D105" s="108" t="str">
        <f>Disciplinas!D107</f>
        <v>Genética II</v>
      </c>
      <c r="E105" s="107">
        <f>Disciplinas!E107</f>
        <v>2</v>
      </c>
      <c r="F105" s="108">
        <f>Disciplinas!F107</f>
        <v>2</v>
      </c>
      <c r="G105" s="107">
        <f>Disciplinas!AZ107</f>
        <v>2</v>
      </c>
      <c r="H105" s="108">
        <f>Disciplinas!BA107</f>
        <v>2</v>
      </c>
      <c r="I105" s="107">
        <v>100</v>
      </c>
      <c r="J105" s="108">
        <v>0</v>
      </c>
      <c r="K105" s="107">
        <v>0</v>
      </c>
      <c r="L105" s="108">
        <v>0</v>
      </c>
      <c r="M105" s="107">
        <v>0</v>
      </c>
      <c r="N105" s="108">
        <v>0</v>
      </c>
      <c r="O105" s="107">
        <v>0</v>
      </c>
      <c r="P105" s="108">
        <v>0</v>
      </c>
      <c r="Q105" s="107">
        <f t="shared" si="57"/>
        <v>2</v>
      </c>
      <c r="R105" s="107">
        <f t="shared" si="58"/>
        <v>2</v>
      </c>
      <c r="S105" s="107">
        <f t="shared" si="59"/>
        <v>0</v>
      </c>
      <c r="T105" s="107">
        <f t="shared" si="60"/>
        <v>0</v>
      </c>
      <c r="U105" s="106">
        <f t="shared" si="61"/>
        <v>0</v>
      </c>
      <c r="V105" s="107">
        <f t="shared" si="62"/>
        <v>0</v>
      </c>
      <c r="W105" s="107">
        <f t="shared" si="63"/>
        <v>0</v>
      </c>
      <c r="X105" s="107">
        <f t="shared" si="64"/>
        <v>0</v>
      </c>
      <c r="Y105" s="106">
        <f t="shared" si="65"/>
        <v>0</v>
      </c>
      <c r="Z105" s="107">
        <f t="shared" si="66"/>
        <v>0</v>
      </c>
      <c r="AA105" s="107">
        <f t="shared" si="67"/>
        <v>0</v>
      </c>
      <c r="AB105" s="107">
        <f t="shared" si="68"/>
        <v>0</v>
      </c>
      <c r="AC105" s="106">
        <f t="shared" si="69"/>
        <v>0</v>
      </c>
      <c r="AD105" s="107">
        <f t="shared" si="70"/>
        <v>0</v>
      </c>
      <c r="AE105" s="107">
        <f t="shared" si="71"/>
        <v>0</v>
      </c>
      <c r="AF105" s="107">
        <f t="shared" si="72"/>
        <v>0</v>
      </c>
      <c r="AG105" s="109">
        <f t="shared" si="96"/>
        <v>0</v>
      </c>
      <c r="AH105" s="133">
        <f t="shared" si="97"/>
        <v>0</v>
      </c>
      <c r="AI105" s="107">
        <f t="shared" si="98"/>
        <v>4</v>
      </c>
      <c r="AJ105" s="107">
        <f t="shared" si="99"/>
        <v>4</v>
      </c>
      <c r="AK105" s="107">
        <f t="shared" si="100"/>
        <v>0</v>
      </c>
      <c r="AL105" s="108">
        <f t="shared" si="101"/>
        <v>0</v>
      </c>
      <c r="AM105" s="107">
        <f t="shared" si="102"/>
        <v>0</v>
      </c>
      <c r="AN105" s="107">
        <f t="shared" si="103"/>
        <v>0</v>
      </c>
      <c r="AO105" s="107">
        <f t="shared" si="104"/>
        <v>0</v>
      </c>
      <c r="AP105" s="108">
        <f t="shared" si="105"/>
        <v>0</v>
      </c>
      <c r="AQ105" s="107">
        <f t="shared" si="106"/>
        <v>0</v>
      </c>
      <c r="AR105" s="107">
        <f t="shared" si="107"/>
        <v>0</v>
      </c>
      <c r="AS105" s="107">
        <f t="shared" si="108"/>
        <v>0</v>
      </c>
      <c r="AT105" s="108">
        <f t="shared" si="109"/>
        <v>0</v>
      </c>
      <c r="AU105" s="107">
        <f t="shared" si="110"/>
        <v>0</v>
      </c>
      <c r="AV105" s="107">
        <f t="shared" si="111"/>
        <v>0</v>
      </c>
      <c r="AW105" s="107">
        <f t="shared" si="112"/>
        <v>0</v>
      </c>
      <c r="AX105" s="108">
        <f t="shared" si="113"/>
        <v>0</v>
      </c>
      <c r="AY105" s="85">
        <f t="shared" si="91"/>
        <v>0</v>
      </c>
      <c r="AZ105" s="133">
        <f t="shared" si="92"/>
        <v>0</v>
      </c>
      <c r="BA105" s="82">
        <f t="shared" si="93"/>
        <v>4</v>
      </c>
      <c r="BB105" s="110">
        <f t="shared" si="94"/>
        <v>4</v>
      </c>
      <c r="BC105" s="110">
        <f t="shared" si="95"/>
        <v>8</v>
      </c>
    </row>
    <row r="106" spans="1:55" ht="12.75" customHeight="1" x14ac:dyDescent="0.25">
      <c r="A106" s="84"/>
      <c r="B106" s="111" t="str">
        <f>Disciplinas!B108</f>
        <v>OBR</v>
      </c>
      <c r="C106" s="108" t="str">
        <f>Disciplinas!C108</f>
        <v>BBIO</v>
      </c>
      <c r="D106" s="108" t="str">
        <f>Disciplinas!D108</f>
        <v>Geologia e Paleontologia</v>
      </c>
      <c r="E106" s="107">
        <f>Disciplinas!E108</f>
        <v>2</v>
      </c>
      <c r="F106" s="108">
        <f>Disciplinas!F108</f>
        <v>2</v>
      </c>
      <c r="G106" s="107">
        <f>Disciplinas!AZ108</f>
        <v>2</v>
      </c>
      <c r="H106" s="108">
        <f>Disciplinas!BA108</f>
        <v>2</v>
      </c>
      <c r="I106" s="107">
        <v>100</v>
      </c>
      <c r="J106" s="108">
        <v>0</v>
      </c>
      <c r="K106" s="107">
        <v>0</v>
      </c>
      <c r="L106" s="108">
        <v>0</v>
      </c>
      <c r="M106" s="107">
        <v>0</v>
      </c>
      <c r="N106" s="108">
        <v>0</v>
      </c>
      <c r="O106" s="107">
        <v>0</v>
      </c>
      <c r="P106" s="108">
        <v>0</v>
      </c>
      <c r="Q106" s="107">
        <f t="shared" si="57"/>
        <v>2</v>
      </c>
      <c r="R106" s="107">
        <f t="shared" si="58"/>
        <v>2</v>
      </c>
      <c r="S106" s="107">
        <f t="shared" si="59"/>
        <v>0</v>
      </c>
      <c r="T106" s="107">
        <f t="shared" si="60"/>
        <v>0</v>
      </c>
      <c r="U106" s="106">
        <f t="shared" si="61"/>
        <v>0</v>
      </c>
      <c r="V106" s="107">
        <f t="shared" si="62"/>
        <v>0</v>
      </c>
      <c r="W106" s="107">
        <f t="shared" si="63"/>
        <v>0</v>
      </c>
      <c r="X106" s="107">
        <f t="shared" si="64"/>
        <v>0</v>
      </c>
      <c r="Y106" s="106">
        <f t="shared" si="65"/>
        <v>0</v>
      </c>
      <c r="Z106" s="107">
        <f t="shared" si="66"/>
        <v>0</v>
      </c>
      <c r="AA106" s="107">
        <f t="shared" si="67"/>
        <v>0</v>
      </c>
      <c r="AB106" s="107">
        <f t="shared" si="68"/>
        <v>0</v>
      </c>
      <c r="AC106" s="106">
        <f t="shared" si="69"/>
        <v>0</v>
      </c>
      <c r="AD106" s="107">
        <f t="shared" si="70"/>
        <v>0</v>
      </c>
      <c r="AE106" s="107">
        <f t="shared" si="71"/>
        <v>0</v>
      </c>
      <c r="AF106" s="107">
        <f t="shared" si="72"/>
        <v>0</v>
      </c>
      <c r="AG106" s="109">
        <f t="shared" si="96"/>
        <v>0</v>
      </c>
      <c r="AH106" s="133">
        <f t="shared" si="97"/>
        <v>0</v>
      </c>
      <c r="AI106" s="107">
        <f t="shared" si="98"/>
        <v>4</v>
      </c>
      <c r="AJ106" s="107">
        <f t="shared" si="99"/>
        <v>4</v>
      </c>
      <c r="AK106" s="107">
        <f t="shared" si="100"/>
        <v>0</v>
      </c>
      <c r="AL106" s="108">
        <f t="shared" si="101"/>
        <v>0</v>
      </c>
      <c r="AM106" s="107">
        <f t="shared" si="102"/>
        <v>0</v>
      </c>
      <c r="AN106" s="107">
        <f t="shared" si="103"/>
        <v>0</v>
      </c>
      <c r="AO106" s="107">
        <f t="shared" si="104"/>
        <v>0</v>
      </c>
      <c r="AP106" s="108">
        <f t="shared" si="105"/>
        <v>0</v>
      </c>
      <c r="AQ106" s="107">
        <f t="shared" si="106"/>
        <v>0</v>
      </c>
      <c r="AR106" s="107">
        <f t="shared" si="107"/>
        <v>0</v>
      </c>
      <c r="AS106" s="107">
        <f t="shared" si="108"/>
        <v>0</v>
      </c>
      <c r="AT106" s="108">
        <f t="shared" si="109"/>
        <v>0</v>
      </c>
      <c r="AU106" s="107">
        <f t="shared" si="110"/>
        <v>0</v>
      </c>
      <c r="AV106" s="107">
        <f t="shared" si="111"/>
        <v>0</v>
      </c>
      <c r="AW106" s="107">
        <f t="shared" si="112"/>
        <v>0</v>
      </c>
      <c r="AX106" s="108">
        <f t="shared" si="113"/>
        <v>0</v>
      </c>
      <c r="AY106" s="85">
        <f t="shared" si="91"/>
        <v>0</v>
      </c>
      <c r="AZ106" s="133">
        <f t="shared" si="92"/>
        <v>0</v>
      </c>
      <c r="BA106" s="82">
        <f t="shared" si="93"/>
        <v>4</v>
      </c>
      <c r="BB106" s="110">
        <f t="shared" si="94"/>
        <v>4</v>
      </c>
      <c r="BC106" s="110">
        <f t="shared" si="95"/>
        <v>8</v>
      </c>
    </row>
    <row r="107" spans="1:55" ht="12.75" customHeight="1" x14ac:dyDescent="0.25">
      <c r="A107" s="84"/>
      <c r="B107" s="111" t="str">
        <f>Disciplinas!B109</f>
        <v>OBR</v>
      </c>
      <c r="C107" s="108" t="str">
        <f>Disciplinas!C109</f>
        <v>BBIO</v>
      </c>
      <c r="D107" s="108" t="str">
        <f>Disciplinas!D109</f>
        <v>Histologia e Embriologia</v>
      </c>
      <c r="E107" s="107">
        <f>Disciplinas!E109</f>
        <v>4</v>
      </c>
      <c r="F107" s="108">
        <f>Disciplinas!F109</f>
        <v>2</v>
      </c>
      <c r="G107" s="107">
        <f>Disciplinas!AZ109</f>
        <v>2</v>
      </c>
      <c r="H107" s="108">
        <f>Disciplinas!BA109</f>
        <v>2</v>
      </c>
      <c r="I107" s="107">
        <v>100</v>
      </c>
      <c r="J107" s="108">
        <v>0</v>
      </c>
      <c r="K107" s="107">
        <v>0</v>
      </c>
      <c r="L107" s="108">
        <v>0</v>
      </c>
      <c r="M107" s="107">
        <v>0</v>
      </c>
      <c r="N107" s="108">
        <v>0</v>
      </c>
      <c r="O107" s="107">
        <v>0</v>
      </c>
      <c r="P107" s="108">
        <v>0</v>
      </c>
      <c r="Q107" s="107">
        <f t="shared" si="57"/>
        <v>2</v>
      </c>
      <c r="R107" s="107">
        <f t="shared" si="58"/>
        <v>2</v>
      </c>
      <c r="S107" s="107">
        <f t="shared" si="59"/>
        <v>0</v>
      </c>
      <c r="T107" s="107">
        <f t="shared" si="60"/>
        <v>0</v>
      </c>
      <c r="U107" s="106">
        <f t="shared" si="61"/>
        <v>0</v>
      </c>
      <c r="V107" s="107">
        <f t="shared" si="62"/>
        <v>0</v>
      </c>
      <c r="W107" s="107">
        <f t="shared" si="63"/>
        <v>0</v>
      </c>
      <c r="X107" s="107">
        <f t="shared" si="64"/>
        <v>0</v>
      </c>
      <c r="Y107" s="106">
        <f t="shared" si="65"/>
        <v>0</v>
      </c>
      <c r="Z107" s="107">
        <f t="shared" si="66"/>
        <v>0</v>
      </c>
      <c r="AA107" s="107">
        <f t="shared" si="67"/>
        <v>0</v>
      </c>
      <c r="AB107" s="107">
        <f t="shared" si="68"/>
        <v>0</v>
      </c>
      <c r="AC107" s="106">
        <f t="shared" si="69"/>
        <v>0</v>
      </c>
      <c r="AD107" s="107">
        <f t="shared" si="70"/>
        <v>0</v>
      </c>
      <c r="AE107" s="107">
        <f t="shared" si="71"/>
        <v>0</v>
      </c>
      <c r="AF107" s="107">
        <f t="shared" si="72"/>
        <v>0</v>
      </c>
      <c r="AG107" s="109">
        <f t="shared" si="96"/>
        <v>0</v>
      </c>
      <c r="AH107" s="133">
        <f t="shared" si="97"/>
        <v>0</v>
      </c>
      <c r="AI107" s="107">
        <f t="shared" si="98"/>
        <v>8</v>
      </c>
      <c r="AJ107" s="107">
        <f t="shared" si="99"/>
        <v>4</v>
      </c>
      <c r="AK107" s="107">
        <f t="shared" si="100"/>
        <v>0</v>
      </c>
      <c r="AL107" s="108">
        <f t="shared" si="101"/>
        <v>0</v>
      </c>
      <c r="AM107" s="107">
        <f t="shared" si="102"/>
        <v>0</v>
      </c>
      <c r="AN107" s="107">
        <f t="shared" si="103"/>
        <v>0</v>
      </c>
      <c r="AO107" s="107">
        <f t="shared" si="104"/>
        <v>0</v>
      </c>
      <c r="AP107" s="108">
        <f t="shared" si="105"/>
        <v>0</v>
      </c>
      <c r="AQ107" s="107">
        <f t="shared" si="106"/>
        <v>0</v>
      </c>
      <c r="AR107" s="107">
        <f t="shared" si="107"/>
        <v>0</v>
      </c>
      <c r="AS107" s="107">
        <f t="shared" si="108"/>
        <v>0</v>
      </c>
      <c r="AT107" s="108">
        <f t="shared" si="109"/>
        <v>0</v>
      </c>
      <c r="AU107" s="107">
        <f t="shared" si="110"/>
        <v>0</v>
      </c>
      <c r="AV107" s="107">
        <f t="shared" si="111"/>
        <v>0</v>
      </c>
      <c r="AW107" s="107">
        <f t="shared" si="112"/>
        <v>0</v>
      </c>
      <c r="AX107" s="108">
        <f t="shared" si="113"/>
        <v>0</v>
      </c>
      <c r="AY107" s="85">
        <f t="shared" si="91"/>
        <v>0</v>
      </c>
      <c r="AZ107" s="133">
        <f t="shared" si="92"/>
        <v>0</v>
      </c>
      <c r="BA107" s="82">
        <f t="shared" si="93"/>
        <v>8</v>
      </c>
      <c r="BB107" s="110">
        <f t="shared" si="94"/>
        <v>4</v>
      </c>
      <c r="BC107" s="110">
        <f t="shared" si="95"/>
        <v>12</v>
      </c>
    </row>
    <row r="108" spans="1:55" ht="12.75" customHeight="1" x14ac:dyDescent="0.25">
      <c r="A108" s="84"/>
      <c r="B108" s="111" t="str">
        <f>Disciplinas!B110</f>
        <v>OBR</v>
      </c>
      <c r="C108" s="108" t="str">
        <f>Disciplinas!C110</f>
        <v>LBIO</v>
      </c>
      <c r="D108" s="108" t="str">
        <f>Disciplinas!D110</f>
        <v>Histologia e Embriologia</v>
      </c>
      <c r="E108" s="107">
        <f>Disciplinas!E110</f>
        <v>4</v>
      </c>
      <c r="F108" s="108">
        <f>Disciplinas!F110</f>
        <v>2</v>
      </c>
      <c r="G108" s="107">
        <f>Disciplinas!AZ110</f>
        <v>2</v>
      </c>
      <c r="H108" s="108">
        <f>Disciplinas!BA110</f>
        <v>2</v>
      </c>
      <c r="I108" s="107">
        <v>100</v>
      </c>
      <c r="J108" s="108">
        <v>0</v>
      </c>
      <c r="K108" s="107">
        <v>0</v>
      </c>
      <c r="L108" s="108">
        <v>0</v>
      </c>
      <c r="M108" s="107">
        <v>0</v>
      </c>
      <c r="N108" s="108">
        <v>0</v>
      </c>
      <c r="O108" s="107">
        <v>0</v>
      </c>
      <c r="P108" s="108">
        <v>0</v>
      </c>
      <c r="Q108" s="107">
        <f t="shared" si="57"/>
        <v>2</v>
      </c>
      <c r="R108" s="107">
        <f t="shared" si="58"/>
        <v>2</v>
      </c>
      <c r="S108" s="107">
        <f t="shared" si="59"/>
        <v>0</v>
      </c>
      <c r="T108" s="107">
        <f t="shared" si="60"/>
        <v>0</v>
      </c>
      <c r="U108" s="106">
        <f t="shared" si="61"/>
        <v>0</v>
      </c>
      <c r="V108" s="107">
        <f t="shared" si="62"/>
        <v>0</v>
      </c>
      <c r="W108" s="107">
        <f t="shared" si="63"/>
        <v>0</v>
      </c>
      <c r="X108" s="107">
        <f t="shared" si="64"/>
        <v>0</v>
      </c>
      <c r="Y108" s="106">
        <f t="shared" si="65"/>
        <v>0</v>
      </c>
      <c r="Z108" s="107">
        <f t="shared" si="66"/>
        <v>0</v>
      </c>
      <c r="AA108" s="107">
        <f t="shared" si="67"/>
        <v>0</v>
      </c>
      <c r="AB108" s="107">
        <f t="shared" si="68"/>
        <v>0</v>
      </c>
      <c r="AC108" s="106">
        <f t="shared" si="69"/>
        <v>0</v>
      </c>
      <c r="AD108" s="107">
        <f t="shared" si="70"/>
        <v>0</v>
      </c>
      <c r="AE108" s="107">
        <f t="shared" si="71"/>
        <v>0</v>
      </c>
      <c r="AF108" s="107">
        <f t="shared" si="72"/>
        <v>0</v>
      </c>
      <c r="AG108" s="109">
        <f t="shared" si="96"/>
        <v>0</v>
      </c>
      <c r="AH108" s="133">
        <f t="shared" si="97"/>
        <v>0</v>
      </c>
      <c r="AI108" s="107">
        <f t="shared" si="98"/>
        <v>8</v>
      </c>
      <c r="AJ108" s="107">
        <f t="shared" si="99"/>
        <v>4</v>
      </c>
      <c r="AK108" s="107">
        <f t="shared" si="100"/>
        <v>0</v>
      </c>
      <c r="AL108" s="108">
        <f t="shared" si="101"/>
        <v>0</v>
      </c>
      <c r="AM108" s="107">
        <f t="shared" si="102"/>
        <v>0</v>
      </c>
      <c r="AN108" s="107">
        <f t="shared" si="103"/>
        <v>0</v>
      </c>
      <c r="AO108" s="107">
        <f t="shared" si="104"/>
        <v>0</v>
      </c>
      <c r="AP108" s="108">
        <f t="shared" si="105"/>
        <v>0</v>
      </c>
      <c r="AQ108" s="107">
        <f t="shared" si="106"/>
        <v>0</v>
      </c>
      <c r="AR108" s="107">
        <f t="shared" si="107"/>
        <v>0</v>
      </c>
      <c r="AS108" s="107">
        <f t="shared" si="108"/>
        <v>0</v>
      </c>
      <c r="AT108" s="108">
        <f t="shared" si="109"/>
        <v>0</v>
      </c>
      <c r="AU108" s="107">
        <f t="shared" si="110"/>
        <v>0</v>
      </c>
      <c r="AV108" s="107">
        <f t="shared" si="111"/>
        <v>0</v>
      </c>
      <c r="AW108" s="107">
        <f t="shared" si="112"/>
        <v>0</v>
      </c>
      <c r="AX108" s="108">
        <f t="shared" si="113"/>
        <v>0</v>
      </c>
      <c r="AY108" s="85">
        <f t="shared" si="91"/>
        <v>0</v>
      </c>
      <c r="AZ108" s="133">
        <f t="shared" si="92"/>
        <v>0</v>
      </c>
      <c r="BA108" s="82">
        <f t="shared" si="93"/>
        <v>8</v>
      </c>
      <c r="BB108" s="110">
        <f t="shared" si="94"/>
        <v>4</v>
      </c>
      <c r="BC108" s="110">
        <f t="shared" si="95"/>
        <v>12</v>
      </c>
    </row>
    <row r="109" spans="1:55" ht="12.75" customHeight="1" x14ac:dyDescent="0.25">
      <c r="A109" s="84"/>
      <c r="B109" s="111" t="str">
        <f>Disciplinas!B111</f>
        <v>OBR</v>
      </c>
      <c r="C109" s="108" t="str">
        <f>Disciplinas!C111</f>
        <v>BFILO</v>
      </c>
      <c r="D109" s="108" t="str">
        <f>Disciplinas!D111</f>
        <v>História da Filosofia Antiga: Aristóteles e o aristotelismo</v>
      </c>
      <c r="E109" s="107">
        <f>Disciplinas!E111</f>
        <v>4</v>
      </c>
      <c r="F109" s="108">
        <f>Disciplinas!F111</f>
        <v>0</v>
      </c>
      <c r="G109" s="107">
        <f>Disciplinas!AZ111</f>
        <v>2</v>
      </c>
      <c r="H109" s="108">
        <f>Disciplinas!BA111</f>
        <v>0</v>
      </c>
      <c r="I109" s="107">
        <v>0</v>
      </c>
      <c r="J109" s="108">
        <v>0</v>
      </c>
      <c r="K109" s="107">
        <v>100</v>
      </c>
      <c r="L109" s="108">
        <v>0</v>
      </c>
      <c r="M109" s="107">
        <v>0</v>
      </c>
      <c r="N109" s="108">
        <v>0</v>
      </c>
      <c r="O109" s="107">
        <v>0</v>
      </c>
      <c r="P109" s="108">
        <v>0</v>
      </c>
      <c r="Q109" s="107">
        <f t="shared" si="57"/>
        <v>0</v>
      </c>
      <c r="R109" s="107">
        <f t="shared" si="58"/>
        <v>0</v>
      </c>
      <c r="S109" s="107">
        <f t="shared" si="59"/>
        <v>0</v>
      </c>
      <c r="T109" s="107">
        <f t="shared" si="60"/>
        <v>0</v>
      </c>
      <c r="U109" s="106">
        <f t="shared" si="61"/>
        <v>2</v>
      </c>
      <c r="V109" s="107">
        <f t="shared" si="62"/>
        <v>0</v>
      </c>
      <c r="W109" s="107">
        <f t="shared" si="63"/>
        <v>0</v>
      </c>
      <c r="X109" s="107">
        <f t="shared" si="64"/>
        <v>0</v>
      </c>
      <c r="Y109" s="106">
        <f t="shared" si="65"/>
        <v>0</v>
      </c>
      <c r="Z109" s="107">
        <f t="shared" si="66"/>
        <v>0</v>
      </c>
      <c r="AA109" s="107">
        <f t="shared" si="67"/>
        <v>0</v>
      </c>
      <c r="AB109" s="107">
        <f t="shared" si="68"/>
        <v>0</v>
      </c>
      <c r="AC109" s="106">
        <f t="shared" si="69"/>
        <v>0</v>
      </c>
      <c r="AD109" s="107">
        <f t="shared" si="70"/>
        <v>0</v>
      </c>
      <c r="AE109" s="107">
        <f t="shared" si="71"/>
        <v>0</v>
      </c>
      <c r="AF109" s="107">
        <f t="shared" si="72"/>
        <v>0</v>
      </c>
      <c r="AG109" s="109">
        <f t="shared" si="96"/>
        <v>0</v>
      </c>
      <c r="AH109" s="133">
        <f t="shared" si="97"/>
        <v>0</v>
      </c>
      <c r="AI109" s="107">
        <f t="shared" si="98"/>
        <v>0</v>
      </c>
      <c r="AJ109" s="107">
        <f t="shared" si="99"/>
        <v>0</v>
      </c>
      <c r="AK109" s="107">
        <f t="shared" si="100"/>
        <v>0</v>
      </c>
      <c r="AL109" s="108">
        <f t="shared" si="101"/>
        <v>0</v>
      </c>
      <c r="AM109" s="107">
        <f t="shared" si="102"/>
        <v>8</v>
      </c>
      <c r="AN109" s="107">
        <f t="shared" si="103"/>
        <v>0</v>
      </c>
      <c r="AO109" s="107">
        <f t="shared" si="104"/>
        <v>0</v>
      </c>
      <c r="AP109" s="108">
        <f t="shared" si="105"/>
        <v>0</v>
      </c>
      <c r="AQ109" s="107">
        <f t="shared" si="106"/>
        <v>0</v>
      </c>
      <c r="AR109" s="107">
        <f t="shared" si="107"/>
        <v>0</v>
      </c>
      <c r="AS109" s="107">
        <f t="shared" si="108"/>
        <v>0</v>
      </c>
      <c r="AT109" s="108">
        <f t="shared" si="109"/>
        <v>0</v>
      </c>
      <c r="AU109" s="107">
        <f t="shared" si="110"/>
        <v>0</v>
      </c>
      <c r="AV109" s="107">
        <f t="shared" si="111"/>
        <v>0</v>
      </c>
      <c r="AW109" s="107">
        <f t="shared" si="112"/>
        <v>0</v>
      </c>
      <c r="AX109" s="108">
        <f t="shared" si="113"/>
        <v>0</v>
      </c>
      <c r="AY109" s="85">
        <f t="shared" si="91"/>
        <v>0</v>
      </c>
      <c r="AZ109" s="133">
        <f t="shared" si="92"/>
        <v>0</v>
      </c>
      <c r="BA109" s="82">
        <f t="shared" si="93"/>
        <v>8</v>
      </c>
      <c r="BB109" s="110">
        <f t="shared" si="94"/>
        <v>0</v>
      </c>
      <c r="BC109" s="110">
        <f t="shared" si="95"/>
        <v>8</v>
      </c>
    </row>
    <row r="110" spans="1:55" ht="12.75" customHeight="1" x14ac:dyDescent="0.25">
      <c r="A110" s="84"/>
      <c r="B110" s="111" t="str">
        <f>Disciplinas!B112</f>
        <v>OBR</v>
      </c>
      <c r="C110" s="108" t="str">
        <f>Disciplinas!C112</f>
        <v>LFILO</v>
      </c>
      <c r="D110" s="108" t="str">
        <f>Disciplinas!D112</f>
        <v>História da Filosofia Antiga: Aristóteles e o aristotelismo</v>
      </c>
      <c r="E110" s="107">
        <f>Disciplinas!E112</f>
        <v>4</v>
      </c>
      <c r="F110" s="108">
        <f>Disciplinas!F112</f>
        <v>0</v>
      </c>
      <c r="G110" s="107">
        <f>Disciplinas!AZ112</f>
        <v>2</v>
      </c>
      <c r="H110" s="108">
        <f>Disciplinas!BA112</f>
        <v>0</v>
      </c>
      <c r="I110" s="107">
        <v>0</v>
      </c>
      <c r="J110" s="108">
        <v>0</v>
      </c>
      <c r="K110" s="107">
        <v>100</v>
      </c>
      <c r="L110" s="108">
        <v>0</v>
      </c>
      <c r="M110" s="107">
        <v>0</v>
      </c>
      <c r="N110" s="108">
        <v>0</v>
      </c>
      <c r="O110" s="107">
        <v>0</v>
      </c>
      <c r="P110" s="108">
        <v>0</v>
      </c>
      <c r="Q110" s="107">
        <f t="shared" si="57"/>
        <v>0</v>
      </c>
      <c r="R110" s="107">
        <f t="shared" si="58"/>
        <v>0</v>
      </c>
      <c r="S110" s="107">
        <f t="shared" si="59"/>
        <v>0</v>
      </c>
      <c r="T110" s="107">
        <f t="shared" si="60"/>
        <v>0</v>
      </c>
      <c r="U110" s="106">
        <f t="shared" si="61"/>
        <v>2</v>
      </c>
      <c r="V110" s="107">
        <f t="shared" si="62"/>
        <v>0</v>
      </c>
      <c r="W110" s="107">
        <f t="shared" si="63"/>
        <v>0</v>
      </c>
      <c r="X110" s="107">
        <f t="shared" si="64"/>
        <v>0</v>
      </c>
      <c r="Y110" s="106">
        <f t="shared" si="65"/>
        <v>0</v>
      </c>
      <c r="Z110" s="107">
        <f t="shared" si="66"/>
        <v>0</v>
      </c>
      <c r="AA110" s="107">
        <f t="shared" si="67"/>
        <v>0</v>
      </c>
      <c r="AB110" s="107">
        <f t="shared" si="68"/>
        <v>0</v>
      </c>
      <c r="AC110" s="106">
        <f t="shared" si="69"/>
        <v>0</v>
      </c>
      <c r="AD110" s="107">
        <f t="shared" si="70"/>
        <v>0</v>
      </c>
      <c r="AE110" s="107">
        <f t="shared" si="71"/>
        <v>0</v>
      </c>
      <c r="AF110" s="107">
        <f t="shared" si="72"/>
        <v>0</v>
      </c>
      <c r="AG110" s="109">
        <f t="shared" si="96"/>
        <v>0</v>
      </c>
      <c r="AH110" s="133">
        <f t="shared" si="97"/>
        <v>0</v>
      </c>
      <c r="AI110" s="107">
        <f t="shared" si="98"/>
        <v>0</v>
      </c>
      <c r="AJ110" s="107">
        <f t="shared" si="99"/>
        <v>0</v>
      </c>
      <c r="AK110" s="107">
        <f t="shared" si="100"/>
        <v>0</v>
      </c>
      <c r="AL110" s="108">
        <f t="shared" si="101"/>
        <v>0</v>
      </c>
      <c r="AM110" s="107">
        <f t="shared" si="102"/>
        <v>8</v>
      </c>
      <c r="AN110" s="107">
        <f t="shared" si="103"/>
        <v>0</v>
      </c>
      <c r="AO110" s="107">
        <f t="shared" si="104"/>
        <v>0</v>
      </c>
      <c r="AP110" s="108">
        <f t="shared" si="105"/>
        <v>0</v>
      </c>
      <c r="AQ110" s="107">
        <f t="shared" si="106"/>
        <v>0</v>
      </c>
      <c r="AR110" s="107">
        <f t="shared" si="107"/>
        <v>0</v>
      </c>
      <c r="AS110" s="107">
        <f t="shared" si="108"/>
        <v>0</v>
      </c>
      <c r="AT110" s="108">
        <f t="shared" si="109"/>
        <v>0</v>
      </c>
      <c r="AU110" s="107">
        <f t="shared" si="110"/>
        <v>0</v>
      </c>
      <c r="AV110" s="107">
        <f t="shared" si="111"/>
        <v>0</v>
      </c>
      <c r="AW110" s="107">
        <f t="shared" si="112"/>
        <v>0</v>
      </c>
      <c r="AX110" s="108">
        <f t="shared" si="113"/>
        <v>0</v>
      </c>
      <c r="AY110" s="85">
        <f t="shared" si="91"/>
        <v>0</v>
      </c>
      <c r="AZ110" s="133">
        <f t="shared" si="92"/>
        <v>0</v>
      </c>
      <c r="BA110" s="82">
        <f t="shared" si="93"/>
        <v>8</v>
      </c>
      <c r="BB110" s="110">
        <f t="shared" si="94"/>
        <v>0</v>
      </c>
      <c r="BC110" s="110">
        <f t="shared" si="95"/>
        <v>8</v>
      </c>
    </row>
    <row r="111" spans="1:55" ht="12.75" customHeight="1" x14ac:dyDescent="0.25">
      <c r="A111" s="84"/>
      <c r="B111" s="111" t="str">
        <f>Disciplinas!B113</f>
        <v>OBR</v>
      </c>
      <c r="C111" s="108" t="str">
        <f>Disciplinas!C113</f>
        <v>BFILO</v>
      </c>
      <c r="D111" s="108" t="str">
        <f>Disciplinas!D113</f>
        <v>História da Filosofia Antiga: Platão e o platonismo</v>
      </c>
      <c r="E111" s="107">
        <f>Disciplinas!E113</f>
        <v>4</v>
      </c>
      <c r="F111" s="108">
        <f>Disciplinas!F113</f>
        <v>0</v>
      </c>
      <c r="G111" s="107">
        <f>Disciplinas!AZ113</f>
        <v>2</v>
      </c>
      <c r="H111" s="108">
        <f>Disciplinas!BA113</f>
        <v>0</v>
      </c>
      <c r="I111" s="107">
        <v>0</v>
      </c>
      <c r="J111" s="108">
        <v>0</v>
      </c>
      <c r="K111" s="107">
        <v>100</v>
      </c>
      <c r="L111" s="108">
        <v>0</v>
      </c>
      <c r="M111" s="107">
        <v>0</v>
      </c>
      <c r="N111" s="108">
        <v>0</v>
      </c>
      <c r="O111" s="107">
        <v>0</v>
      </c>
      <c r="P111" s="108">
        <v>0</v>
      </c>
      <c r="Q111" s="107">
        <f t="shared" si="57"/>
        <v>0</v>
      </c>
      <c r="R111" s="107">
        <f t="shared" si="58"/>
        <v>0</v>
      </c>
      <c r="S111" s="107">
        <f t="shared" si="59"/>
        <v>0</v>
      </c>
      <c r="T111" s="107">
        <f t="shared" si="60"/>
        <v>0</v>
      </c>
      <c r="U111" s="106">
        <f t="shared" si="61"/>
        <v>2</v>
      </c>
      <c r="V111" s="107">
        <f t="shared" si="62"/>
        <v>0</v>
      </c>
      <c r="W111" s="107">
        <f t="shared" si="63"/>
        <v>0</v>
      </c>
      <c r="X111" s="107">
        <f t="shared" si="64"/>
        <v>0</v>
      </c>
      <c r="Y111" s="106">
        <f t="shared" si="65"/>
        <v>0</v>
      </c>
      <c r="Z111" s="107">
        <f t="shared" si="66"/>
        <v>0</v>
      </c>
      <c r="AA111" s="107">
        <f t="shared" si="67"/>
        <v>0</v>
      </c>
      <c r="AB111" s="107">
        <f t="shared" si="68"/>
        <v>0</v>
      </c>
      <c r="AC111" s="106">
        <f t="shared" si="69"/>
        <v>0</v>
      </c>
      <c r="AD111" s="107">
        <f t="shared" si="70"/>
        <v>0</v>
      </c>
      <c r="AE111" s="107">
        <f t="shared" si="71"/>
        <v>0</v>
      </c>
      <c r="AF111" s="107">
        <f t="shared" si="72"/>
        <v>0</v>
      </c>
      <c r="AG111" s="109">
        <f t="shared" si="96"/>
        <v>0</v>
      </c>
      <c r="AH111" s="133">
        <f t="shared" si="97"/>
        <v>0</v>
      </c>
      <c r="AI111" s="107">
        <f t="shared" si="98"/>
        <v>0</v>
      </c>
      <c r="AJ111" s="107">
        <f t="shared" si="99"/>
        <v>0</v>
      </c>
      <c r="AK111" s="107">
        <f t="shared" si="100"/>
        <v>0</v>
      </c>
      <c r="AL111" s="108">
        <f t="shared" si="101"/>
        <v>0</v>
      </c>
      <c r="AM111" s="107">
        <f t="shared" si="102"/>
        <v>8</v>
      </c>
      <c r="AN111" s="107">
        <f t="shared" si="103"/>
        <v>0</v>
      </c>
      <c r="AO111" s="107">
        <f t="shared" si="104"/>
        <v>0</v>
      </c>
      <c r="AP111" s="108">
        <f t="shared" si="105"/>
        <v>0</v>
      </c>
      <c r="AQ111" s="107">
        <f t="shared" si="106"/>
        <v>0</v>
      </c>
      <c r="AR111" s="107">
        <f t="shared" si="107"/>
        <v>0</v>
      </c>
      <c r="AS111" s="107">
        <f t="shared" si="108"/>
        <v>0</v>
      </c>
      <c r="AT111" s="108">
        <f t="shared" si="109"/>
        <v>0</v>
      </c>
      <c r="AU111" s="107">
        <f t="shared" si="110"/>
        <v>0</v>
      </c>
      <c r="AV111" s="107">
        <f t="shared" si="111"/>
        <v>0</v>
      </c>
      <c r="AW111" s="107">
        <f t="shared" si="112"/>
        <v>0</v>
      </c>
      <c r="AX111" s="108">
        <f t="shared" si="113"/>
        <v>0</v>
      </c>
      <c r="AY111" s="85">
        <f t="shared" si="91"/>
        <v>0</v>
      </c>
      <c r="AZ111" s="133">
        <f t="shared" si="92"/>
        <v>0</v>
      </c>
      <c r="BA111" s="82">
        <f t="shared" si="93"/>
        <v>8</v>
      </c>
      <c r="BB111" s="110">
        <f t="shared" si="94"/>
        <v>0</v>
      </c>
      <c r="BC111" s="110">
        <f t="shared" si="95"/>
        <v>8</v>
      </c>
    </row>
    <row r="112" spans="1:55" ht="12.75" customHeight="1" x14ac:dyDescent="0.25">
      <c r="A112" s="84"/>
      <c r="B112" s="111" t="str">
        <f>Disciplinas!B114</f>
        <v>OBR</v>
      </c>
      <c r="C112" s="108" t="str">
        <f>Disciplinas!C114</f>
        <v>LFILO</v>
      </c>
      <c r="D112" s="108" t="str">
        <f>Disciplinas!D114</f>
        <v>História da Filosofia Antiga: Platão e o platonismo</v>
      </c>
      <c r="E112" s="107">
        <f>Disciplinas!E114</f>
        <v>4</v>
      </c>
      <c r="F112" s="108">
        <f>Disciplinas!F114</f>
        <v>0</v>
      </c>
      <c r="G112" s="107">
        <f>Disciplinas!AZ114</f>
        <v>2</v>
      </c>
      <c r="H112" s="108">
        <f>Disciplinas!BA114</f>
        <v>0</v>
      </c>
      <c r="I112" s="107">
        <v>0</v>
      </c>
      <c r="J112" s="108">
        <v>0</v>
      </c>
      <c r="K112" s="107">
        <v>100</v>
      </c>
      <c r="L112" s="108">
        <v>0</v>
      </c>
      <c r="M112" s="107">
        <v>0</v>
      </c>
      <c r="N112" s="108">
        <v>0</v>
      </c>
      <c r="O112" s="107">
        <v>0</v>
      </c>
      <c r="P112" s="108">
        <v>0</v>
      </c>
      <c r="Q112" s="107">
        <f t="shared" si="57"/>
        <v>0</v>
      </c>
      <c r="R112" s="107">
        <f t="shared" si="58"/>
        <v>0</v>
      </c>
      <c r="S112" s="107">
        <f t="shared" si="59"/>
        <v>0</v>
      </c>
      <c r="T112" s="107">
        <f t="shared" si="60"/>
        <v>0</v>
      </c>
      <c r="U112" s="106">
        <f t="shared" si="61"/>
        <v>2</v>
      </c>
      <c r="V112" s="107">
        <f t="shared" si="62"/>
        <v>0</v>
      </c>
      <c r="W112" s="107">
        <f t="shared" si="63"/>
        <v>0</v>
      </c>
      <c r="X112" s="107">
        <f t="shared" si="64"/>
        <v>0</v>
      </c>
      <c r="Y112" s="106">
        <f t="shared" si="65"/>
        <v>0</v>
      </c>
      <c r="Z112" s="107">
        <f t="shared" si="66"/>
        <v>0</v>
      </c>
      <c r="AA112" s="107">
        <f t="shared" si="67"/>
        <v>0</v>
      </c>
      <c r="AB112" s="107">
        <f t="shared" si="68"/>
        <v>0</v>
      </c>
      <c r="AC112" s="106">
        <f t="shared" si="69"/>
        <v>0</v>
      </c>
      <c r="AD112" s="107">
        <f t="shared" si="70"/>
        <v>0</v>
      </c>
      <c r="AE112" s="107">
        <f t="shared" si="71"/>
        <v>0</v>
      </c>
      <c r="AF112" s="107">
        <f t="shared" si="72"/>
        <v>0</v>
      </c>
      <c r="AG112" s="109">
        <f t="shared" si="96"/>
        <v>0</v>
      </c>
      <c r="AH112" s="133">
        <f t="shared" si="97"/>
        <v>0</v>
      </c>
      <c r="AI112" s="107">
        <f t="shared" si="98"/>
        <v>0</v>
      </c>
      <c r="AJ112" s="107">
        <f t="shared" si="99"/>
        <v>0</v>
      </c>
      <c r="AK112" s="107">
        <f t="shared" si="100"/>
        <v>0</v>
      </c>
      <c r="AL112" s="108">
        <f t="shared" si="101"/>
        <v>0</v>
      </c>
      <c r="AM112" s="107">
        <f t="shared" si="102"/>
        <v>8</v>
      </c>
      <c r="AN112" s="107">
        <f t="shared" si="103"/>
        <v>0</v>
      </c>
      <c r="AO112" s="107">
        <f t="shared" si="104"/>
        <v>0</v>
      </c>
      <c r="AP112" s="108">
        <f t="shared" si="105"/>
        <v>0</v>
      </c>
      <c r="AQ112" s="107">
        <f t="shared" si="106"/>
        <v>0</v>
      </c>
      <c r="AR112" s="107">
        <f t="shared" si="107"/>
        <v>0</v>
      </c>
      <c r="AS112" s="107">
        <f t="shared" si="108"/>
        <v>0</v>
      </c>
      <c r="AT112" s="108">
        <f t="shared" si="109"/>
        <v>0</v>
      </c>
      <c r="AU112" s="107">
        <f t="shared" si="110"/>
        <v>0</v>
      </c>
      <c r="AV112" s="107">
        <f t="shared" si="111"/>
        <v>0</v>
      </c>
      <c r="AW112" s="107">
        <f t="shared" si="112"/>
        <v>0</v>
      </c>
      <c r="AX112" s="108">
        <f t="shared" si="113"/>
        <v>0</v>
      </c>
      <c r="AY112" s="85">
        <f t="shared" si="91"/>
        <v>0</v>
      </c>
      <c r="AZ112" s="133">
        <f t="shared" si="92"/>
        <v>0</v>
      </c>
      <c r="BA112" s="82">
        <f t="shared" si="93"/>
        <v>8</v>
      </c>
      <c r="BB112" s="110">
        <f t="shared" si="94"/>
        <v>0</v>
      </c>
      <c r="BC112" s="110">
        <f t="shared" si="95"/>
        <v>8</v>
      </c>
    </row>
    <row r="113" spans="1:55" ht="12.75" customHeight="1" x14ac:dyDescent="0.25">
      <c r="A113" s="84"/>
      <c r="B113" s="111" t="str">
        <f>Disciplinas!B115</f>
        <v>OBR</v>
      </c>
      <c r="C113" s="108" t="str">
        <f>Disciplinas!C115</f>
        <v>BFILO</v>
      </c>
      <c r="D113" s="108" t="str">
        <f>Disciplinas!D115</f>
        <v>História da Filosofia Contemporânea: o século XIX</v>
      </c>
      <c r="E113" s="107">
        <f>Disciplinas!E115</f>
        <v>4</v>
      </c>
      <c r="F113" s="108">
        <f>Disciplinas!F115</f>
        <v>0</v>
      </c>
      <c r="G113" s="107">
        <f>Disciplinas!AZ115</f>
        <v>2</v>
      </c>
      <c r="H113" s="108">
        <f>Disciplinas!BA115</f>
        <v>0</v>
      </c>
      <c r="I113" s="107">
        <v>0</v>
      </c>
      <c r="J113" s="108">
        <v>0</v>
      </c>
      <c r="K113" s="107">
        <v>100</v>
      </c>
      <c r="L113" s="108">
        <v>0</v>
      </c>
      <c r="M113" s="107">
        <v>0</v>
      </c>
      <c r="N113" s="108">
        <v>0</v>
      </c>
      <c r="O113" s="107">
        <v>0</v>
      </c>
      <c r="P113" s="108">
        <v>0</v>
      </c>
      <c r="Q113" s="107">
        <f t="shared" si="57"/>
        <v>0</v>
      </c>
      <c r="R113" s="107">
        <f t="shared" si="58"/>
        <v>0</v>
      </c>
      <c r="S113" s="107">
        <f t="shared" si="59"/>
        <v>0</v>
      </c>
      <c r="T113" s="107">
        <f t="shared" si="60"/>
        <v>0</v>
      </c>
      <c r="U113" s="106">
        <f t="shared" si="61"/>
        <v>2</v>
      </c>
      <c r="V113" s="107">
        <f t="shared" si="62"/>
        <v>0</v>
      </c>
      <c r="W113" s="107">
        <f t="shared" si="63"/>
        <v>0</v>
      </c>
      <c r="X113" s="107">
        <f t="shared" si="64"/>
        <v>0</v>
      </c>
      <c r="Y113" s="106">
        <f t="shared" si="65"/>
        <v>0</v>
      </c>
      <c r="Z113" s="107">
        <f t="shared" si="66"/>
        <v>0</v>
      </c>
      <c r="AA113" s="107">
        <f t="shared" si="67"/>
        <v>0</v>
      </c>
      <c r="AB113" s="107">
        <f t="shared" si="68"/>
        <v>0</v>
      </c>
      <c r="AC113" s="106">
        <f t="shared" si="69"/>
        <v>0</v>
      </c>
      <c r="AD113" s="107">
        <f t="shared" si="70"/>
        <v>0</v>
      </c>
      <c r="AE113" s="107">
        <f t="shared" si="71"/>
        <v>0</v>
      </c>
      <c r="AF113" s="107">
        <f t="shared" si="72"/>
        <v>0</v>
      </c>
      <c r="AG113" s="109">
        <f t="shared" si="96"/>
        <v>0</v>
      </c>
      <c r="AH113" s="133">
        <f t="shared" si="97"/>
        <v>0</v>
      </c>
      <c r="AI113" s="107">
        <f t="shared" si="98"/>
        <v>0</v>
      </c>
      <c r="AJ113" s="107">
        <f t="shared" si="99"/>
        <v>0</v>
      </c>
      <c r="AK113" s="107">
        <f t="shared" si="100"/>
        <v>0</v>
      </c>
      <c r="AL113" s="108">
        <f t="shared" si="101"/>
        <v>0</v>
      </c>
      <c r="AM113" s="107">
        <f t="shared" si="102"/>
        <v>8</v>
      </c>
      <c r="AN113" s="107">
        <f t="shared" si="103"/>
        <v>0</v>
      </c>
      <c r="AO113" s="107">
        <f t="shared" si="104"/>
        <v>0</v>
      </c>
      <c r="AP113" s="108">
        <f t="shared" si="105"/>
        <v>0</v>
      </c>
      <c r="AQ113" s="107">
        <f t="shared" si="106"/>
        <v>0</v>
      </c>
      <c r="AR113" s="107">
        <f t="shared" si="107"/>
        <v>0</v>
      </c>
      <c r="AS113" s="107">
        <f t="shared" si="108"/>
        <v>0</v>
      </c>
      <c r="AT113" s="108">
        <f t="shared" si="109"/>
        <v>0</v>
      </c>
      <c r="AU113" s="107">
        <f t="shared" si="110"/>
        <v>0</v>
      </c>
      <c r="AV113" s="107">
        <f t="shared" si="111"/>
        <v>0</v>
      </c>
      <c r="AW113" s="107">
        <f t="shared" si="112"/>
        <v>0</v>
      </c>
      <c r="AX113" s="108">
        <f t="shared" si="113"/>
        <v>0</v>
      </c>
      <c r="AY113" s="85">
        <f t="shared" si="91"/>
        <v>0</v>
      </c>
      <c r="AZ113" s="133">
        <f t="shared" si="92"/>
        <v>0</v>
      </c>
      <c r="BA113" s="82">
        <f t="shared" si="93"/>
        <v>8</v>
      </c>
      <c r="BB113" s="110">
        <f t="shared" si="94"/>
        <v>0</v>
      </c>
      <c r="BC113" s="110">
        <f t="shared" si="95"/>
        <v>8</v>
      </c>
    </row>
    <row r="114" spans="1:55" ht="12.75" customHeight="1" x14ac:dyDescent="0.25">
      <c r="A114" s="84"/>
      <c r="B114" s="111" t="str">
        <f>Disciplinas!B116</f>
        <v>OBR</v>
      </c>
      <c r="C114" s="108" t="str">
        <f>Disciplinas!C116</f>
        <v>LFILO</v>
      </c>
      <c r="D114" s="108" t="str">
        <f>Disciplinas!D116</f>
        <v>História da Filosofia Contemporânea: o Século XIX</v>
      </c>
      <c r="E114" s="107">
        <f>Disciplinas!E116</f>
        <v>4</v>
      </c>
      <c r="F114" s="108">
        <f>Disciplinas!F116</f>
        <v>0</v>
      </c>
      <c r="G114" s="107">
        <f>Disciplinas!AZ116</f>
        <v>2</v>
      </c>
      <c r="H114" s="108">
        <f>Disciplinas!BA116</f>
        <v>0</v>
      </c>
      <c r="I114" s="107">
        <v>0</v>
      </c>
      <c r="J114" s="108">
        <v>0</v>
      </c>
      <c r="K114" s="107">
        <v>100</v>
      </c>
      <c r="L114" s="108">
        <v>0</v>
      </c>
      <c r="M114" s="107">
        <v>0</v>
      </c>
      <c r="N114" s="108">
        <v>0</v>
      </c>
      <c r="O114" s="107">
        <v>0</v>
      </c>
      <c r="P114" s="108">
        <v>0</v>
      </c>
      <c r="Q114" s="107">
        <f t="shared" si="57"/>
        <v>0</v>
      </c>
      <c r="R114" s="107">
        <f t="shared" si="58"/>
        <v>0</v>
      </c>
      <c r="S114" s="107">
        <f t="shared" si="59"/>
        <v>0</v>
      </c>
      <c r="T114" s="107">
        <f t="shared" si="60"/>
        <v>0</v>
      </c>
      <c r="U114" s="106">
        <f t="shared" si="61"/>
        <v>2</v>
      </c>
      <c r="V114" s="107">
        <f t="shared" si="62"/>
        <v>0</v>
      </c>
      <c r="W114" s="107">
        <f t="shared" si="63"/>
        <v>0</v>
      </c>
      <c r="X114" s="107">
        <f t="shared" si="64"/>
        <v>0</v>
      </c>
      <c r="Y114" s="106">
        <f t="shared" si="65"/>
        <v>0</v>
      </c>
      <c r="Z114" s="107">
        <f t="shared" si="66"/>
        <v>0</v>
      </c>
      <c r="AA114" s="107">
        <f t="shared" si="67"/>
        <v>0</v>
      </c>
      <c r="AB114" s="107">
        <f t="shared" si="68"/>
        <v>0</v>
      </c>
      <c r="AC114" s="106">
        <f t="shared" si="69"/>
        <v>0</v>
      </c>
      <c r="AD114" s="107">
        <f t="shared" si="70"/>
        <v>0</v>
      </c>
      <c r="AE114" s="107">
        <f t="shared" si="71"/>
        <v>0</v>
      </c>
      <c r="AF114" s="107">
        <f t="shared" si="72"/>
        <v>0</v>
      </c>
      <c r="AG114" s="109">
        <f t="shared" si="96"/>
        <v>0</v>
      </c>
      <c r="AH114" s="133">
        <f t="shared" si="97"/>
        <v>0</v>
      </c>
      <c r="AI114" s="107">
        <f t="shared" si="98"/>
        <v>0</v>
      </c>
      <c r="AJ114" s="107">
        <f t="shared" si="99"/>
        <v>0</v>
      </c>
      <c r="AK114" s="107">
        <f t="shared" si="100"/>
        <v>0</v>
      </c>
      <c r="AL114" s="108">
        <f t="shared" si="101"/>
        <v>0</v>
      </c>
      <c r="AM114" s="107">
        <f t="shared" si="102"/>
        <v>8</v>
      </c>
      <c r="AN114" s="107">
        <f t="shared" si="103"/>
        <v>0</v>
      </c>
      <c r="AO114" s="107">
        <f t="shared" si="104"/>
        <v>0</v>
      </c>
      <c r="AP114" s="108">
        <f t="shared" si="105"/>
        <v>0</v>
      </c>
      <c r="AQ114" s="107">
        <f t="shared" si="106"/>
        <v>0</v>
      </c>
      <c r="AR114" s="107">
        <f t="shared" si="107"/>
        <v>0</v>
      </c>
      <c r="AS114" s="107">
        <f t="shared" si="108"/>
        <v>0</v>
      </c>
      <c r="AT114" s="108">
        <f t="shared" si="109"/>
        <v>0</v>
      </c>
      <c r="AU114" s="107">
        <f t="shared" si="110"/>
        <v>0</v>
      </c>
      <c r="AV114" s="107">
        <f t="shared" si="111"/>
        <v>0</v>
      </c>
      <c r="AW114" s="107">
        <f t="shared" si="112"/>
        <v>0</v>
      </c>
      <c r="AX114" s="108">
        <f t="shared" si="113"/>
        <v>0</v>
      </c>
      <c r="AY114" s="85">
        <f t="shared" si="91"/>
        <v>0</v>
      </c>
      <c r="AZ114" s="133">
        <f t="shared" si="92"/>
        <v>0</v>
      </c>
      <c r="BA114" s="82">
        <f t="shared" si="93"/>
        <v>8</v>
      </c>
      <c r="BB114" s="110">
        <f t="shared" si="94"/>
        <v>0</v>
      </c>
      <c r="BC114" s="110">
        <f t="shared" si="95"/>
        <v>8</v>
      </c>
    </row>
    <row r="115" spans="1:55" ht="12.75" customHeight="1" x14ac:dyDescent="0.25">
      <c r="A115" s="84"/>
      <c r="B115" s="111" t="str">
        <f>Disciplinas!B117</f>
        <v>OBR</v>
      </c>
      <c r="C115" s="108" t="str">
        <f>Disciplinas!C117</f>
        <v>BFILO</v>
      </c>
      <c r="D115" s="108" t="str">
        <f>Disciplinas!D117</f>
        <v>História da Filosofia Contemporânea: o século XX</v>
      </c>
      <c r="E115" s="107">
        <f>Disciplinas!E117</f>
        <v>4</v>
      </c>
      <c r="F115" s="108">
        <f>Disciplinas!F117</f>
        <v>0</v>
      </c>
      <c r="G115" s="107">
        <f>Disciplinas!AZ117</f>
        <v>2</v>
      </c>
      <c r="H115" s="108">
        <f>Disciplinas!BA117</f>
        <v>0</v>
      </c>
      <c r="I115" s="107">
        <v>0</v>
      </c>
      <c r="J115" s="108">
        <v>0</v>
      </c>
      <c r="K115" s="107">
        <v>100</v>
      </c>
      <c r="L115" s="108">
        <v>0</v>
      </c>
      <c r="M115" s="107">
        <v>0</v>
      </c>
      <c r="N115" s="108">
        <v>0</v>
      </c>
      <c r="O115" s="107">
        <v>0</v>
      </c>
      <c r="P115" s="108">
        <v>0</v>
      </c>
      <c r="Q115" s="107">
        <f t="shared" si="57"/>
        <v>0</v>
      </c>
      <c r="R115" s="107">
        <f t="shared" si="58"/>
        <v>0</v>
      </c>
      <c r="S115" s="107">
        <f t="shared" si="59"/>
        <v>0</v>
      </c>
      <c r="T115" s="107">
        <f t="shared" si="60"/>
        <v>0</v>
      </c>
      <c r="U115" s="106">
        <f t="shared" si="61"/>
        <v>2</v>
      </c>
      <c r="V115" s="107">
        <f t="shared" si="62"/>
        <v>0</v>
      </c>
      <c r="W115" s="107">
        <f t="shared" si="63"/>
        <v>0</v>
      </c>
      <c r="X115" s="107">
        <f t="shared" si="64"/>
        <v>0</v>
      </c>
      <c r="Y115" s="106">
        <f t="shared" si="65"/>
        <v>0</v>
      </c>
      <c r="Z115" s="107">
        <f t="shared" si="66"/>
        <v>0</v>
      </c>
      <c r="AA115" s="107">
        <f t="shared" si="67"/>
        <v>0</v>
      </c>
      <c r="AB115" s="107">
        <f t="shared" si="68"/>
        <v>0</v>
      </c>
      <c r="AC115" s="106">
        <f t="shared" si="69"/>
        <v>0</v>
      </c>
      <c r="AD115" s="107">
        <f t="shared" si="70"/>
        <v>0</v>
      </c>
      <c r="AE115" s="107">
        <f t="shared" si="71"/>
        <v>0</v>
      </c>
      <c r="AF115" s="107">
        <f t="shared" si="72"/>
        <v>0</v>
      </c>
      <c r="AG115" s="109">
        <f t="shared" si="96"/>
        <v>0</v>
      </c>
      <c r="AH115" s="133">
        <f t="shared" si="97"/>
        <v>0</v>
      </c>
      <c r="AI115" s="107">
        <f t="shared" si="98"/>
        <v>0</v>
      </c>
      <c r="AJ115" s="107">
        <f t="shared" si="99"/>
        <v>0</v>
      </c>
      <c r="AK115" s="107">
        <f t="shared" si="100"/>
        <v>0</v>
      </c>
      <c r="AL115" s="108">
        <f t="shared" si="101"/>
        <v>0</v>
      </c>
      <c r="AM115" s="107">
        <f t="shared" si="102"/>
        <v>8</v>
      </c>
      <c r="AN115" s="107">
        <f t="shared" si="103"/>
        <v>0</v>
      </c>
      <c r="AO115" s="107">
        <f t="shared" si="104"/>
        <v>0</v>
      </c>
      <c r="AP115" s="108">
        <f t="shared" si="105"/>
        <v>0</v>
      </c>
      <c r="AQ115" s="107">
        <f t="shared" si="106"/>
        <v>0</v>
      </c>
      <c r="AR115" s="107">
        <f t="shared" si="107"/>
        <v>0</v>
      </c>
      <c r="AS115" s="107">
        <f t="shared" si="108"/>
        <v>0</v>
      </c>
      <c r="AT115" s="108">
        <f t="shared" si="109"/>
        <v>0</v>
      </c>
      <c r="AU115" s="107">
        <f t="shared" si="110"/>
        <v>0</v>
      </c>
      <c r="AV115" s="107">
        <f t="shared" si="111"/>
        <v>0</v>
      </c>
      <c r="AW115" s="107">
        <f t="shared" si="112"/>
        <v>0</v>
      </c>
      <c r="AX115" s="108">
        <f t="shared" si="113"/>
        <v>0</v>
      </c>
      <c r="AY115" s="85">
        <f t="shared" si="91"/>
        <v>0</v>
      </c>
      <c r="AZ115" s="133">
        <f t="shared" si="92"/>
        <v>0</v>
      </c>
      <c r="BA115" s="82">
        <f t="shared" si="93"/>
        <v>8</v>
      </c>
      <c r="BB115" s="110">
        <f t="shared" si="94"/>
        <v>0</v>
      </c>
      <c r="BC115" s="110">
        <f t="shared" si="95"/>
        <v>8</v>
      </c>
    </row>
    <row r="116" spans="1:55" ht="12.75" customHeight="1" x14ac:dyDescent="0.25">
      <c r="A116" s="84"/>
      <c r="B116" s="111" t="str">
        <f>Disciplinas!B118</f>
        <v>OBR</v>
      </c>
      <c r="C116" s="108" t="str">
        <f>Disciplinas!C118</f>
        <v>LFILO</v>
      </c>
      <c r="D116" s="108" t="str">
        <f>Disciplinas!D118</f>
        <v>História da Filosofia Contemporânea: o Século XX</v>
      </c>
      <c r="E116" s="107">
        <f>Disciplinas!E118</f>
        <v>4</v>
      </c>
      <c r="F116" s="108">
        <f>Disciplinas!F118</f>
        <v>0</v>
      </c>
      <c r="G116" s="107">
        <f>Disciplinas!AZ118</f>
        <v>2</v>
      </c>
      <c r="H116" s="108">
        <f>Disciplinas!BA118</f>
        <v>0</v>
      </c>
      <c r="I116" s="107">
        <v>0</v>
      </c>
      <c r="J116" s="108">
        <v>0</v>
      </c>
      <c r="K116" s="107">
        <v>100</v>
      </c>
      <c r="L116" s="108">
        <v>0</v>
      </c>
      <c r="M116" s="107">
        <v>0</v>
      </c>
      <c r="N116" s="108">
        <v>0</v>
      </c>
      <c r="O116" s="107">
        <v>0</v>
      </c>
      <c r="P116" s="108">
        <v>0</v>
      </c>
      <c r="Q116" s="107">
        <f t="shared" si="57"/>
        <v>0</v>
      </c>
      <c r="R116" s="107">
        <f t="shared" si="58"/>
        <v>0</v>
      </c>
      <c r="S116" s="107">
        <f t="shared" si="59"/>
        <v>0</v>
      </c>
      <c r="T116" s="107">
        <f t="shared" si="60"/>
        <v>0</v>
      </c>
      <c r="U116" s="106">
        <f t="shared" si="61"/>
        <v>2</v>
      </c>
      <c r="V116" s="107">
        <f t="shared" si="62"/>
        <v>0</v>
      </c>
      <c r="W116" s="107">
        <f t="shared" si="63"/>
        <v>0</v>
      </c>
      <c r="X116" s="107">
        <f t="shared" si="64"/>
        <v>0</v>
      </c>
      <c r="Y116" s="106">
        <f t="shared" si="65"/>
        <v>0</v>
      </c>
      <c r="Z116" s="107">
        <f t="shared" si="66"/>
        <v>0</v>
      </c>
      <c r="AA116" s="107">
        <f t="shared" si="67"/>
        <v>0</v>
      </c>
      <c r="AB116" s="107">
        <f t="shared" si="68"/>
        <v>0</v>
      </c>
      <c r="AC116" s="106">
        <f t="shared" si="69"/>
        <v>0</v>
      </c>
      <c r="AD116" s="107">
        <f t="shared" si="70"/>
        <v>0</v>
      </c>
      <c r="AE116" s="107">
        <f t="shared" si="71"/>
        <v>0</v>
      </c>
      <c r="AF116" s="107">
        <f t="shared" si="72"/>
        <v>0</v>
      </c>
      <c r="AG116" s="109">
        <f t="shared" si="96"/>
        <v>0</v>
      </c>
      <c r="AH116" s="133">
        <f t="shared" si="97"/>
        <v>0</v>
      </c>
      <c r="AI116" s="107">
        <f t="shared" si="98"/>
        <v>0</v>
      </c>
      <c r="AJ116" s="107">
        <f t="shared" si="99"/>
        <v>0</v>
      </c>
      <c r="AK116" s="107">
        <f t="shared" si="100"/>
        <v>0</v>
      </c>
      <c r="AL116" s="108">
        <f t="shared" si="101"/>
        <v>0</v>
      </c>
      <c r="AM116" s="107">
        <f t="shared" si="102"/>
        <v>8</v>
      </c>
      <c r="AN116" s="107">
        <f t="shared" si="103"/>
        <v>0</v>
      </c>
      <c r="AO116" s="107">
        <f t="shared" si="104"/>
        <v>0</v>
      </c>
      <c r="AP116" s="108">
        <f t="shared" si="105"/>
        <v>0</v>
      </c>
      <c r="AQ116" s="107">
        <f t="shared" si="106"/>
        <v>0</v>
      </c>
      <c r="AR116" s="107">
        <f t="shared" si="107"/>
        <v>0</v>
      </c>
      <c r="AS116" s="107">
        <f t="shared" si="108"/>
        <v>0</v>
      </c>
      <c r="AT116" s="108">
        <f t="shared" si="109"/>
        <v>0</v>
      </c>
      <c r="AU116" s="107">
        <f t="shared" si="110"/>
        <v>0</v>
      </c>
      <c r="AV116" s="107">
        <f t="shared" si="111"/>
        <v>0</v>
      </c>
      <c r="AW116" s="107">
        <f t="shared" si="112"/>
        <v>0</v>
      </c>
      <c r="AX116" s="108">
        <f t="shared" si="113"/>
        <v>0</v>
      </c>
      <c r="AY116" s="85">
        <f t="shared" si="91"/>
        <v>0</v>
      </c>
      <c r="AZ116" s="133">
        <f t="shared" si="92"/>
        <v>0</v>
      </c>
      <c r="BA116" s="82">
        <f t="shared" si="93"/>
        <v>8</v>
      </c>
      <c r="BB116" s="110">
        <f t="shared" si="94"/>
        <v>0</v>
      </c>
      <c r="BC116" s="110">
        <f t="shared" si="95"/>
        <v>8</v>
      </c>
    </row>
    <row r="117" spans="1:55" ht="12.75" customHeight="1" x14ac:dyDescent="0.25">
      <c r="A117" s="84"/>
      <c r="B117" s="111" t="str">
        <f>Disciplinas!B119</f>
        <v>OBR</v>
      </c>
      <c r="C117" s="108" t="str">
        <f>Disciplinas!C119</f>
        <v>BFILO</v>
      </c>
      <c r="D117" s="108" t="str">
        <f>Disciplinas!D119</f>
        <v>História da Filosofia Medieval: Patrística e Escolástica</v>
      </c>
      <c r="E117" s="107">
        <f>Disciplinas!E119</f>
        <v>4</v>
      </c>
      <c r="F117" s="108">
        <f>Disciplinas!F119</f>
        <v>0</v>
      </c>
      <c r="G117" s="107">
        <f>Disciplinas!AZ119</f>
        <v>2</v>
      </c>
      <c r="H117" s="108">
        <f>Disciplinas!BA119</f>
        <v>0</v>
      </c>
      <c r="I117" s="107">
        <v>0</v>
      </c>
      <c r="J117" s="108">
        <v>0</v>
      </c>
      <c r="K117" s="107">
        <v>100</v>
      </c>
      <c r="L117" s="108">
        <v>0</v>
      </c>
      <c r="M117" s="107">
        <v>0</v>
      </c>
      <c r="N117" s="108">
        <v>0</v>
      </c>
      <c r="O117" s="107">
        <v>0</v>
      </c>
      <c r="P117" s="108">
        <v>0</v>
      </c>
      <c r="Q117" s="107">
        <f t="shared" si="57"/>
        <v>0</v>
      </c>
      <c r="R117" s="107">
        <f t="shared" si="58"/>
        <v>0</v>
      </c>
      <c r="S117" s="107">
        <f t="shared" si="59"/>
        <v>0</v>
      </c>
      <c r="T117" s="107">
        <f t="shared" si="60"/>
        <v>0</v>
      </c>
      <c r="U117" s="106">
        <f t="shared" si="61"/>
        <v>2</v>
      </c>
      <c r="V117" s="107">
        <f t="shared" si="62"/>
        <v>0</v>
      </c>
      <c r="W117" s="107">
        <f t="shared" si="63"/>
        <v>0</v>
      </c>
      <c r="X117" s="107">
        <f t="shared" si="64"/>
        <v>0</v>
      </c>
      <c r="Y117" s="106">
        <f t="shared" si="65"/>
        <v>0</v>
      </c>
      <c r="Z117" s="107">
        <f t="shared" si="66"/>
        <v>0</v>
      </c>
      <c r="AA117" s="107">
        <f t="shared" si="67"/>
        <v>0</v>
      </c>
      <c r="AB117" s="107">
        <f t="shared" si="68"/>
        <v>0</v>
      </c>
      <c r="AC117" s="106">
        <f t="shared" si="69"/>
        <v>0</v>
      </c>
      <c r="AD117" s="107">
        <f t="shared" si="70"/>
        <v>0</v>
      </c>
      <c r="AE117" s="107">
        <f t="shared" si="71"/>
        <v>0</v>
      </c>
      <c r="AF117" s="107">
        <f t="shared" si="72"/>
        <v>0</v>
      </c>
      <c r="AG117" s="109">
        <f t="shared" si="96"/>
        <v>0</v>
      </c>
      <c r="AH117" s="133">
        <f t="shared" si="97"/>
        <v>0</v>
      </c>
      <c r="AI117" s="107">
        <f t="shared" si="98"/>
        <v>0</v>
      </c>
      <c r="AJ117" s="107">
        <f t="shared" si="99"/>
        <v>0</v>
      </c>
      <c r="AK117" s="107">
        <f t="shared" si="100"/>
        <v>0</v>
      </c>
      <c r="AL117" s="108">
        <f t="shared" si="101"/>
        <v>0</v>
      </c>
      <c r="AM117" s="107">
        <f t="shared" si="102"/>
        <v>8</v>
      </c>
      <c r="AN117" s="107">
        <f t="shared" si="103"/>
        <v>0</v>
      </c>
      <c r="AO117" s="107">
        <f t="shared" si="104"/>
        <v>0</v>
      </c>
      <c r="AP117" s="108">
        <f t="shared" si="105"/>
        <v>0</v>
      </c>
      <c r="AQ117" s="107">
        <f t="shared" si="106"/>
        <v>0</v>
      </c>
      <c r="AR117" s="107">
        <f t="shared" si="107"/>
        <v>0</v>
      </c>
      <c r="AS117" s="107">
        <f t="shared" si="108"/>
        <v>0</v>
      </c>
      <c r="AT117" s="108">
        <f t="shared" si="109"/>
        <v>0</v>
      </c>
      <c r="AU117" s="107">
        <f t="shared" si="110"/>
        <v>0</v>
      </c>
      <c r="AV117" s="107">
        <f t="shared" si="111"/>
        <v>0</v>
      </c>
      <c r="AW117" s="107">
        <f t="shared" si="112"/>
        <v>0</v>
      </c>
      <c r="AX117" s="108">
        <f t="shared" si="113"/>
        <v>0</v>
      </c>
      <c r="AY117" s="85">
        <f t="shared" si="91"/>
        <v>0</v>
      </c>
      <c r="AZ117" s="133">
        <f t="shared" si="92"/>
        <v>0</v>
      </c>
      <c r="BA117" s="82">
        <f t="shared" si="93"/>
        <v>8</v>
      </c>
      <c r="BB117" s="110">
        <f t="shared" si="94"/>
        <v>0</v>
      </c>
      <c r="BC117" s="110">
        <f t="shared" si="95"/>
        <v>8</v>
      </c>
    </row>
    <row r="118" spans="1:55" ht="12.75" customHeight="1" x14ac:dyDescent="0.25">
      <c r="A118" s="84"/>
      <c r="B118" s="111" t="str">
        <f>Disciplinas!B120</f>
        <v>OBR</v>
      </c>
      <c r="C118" s="108" t="str">
        <f>Disciplinas!C120</f>
        <v>LFILO</v>
      </c>
      <c r="D118" s="108" t="str">
        <f>Disciplinas!D120</f>
        <v>História da Filosofia Medieval: Patrística e Escolástica</v>
      </c>
      <c r="E118" s="107">
        <f>Disciplinas!E120</f>
        <v>4</v>
      </c>
      <c r="F118" s="108">
        <f>Disciplinas!F120</f>
        <v>0</v>
      </c>
      <c r="G118" s="107">
        <f>Disciplinas!AZ120</f>
        <v>2</v>
      </c>
      <c r="H118" s="108">
        <f>Disciplinas!BA120</f>
        <v>0</v>
      </c>
      <c r="I118" s="107">
        <v>0</v>
      </c>
      <c r="J118" s="108">
        <v>0</v>
      </c>
      <c r="K118" s="107">
        <v>100</v>
      </c>
      <c r="L118" s="108">
        <v>0</v>
      </c>
      <c r="M118" s="107">
        <v>0</v>
      </c>
      <c r="N118" s="108">
        <v>0</v>
      </c>
      <c r="O118" s="107">
        <v>0</v>
      </c>
      <c r="P118" s="108">
        <v>0</v>
      </c>
      <c r="Q118" s="107">
        <f t="shared" si="57"/>
        <v>0</v>
      </c>
      <c r="R118" s="107">
        <f t="shared" si="58"/>
        <v>0</v>
      </c>
      <c r="S118" s="107">
        <f t="shared" si="59"/>
        <v>0</v>
      </c>
      <c r="T118" s="107">
        <f t="shared" si="60"/>
        <v>0</v>
      </c>
      <c r="U118" s="106">
        <f t="shared" si="61"/>
        <v>2</v>
      </c>
      <c r="V118" s="107">
        <f t="shared" si="62"/>
        <v>0</v>
      </c>
      <c r="W118" s="107">
        <f t="shared" si="63"/>
        <v>0</v>
      </c>
      <c r="X118" s="107">
        <f t="shared" si="64"/>
        <v>0</v>
      </c>
      <c r="Y118" s="106">
        <f t="shared" si="65"/>
        <v>0</v>
      </c>
      <c r="Z118" s="107">
        <f t="shared" si="66"/>
        <v>0</v>
      </c>
      <c r="AA118" s="107">
        <f t="shared" si="67"/>
        <v>0</v>
      </c>
      <c r="AB118" s="107">
        <f t="shared" si="68"/>
        <v>0</v>
      </c>
      <c r="AC118" s="106">
        <f t="shared" si="69"/>
        <v>0</v>
      </c>
      <c r="AD118" s="107">
        <f t="shared" si="70"/>
        <v>0</v>
      </c>
      <c r="AE118" s="107">
        <f t="shared" si="71"/>
        <v>0</v>
      </c>
      <c r="AF118" s="107">
        <f t="shared" si="72"/>
        <v>0</v>
      </c>
      <c r="AG118" s="109">
        <f t="shared" si="96"/>
        <v>0</v>
      </c>
      <c r="AH118" s="133">
        <f t="shared" si="97"/>
        <v>0</v>
      </c>
      <c r="AI118" s="107">
        <f t="shared" si="98"/>
        <v>0</v>
      </c>
      <c r="AJ118" s="107">
        <f t="shared" si="99"/>
        <v>0</v>
      </c>
      <c r="AK118" s="107">
        <f t="shared" si="100"/>
        <v>0</v>
      </c>
      <c r="AL118" s="108">
        <f t="shared" si="101"/>
        <v>0</v>
      </c>
      <c r="AM118" s="107">
        <f t="shared" si="102"/>
        <v>8</v>
      </c>
      <c r="AN118" s="107">
        <f t="shared" si="103"/>
        <v>0</v>
      </c>
      <c r="AO118" s="107">
        <f t="shared" si="104"/>
        <v>0</v>
      </c>
      <c r="AP118" s="108">
        <f t="shared" si="105"/>
        <v>0</v>
      </c>
      <c r="AQ118" s="107">
        <f t="shared" si="106"/>
        <v>0</v>
      </c>
      <c r="AR118" s="107">
        <f t="shared" si="107"/>
        <v>0</v>
      </c>
      <c r="AS118" s="107">
        <f t="shared" si="108"/>
        <v>0</v>
      </c>
      <c r="AT118" s="108">
        <f t="shared" si="109"/>
        <v>0</v>
      </c>
      <c r="AU118" s="107">
        <f t="shared" si="110"/>
        <v>0</v>
      </c>
      <c r="AV118" s="107">
        <f t="shared" si="111"/>
        <v>0</v>
      </c>
      <c r="AW118" s="107">
        <f t="shared" si="112"/>
        <v>0</v>
      </c>
      <c r="AX118" s="108">
        <f t="shared" si="113"/>
        <v>0</v>
      </c>
      <c r="AY118" s="85">
        <f t="shared" si="91"/>
        <v>0</v>
      </c>
      <c r="AZ118" s="133">
        <f t="shared" si="92"/>
        <v>0</v>
      </c>
      <c r="BA118" s="82">
        <f t="shared" si="93"/>
        <v>8</v>
      </c>
      <c r="BB118" s="110">
        <f t="shared" si="94"/>
        <v>0</v>
      </c>
      <c r="BC118" s="110">
        <f t="shared" si="95"/>
        <v>8</v>
      </c>
    </row>
    <row r="119" spans="1:55" ht="12.75" customHeight="1" x14ac:dyDescent="0.25">
      <c r="A119" s="84"/>
      <c r="B119" s="111" t="str">
        <f>Disciplinas!B121</f>
        <v>OBR</v>
      </c>
      <c r="C119" s="108" t="str">
        <f>Disciplinas!C121</f>
        <v>BFILO</v>
      </c>
      <c r="D119" s="108" t="str">
        <f>Disciplinas!D121</f>
        <v>História da Filosofia Moderna: Iluminismo e seus desdobramentos</v>
      </c>
      <c r="E119" s="107">
        <f>Disciplinas!E121</f>
        <v>4</v>
      </c>
      <c r="F119" s="108">
        <f>Disciplinas!F121</f>
        <v>0</v>
      </c>
      <c r="G119" s="107">
        <f>Disciplinas!AZ121</f>
        <v>2</v>
      </c>
      <c r="H119" s="108">
        <f>Disciplinas!BA121</f>
        <v>0</v>
      </c>
      <c r="I119" s="107">
        <v>0</v>
      </c>
      <c r="J119" s="108">
        <v>0</v>
      </c>
      <c r="K119" s="107">
        <v>100</v>
      </c>
      <c r="L119" s="108">
        <v>0</v>
      </c>
      <c r="M119" s="107">
        <v>0</v>
      </c>
      <c r="N119" s="108">
        <v>0</v>
      </c>
      <c r="O119" s="107">
        <v>0</v>
      </c>
      <c r="P119" s="108">
        <v>0</v>
      </c>
      <c r="Q119" s="107">
        <f t="shared" si="57"/>
        <v>0</v>
      </c>
      <c r="R119" s="107">
        <f t="shared" si="58"/>
        <v>0</v>
      </c>
      <c r="S119" s="107">
        <f t="shared" si="59"/>
        <v>0</v>
      </c>
      <c r="T119" s="107">
        <f t="shared" si="60"/>
        <v>0</v>
      </c>
      <c r="U119" s="106">
        <f t="shared" si="61"/>
        <v>2</v>
      </c>
      <c r="V119" s="107">
        <f t="shared" si="62"/>
        <v>0</v>
      </c>
      <c r="W119" s="107">
        <f t="shared" si="63"/>
        <v>0</v>
      </c>
      <c r="X119" s="107">
        <f t="shared" si="64"/>
        <v>0</v>
      </c>
      <c r="Y119" s="106">
        <f t="shared" si="65"/>
        <v>0</v>
      </c>
      <c r="Z119" s="107">
        <f t="shared" si="66"/>
        <v>0</v>
      </c>
      <c r="AA119" s="107">
        <f t="shared" si="67"/>
        <v>0</v>
      </c>
      <c r="AB119" s="107">
        <f t="shared" si="68"/>
        <v>0</v>
      </c>
      <c r="AC119" s="106">
        <f t="shared" si="69"/>
        <v>0</v>
      </c>
      <c r="AD119" s="107">
        <f t="shared" si="70"/>
        <v>0</v>
      </c>
      <c r="AE119" s="107">
        <f t="shared" si="71"/>
        <v>0</v>
      </c>
      <c r="AF119" s="107">
        <f t="shared" si="72"/>
        <v>0</v>
      </c>
      <c r="AG119" s="109">
        <f t="shared" si="96"/>
        <v>0</v>
      </c>
      <c r="AH119" s="133">
        <f t="shared" si="97"/>
        <v>0</v>
      </c>
      <c r="AI119" s="107">
        <f t="shared" si="98"/>
        <v>0</v>
      </c>
      <c r="AJ119" s="107">
        <f t="shared" si="99"/>
        <v>0</v>
      </c>
      <c r="AK119" s="107">
        <f t="shared" si="100"/>
        <v>0</v>
      </c>
      <c r="AL119" s="108">
        <f t="shared" si="101"/>
        <v>0</v>
      </c>
      <c r="AM119" s="107">
        <f t="shared" si="102"/>
        <v>8</v>
      </c>
      <c r="AN119" s="107">
        <f t="shared" si="103"/>
        <v>0</v>
      </c>
      <c r="AO119" s="107">
        <f t="shared" si="104"/>
        <v>0</v>
      </c>
      <c r="AP119" s="108">
        <f t="shared" si="105"/>
        <v>0</v>
      </c>
      <c r="AQ119" s="107">
        <f t="shared" si="106"/>
        <v>0</v>
      </c>
      <c r="AR119" s="107">
        <f t="shared" si="107"/>
        <v>0</v>
      </c>
      <c r="AS119" s="107">
        <f t="shared" si="108"/>
        <v>0</v>
      </c>
      <c r="AT119" s="108">
        <f t="shared" si="109"/>
        <v>0</v>
      </c>
      <c r="AU119" s="107">
        <f t="shared" si="110"/>
        <v>0</v>
      </c>
      <c r="AV119" s="107">
        <f t="shared" si="111"/>
        <v>0</v>
      </c>
      <c r="AW119" s="107">
        <f t="shared" si="112"/>
        <v>0</v>
      </c>
      <c r="AX119" s="108">
        <f t="shared" si="113"/>
        <v>0</v>
      </c>
      <c r="AY119" s="85">
        <f t="shared" si="91"/>
        <v>0</v>
      </c>
      <c r="AZ119" s="133">
        <f t="shared" si="92"/>
        <v>0</v>
      </c>
      <c r="BA119" s="82">
        <f t="shared" si="93"/>
        <v>8</v>
      </c>
      <c r="BB119" s="110">
        <f t="shared" si="94"/>
        <v>0</v>
      </c>
      <c r="BC119" s="110">
        <f t="shared" si="95"/>
        <v>8</v>
      </c>
    </row>
    <row r="120" spans="1:55" ht="12.75" customHeight="1" x14ac:dyDescent="0.25">
      <c r="A120" s="84"/>
      <c r="B120" s="111" t="str">
        <f>Disciplinas!B122</f>
        <v>OBR</v>
      </c>
      <c r="C120" s="108" t="str">
        <f>Disciplinas!C122</f>
        <v>LFILO</v>
      </c>
      <c r="D120" s="108" t="str">
        <f>Disciplinas!D122</f>
        <v>História da Filosofia Moderna: o Iluminismo e seus desdobramentos</v>
      </c>
      <c r="E120" s="107">
        <f>Disciplinas!E122</f>
        <v>4</v>
      </c>
      <c r="F120" s="108">
        <f>Disciplinas!F122</f>
        <v>0</v>
      </c>
      <c r="G120" s="107">
        <f>Disciplinas!AZ122</f>
        <v>2</v>
      </c>
      <c r="H120" s="108">
        <f>Disciplinas!BA122</f>
        <v>0</v>
      </c>
      <c r="I120" s="107">
        <v>0</v>
      </c>
      <c r="J120" s="108">
        <v>0</v>
      </c>
      <c r="K120" s="107">
        <v>100</v>
      </c>
      <c r="L120" s="108">
        <v>0</v>
      </c>
      <c r="M120" s="107">
        <v>0</v>
      </c>
      <c r="N120" s="108">
        <v>0</v>
      </c>
      <c r="O120" s="107">
        <v>0</v>
      </c>
      <c r="P120" s="108">
        <v>0</v>
      </c>
      <c r="Q120" s="107">
        <f t="shared" si="57"/>
        <v>0</v>
      </c>
      <c r="R120" s="107">
        <f t="shared" si="58"/>
        <v>0</v>
      </c>
      <c r="S120" s="107">
        <f t="shared" si="59"/>
        <v>0</v>
      </c>
      <c r="T120" s="107">
        <f t="shared" si="60"/>
        <v>0</v>
      </c>
      <c r="U120" s="106">
        <f t="shared" si="61"/>
        <v>2</v>
      </c>
      <c r="V120" s="107">
        <f t="shared" si="62"/>
        <v>0</v>
      </c>
      <c r="W120" s="107">
        <f t="shared" si="63"/>
        <v>0</v>
      </c>
      <c r="X120" s="107">
        <f t="shared" si="64"/>
        <v>0</v>
      </c>
      <c r="Y120" s="106">
        <f t="shared" si="65"/>
        <v>0</v>
      </c>
      <c r="Z120" s="107">
        <f t="shared" si="66"/>
        <v>0</v>
      </c>
      <c r="AA120" s="107">
        <f t="shared" si="67"/>
        <v>0</v>
      </c>
      <c r="AB120" s="107">
        <f t="shared" si="68"/>
        <v>0</v>
      </c>
      <c r="AC120" s="106">
        <f t="shared" si="69"/>
        <v>0</v>
      </c>
      <c r="AD120" s="107">
        <f t="shared" si="70"/>
        <v>0</v>
      </c>
      <c r="AE120" s="107">
        <f t="shared" si="71"/>
        <v>0</v>
      </c>
      <c r="AF120" s="107">
        <f t="shared" si="72"/>
        <v>0</v>
      </c>
      <c r="AG120" s="109">
        <f t="shared" si="96"/>
        <v>0</v>
      </c>
      <c r="AH120" s="133">
        <f t="shared" si="97"/>
        <v>0</v>
      </c>
      <c r="AI120" s="107">
        <f t="shared" si="98"/>
        <v>0</v>
      </c>
      <c r="AJ120" s="107">
        <f t="shared" si="99"/>
        <v>0</v>
      </c>
      <c r="AK120" s="107">
        <f t="shared" si="100"/>
        <v>0</v>
      </c>
      <c r="AL120" s="108">
        <f t="shared" si="101"/>
        <v>0</v>
      </c>
      <c r="AM120" s="107">
        <f t="shared" si="102"/>
        <v>8</v>
      </c>
      <c r="AN120" s="107">
        <f t="shared" si="103"/>
        <v>0</v>
      </c>
      <c r="AO120" s="107">
        <f t="shared" si="104"/>
        <v>0</v>
      </c>
      <c r="AP120" s="108">
        <f t="shared" si="105"/>
        <v>0</v>
      </c>
      <c r="AQ120" s="107">
        <f t="shared" si="106"/>
        <v>0</v>
      </c>
      <c r="AR120" s="107">
        <f t="shared" si="107"/>
        <v>0</v>
      </c>
      <c r="AS120" s="107">
        <f t="shared" si="108"/>
        <v>0</v>
      </c>
      <c r="AT120" s="108">
        <f t="shared" si="109"/>
        <v>0</v>
      </c>
      <c r="AU120" s="107">
        <f t="shared" si="110"/>
        <v>0</v>
      </c>
      <c r="AV120" s="107">
        <f t="shared" si="111"/>
        <v>0</v>
      </c>
      <c r="AW120" s="107">
        <f t="shared" si="112"/>
        <v>0</v>
      </c>
      <c r="AX120" s="108">
        <f t="shared" si="113"/>
        <v>0</v>
      </c>
      <c r="AY120" s="85">
        <f t="shared" si="91"/>
        <v>0</v>
      </c>
      <c r="AZ120" s="133">
        <f t="shared" si="92"/>
        <v>0</v>
      </c>
      <c r="BA120" s="82">
        <f t="shared" si="93"/>
        <v>8</v>
      </c>
      <c r="BB120" s="110">
        <f t="shared" si="94"/>
        <v>0</v>
      </c>
      <c r="BC120" s="110">
        <f t="shared" si="95"/>
        <v>8</v>
      </c>
    </row>
    <row r="121" spans="1:55" ht="12.75" customHeight="1" x14ac:dyDescent="0.25">
      <c r="A121" s="84"/>
      <c r="B121" s="111" t="str">
        <f>Disciplinas!B123</f>
        <v>OBR</v>
      </c>
      <c r="C121" s="108" t="str">
        <f>Disciplinas!C123</f>
        <v>BFILO</v>
      </c>
      <c r="D121" s="108" t="str">
        <f>Disciplinas!D123</f>
        <v>História da Filosofia Moderna: perspectivas racionalistas</v>
      </c>
      <c r="E121" s="107">
        <f>Disciplinas!E123</f>
        <v>4</v>
      </c>
      <c r="F121" s="108">
        <f>Disciplinas!F123</f>
        <v>0</v>
      </c>
      <c r="G121" s="107">
        <f>Disciplinas!AZ123</f>
        <v>2</v>
      </c>
      <c r="H121" s="108">
        <f>Disciplinas!BA123</f>
        <v>0</v>
      </c>
      <c r="I121" s="107">
        <v>0</v>
      </c>
      <c r="J121" s="108">
        <v>0</v>
      </c>
      <c r="K121" s="107">
        <v>100</v>
      </c>
      <c r="L121" s="108">
        <v>0</v>
      </c>
      <c r="M121" s="107">
        <v>0</v>
      </c>
      <c r="N121" s="108">
        <v>0</v>
      </c>
      <c r="O121" s="107">
        <v>0</v>
      </c>
      <c r="P121" s="108">
        <v>0</v>
      </c>
      <c r="Q121" s="107">
        <f t="shared" si="57"/>
        <v>0</v>
      </c>
      <c r="R121" s="107">
        <f t="shared" si="58"/>
        <v>0</v>
      </c>
      <c r="S121" s="107">
        <f t="shared" si="59"/>
        <v>0</v>
      </c>
      <c r="T121" s="107">
        <f t="shared" si="60"/>
        <v>0</v>
      </c>
      <c r="U121" s="106">
        <f t="shared" si="61"/>
        <v>2</v>
      </c>
      <c r="V121" s="107">
        <f t="shared" si="62"/>
        <v>0</v>
      </c>
      <c r="W121" s="107">
        <f t="shared" si="63"/>
        <v>0</v>
      </c>
      <c r="X121" s="107">
        <f t="shared" si="64"/>
        <v>0</v>
      </c>
      <c r="Y121" s="106">
        <f t="shared" si="65"/>
        <v>0</v>
      </c>
      <c r="Z121" s="107">
        <f t="shared" si="66"/>
        <v>0</v>
      </c>
      <c r="AA121" s="107">
        <f t="shared" si="67"/>
        <v>0</v>
      </c>
      <c r="AB121" s="107">
        <f t="shared" si="68"/>
        <v>0</v>
      </c>
      <c r="AC121" s="106">
        <f t="shared" si="69"/>
        <v>0</v>
      </c>
      <c r="AD121" s="107">
        <f t="shared" si="70"/>
        <v>0</v>
      </c>
      <c r="AE121" s="107">
        <f t="shared" si="71"/>
        <v>0</v>
      </c>
      <c r="AF121" s="107">
        <f t="shared" si="72"/>
        <v>0</v>
      </c>
      <c r="AG121" s="109">
        <f t="shared" si="96"/>
        <v>0</v>
      </c>
      <c r="AH121" s="133">
        <f t="shared" si="97"/>
        <v>0</v>
      </c>
      <c r="AI121" s="107">
        <f t="shared" si="98"/>
        <v>0</v>
      </c>
      <c r="AJ121" s="107">
        <f t="shared" si="99"/>
        <v>0</v>
      </c>
      <c r="AK121" s="107">
        <f t="shared" si="100"/>
        <v>0</v>
      </c>
      <c r="AL121" s="108">
        <f t="shared" si="101"/>
        <v>0</v>
      </c>
      <c r="AM121" s="107">
        <f t="shared" si="102"/>
        <v>8</v>
      </c>
      <c r="AN121" s="107">
        <f t="shared" si="103"/>
        <v>0</v>
      </c>
      <c r="AO121" s="107">
        <f t="shared" si="104"/>
        <v>0</v>
      </c>
      <c r="AP121" s="108">
        <f t="shared" si="105"/>
        <v>0</v>
      </c>
      <c r="AQ121" s="107">
        <f t="shared" si="106"/>
        <v>0</v>
      </c>
      <c r="AR121" s="107">
        <f t="shared" si="107"/>
        <v>0</v>
      </c>
      <c r="AS121" s="107">
        <f t="shared" si="108"/>
        <v>0</v>
      </c>
      <c r="AT121" s="108">
        <f t="shared" si="109"/>
        <v>0</v>
      </c>
      <c r="AU121" s="107">
        <f t="shared" si="110"/>
        <v>0</v>
      </c>
      <c r="AV121" s="107">
        <f t="shared" si="111"/>
        <v>0</v>
      </c>
      <c r="AW121" s="107">
        <f t="shared" si="112"/>
        <v>0</v>
      </c>
      <c r="AX121" s="108">
        <f t="shared" si="113"/>
        <v>0</v>
      </c>
      <c r="AY121" s="85">
        <f t="shared" si="91"/>
        <v>0</v>
      </c>
      <c r="AZ121" s="133">
        <f t="shared" si="92"/>
        <v>0</v>
      </c>
      <c r="BA121" s="82">
        <f t="shared" si="93"/>
        <v>8</v>
      </c>
      <c r="BB121" s="110">
        <f t="shared" si="94"/>
        <v>0</v>
      </c>
      <c r="BC121" s="110">
        <f t="shared" si="95"/>
        <v>8</v>
      </c>
    </row>
    <row r="122" spans="1:55" ht="12.75" customHeight="1" x14ac:dyDescent="0.25">
      <c r="A122" s="84"/>
      <c r="B122" s="111" t="str">
        <f>Disciplinas!B124</f>
        <v>OBR</v>
      </c>
      <c r="C122" s="108" t="str">
        <f>Disciplinas!C124</f>
        <v>LFILO</v>
      </c>
      <c r="D122" s="108" t="str">
        <f>Disciplinas!D124</f>
        <v>História da Filosofia Moderna: perspectivas racionalistas</v>
      </c>
      <c r="E122" s="107">
        <f>Disciplinas!E124</f>
        <v>4</v>
      </c>
      <c r="F122" s="108">
        <f>Disciplinas!F124</f>
        <v>0</v>
      </c>
      <c r="G122" s="107">
        <f>Disciplinas!AZ124</f>
        <v>2</v>
      </c>
      <c r="H122" s="108">
        <f>Disciplinas!BA124</f>
        <v>0</v>
      </c>
      <c r="I122" s="107">
        <v>0</v>
      </c>
      <c r="J122" s="108">
        <v>0</v>
      </c>
      <c r="K122" s="107">
        <v>100</v>
      </c>
      <c r="L122" s="108">
        <v>0</v>
      </c>
      <c r="M122" s="107">
        <v>0</v>
      </c>
      <c r="N122" s="108">
        <v>0</v>
      </c>
      <c r="O122" s="107">
        <v>0</v>
      </c>
      <c r="P122" s="108">
        <v>0</v>
      </c>
      <c r="Q122" s="107">
        <f t="shared" si="57"/>
        <v>0</v>
      </c>
      <c r="R122" s="107">
        <f t="shared" si="58"/>
        <v>0</v>
      </c>
      <c r="S122" s="107">
        <f t="shared" si="59"/>
        <v>0</v>
      </c>
      <c r="T122" s="107">
        <f t="shared" si="60"/>
        <v>0</v>
      </c>
      <c r="U122" s="106">
        <f t="shared" si="61"/>
        <v>2</v>
      </c>
      <c r="V122" s="107">
        <f t="shared" si="62"/>
        <v>0</v>
      </c>
      <c r="W122" s="107">
        <f t="shared" si="63"/>
        <v>0</v>
      </c>
      <c r="X122" s="107">
        <f t="shared" si="64"/>
        <v>0</v>
      </c>
      <c r="Y122" s="106">
        <f t="shared" si="65"/>
        <v>0</v>
      </c>
      <c r="Z122" s="107">
        <f t="shared" si="66"/>
        <v>0</v>
      </c>
      <c r="AA122" s="107">
        <f t="shared" si="67"/>
        <v>0</v>
      </c>
      <c r="AB122" s="107">
        <f t="shared" si="68"/>
        <v>0</v>
      </c>
      <c r="AC122" s="106">
        <f t="shared" si="69"/>
        <v>0</v>
      </c>
      <c r="AD122" s="107">
        <f t="shared" si="70"/>
        <v>0</v>
      </c>
      <c r="AE122" s="107">
        <f t="shared" si="71"/>
        <v>0</v>
      </c>
      <c r="AF122" s="107">
        <f t="shared" si="72"/>
        <v>0</v>
      </c>
      <c r="AG122" s="109">
        <f t="shared" si="96"/>
        <v>0</v>
      </c>
      <c r="AH122" s="133">
        <f t="shared" si="97"/>
        <v>0</v>
      </c>
      <c r="AI122" s="107">
        <f t="shared" si="98"/>
        <v>0</v>
      </c>
      <c r="AJ122" s="107">
        <f t="shared" si="99"/>
        <v>0</v>
      </c>
      <c r="AK122" s="107">
        <f t="shared" si="100"/>
        <v>0</v>
      </c>
      <c r="AL122" s="108">
        <f t="shared" si="101"/>
        <v>0</v>
      </c>
      <c r="AM122" s="107">
        <f t="shared" si="102"/>
        <v>8</v>
      </c>
      <c r="AN122" s="107">
        <f t="shared" si="103"/>
        <v>0</v>
      </c>
      <c r="AO122" s="107">
        <f t="shared" si="104"/>
        <v>0</v>
      </c>
      <c r="AP122" s="108">
        <f t="shared" si="105"/>
        <v>0</v>
      </c>
      <c r="AQ122" s="107">
        <f t="shared" si="106"/>
        <v>0</v>
      </c>
      <c r="AR122" s="107">
        <f t="shared" si="107"/>
        <v>0</v>
      </c>
      <c r="AS122" s="107">
        <f t="shared" si="108"/>
        <v>0</v>
      </c>
      <c r="AT122" s="108">
        <f t="shared" si="109"/>
        <v>0</v>
      </c>
      <c r="AU122" s="107">
        <f t="shared" si="110"/>
        <v>0</v>
      </c>
      <c r="AV122" s="107">
        <f t="shared" si="111"/>
        <v>0</v>
      </c>
      <c r="AW122" s="107">
        <f t="shared" si="112"/>
        <v>0</v>
      </c>
      <c r="AX122" s="108">
        <f t="shared" si="113"/>
        <v>0</v>
      </c>
      <c r="AY122" s="85">
        <f t="shared" si="91"/>
        <v>0</v>
      </c>
      <c r="AZ122" s="133">
        <f t="shared" si="92"/>
        <v>0</v>
      </c>
      <c r="BA122" s="82">
        <f t="shared" si="93"/>
        <v>8</v>
      </c>
      <c r="BB122" s="110">
        <f t="shared" si="94"/>
        <v>0</v>
      </c>
      <c r="BC122" s="110">
        <f t="shared" si="95"/>
        <v>8</v>
      </c>
    </row>
    <row r="123" spans="1:55" ht="12.75" customHeight="1" x14ac:dyDescent="0.25">
      <c r="A123" s="84"/>
      <c r="B123" s="111" t="str">
        <f>Disciplinas!B125</f>
        <v>OBR</v>
      </c>
      <c r="C123" s="108" t="str">
        <f>Disciplinas!C125</f>
        <v>BFILO</v>
      </c>
      <c r="D123" s="108" t="str">
        <f>Disciplinas!D125</f>
        <v>Historiografia e História das Ciências</v>
      </c>
      <c r="E123" s="107">
        <f>Disciplinas!E125</f>
        <v>4</v>
      </c>
      <c r="F123" s="108">
        <f>Disciplinas!F125</f>
        <v>0</v>
      </c>
      <c r="G123" s="107">
        <f>Disciplinas!AZ125</f>
        <v>2</v>
      </c>
      <c r="H123" s="108">
        <f>Disciplinas!BA125</f>
        <v>0</v>
      </c>
      <c r="I123" s="107">
        <v>0</v>
      </c>
      <c r="J123" s="108">
        <v>0</v>
      </c>
      <c r="K123" s="107">
        <v>100</v>
      </c>
      <c r="L123" s="108">
        <v>0</v>
      </c>
      <c r="M123" s="107">
        <v>0</v>
      </c>
      <c r="N123" s="108">
        <v>0</v>
      </c>
      <c r="O123" s="107">
        <v>0</v>
      </c>
      <c r="P123" s="108">
        <v>0</v>
      </c>
      <c r="Q123" s="107">
        <f t="shared" si="57"/>
        <v>0</v>
      </c>
      <c r="R123" s="107">
        <f t="shared" si="58"/>
        <v>0</v>
      </c>
      <c r="S123" s="107">
        <f t="shared" si="59"/>
        <v>0</v>
      </c>
      <c r="T123" s="107">
        <f t="shared" si="60"/>
        <v>0</v>
      </c>
      <c r="U123" s="106">
        <f t="shared" si="61"/>
        <v>2</v>
      </c>
      <c r="V123" s="107">
        <f t="shared" si="62"/>
        <v>0</v>
      </c>
      <c r="W123" s="107">
        <f t="shared" si="63"/>
        <v>0</v>
      </c>
      <c r="X123" s="107">
        <f t="shared" si="64"/>
        <v>0</v>
      </c>
      <c r="Y123" s="106">
        <f t="shared" si="65"/>
        <v>0</v>
      </c>
      <c r="Z123" s="107">
        <f t="shared" si="66"/>
        <v>0</v>
      </c>
      <c r="AA123" s="107">
        <f t="shared" si="67"/>
        <v>0</v>
      </c>
      <c r="AB123" s="107">
        <f t="shared" si="68"/>
        <v>0</v>
      </c>
      <c r="AC123" s="106">
        <f t="shared" si="69"/>
        <v>0</v>
      </c>
      <c r="AD123" s="107">
        <f t="shared" si="70"/>
        <v>0</v>
      </c>
      <c r="AE123" s="107">
        <f t="shared" si="71"/>
        <v>0</v>
      </c>
      <c r="AF123" s="107">
        <f t="shared" si="72"/>
        <v>0</v>
      </c>
      <c r="AG123" s="109">
        <f t="shared" si="96"/>
        <v>0</v>
      </c>
      <c r="AH123" s="133">
        <f t="shared" si="97"/>
        <v>0</v>
      </c>
      <c r="AI123" s="107">
        <f t="shared" si="98"/>
        <v>0</v>
      </c>
      <c r="AJ123" s="107">
        <f t="shared" si="99"/>
        <v>0</v>
      </c>
      <c r="AK123" s="107">
        <f t="shared" si="100"/>
        <v>0</v>
      </c>
      <c r="AL123" s="108">
        <f t="shared" si="101"/>
        <v>0</v>
      </c>
      <c r="AM123" s="107">
        <f t="shared" si="102"/>
        <v>8</v>
      </c>
      <c r="AN123" s="107">
        <f t="shared" si="103"/>
        <v>0</v>
      </c>
      <c r="AO123" s="107">
        <f t="shared" si="104"/>
        <v>0</v>
      </c>
      <c r="AP123" s="108">
        <f t="shared" si="105"/>
        <v>0</v>
      </c>
      <c r="AQ123" s="107">
        <f t="shared" si="106"/>
        <v>0</v>
      </c>
      <c r="AR123" s="107">
        <f t="shared" si="107"/>
        <v>0</v>
      </c>
      <c r="AS123" s="107">
        <f t="shared" si="108"/>
        <v>0</v>
      </c>
      <c r="AT123" s="108">
        <f t="shared" si="109"/>
        <v>0</v>
      </c>
      <c r="AU123" s="107">
        <f t="shared" si="110"/>
        <v>0</v>
      </c>
      <c r="AV123" s="107">
        <f t="shared" si="111"/>
        <v>0</v>
      </c>
      <c r="AW123" s="107">
        <f t="shared" si="112"/>
        <v>0</v>
      </c>
      <c r="AX123" s="108">
        <f t="shared" si="113"/>
        <v>0</v>
      </c>
      <c r="AY123" s="85">
        <f t="shared" si="91"/>
        <v>0</v>
      </c>
      <c r="AZ123" s="133">
        <f t="shared" si="92"/>
        <v>0</v>
      </c>
      <c r="BA123" s="82">
        <f t="shared" si="93"/>
        <v>8</v>
      </c>
      <c r="BB123" s="110">
        <f t="shared" si="94"/>
        <v>0</v>
      </c>
      <c r="BC123" s="110">
        <f t="shared" si="95"/>
        <v>8</v>
      </c>
    </row>
    <row r="124" spans="1:55" ht="12.75" customHeight="1" x14ac:dyDescent="0.25">
      <c r="A124" s="84"/>
      <c r="B124" s="111" t="str">
        <f>Disciplinas!B126</f>
        <v>OBR</v>
      </c>
      <c r="C124" s="108" t="str">
        <f>Disciplinas!C126</f>
        <v>LBIO</v>
      </c>
      <c r="D124" s="108" t="str">
        <f>Disciplinas!D126</f>
        <v>Instrumentação para o ensino de Ciências e Biologia</v>
      </c>
      <c r="E124" s="107">
        <f>Disciplinas!E126</f>
        <v>0</v>
      </c>
      <c r="F124" s="108">
        <f>Disciplinas!F126</f>
        <v>4</v>
      </c>
      <c r="G124" s="107">
        <f>Disciplinas!AZ126</f>
        <v>0</v>
      </c>
      <c r="H124" s="108">
        <f>Disciplinas!BA126</f>
        <v>2</v>
      </c>
      <c r="I124" s="107">
        <v>0</v>
      </c>
      <c r="J124" s="108">
        <v>100</v>
      </c>
      <c r="K124" s="107">
        <v>0</v>
      </c>
      <c r="L124" s="108">
        <v>0</v>
      </c>
      <c r="M124" s="107">
        <v>0</v>
      </c>
      <c r="N124" s="108">
        <v>0</v>
      </c>
      <c r="O124" s="107">
        <v>0</v>
      </c>
      <c r="P124" s="108">
        <v>0</v>
      </c>
      <c r="Q124" s="107">
        <f t="shared" si="57"/>
        <v>0</v>
      </c>
      <c r="R124" s="107">
        <f t="shared" si="58"/>
        <v>0</v>
      </c>
      <c r="S124" s="107">
        <f t="shared" si="59"/>
        <v>0</v>
      </c>
      <c r="T124" s="107">
        <f t="shared" si="60"/>
        <v>2</v>
      </c>
      <c r="U124" s="106">
        <f t="shared" si="61"/>
        <v>0</v>
      </c>
      <c r="V124" s="107">
        <f t="shared" si="62"/>
        <v>0</v>
      </c>
      <c r="W124" s="107">
        <f t="shared" si="63"/>
        <v>0</v>
      </c>
      <c r="X124" s="107">
        <f t="shared" si="64"/>
        <v>0</v>
      </c>
      <c r="Y124" s="106">
        <f t="shared" si="65"/>
        <v>0</v>
      </c>
      <c r="Z124" s="107">
        <f t="shared" si="66"/>
        <v>0</v>
      </c>
      <c r="AA124" s="107">
        <f t="shared" si="67"/>
        <v>0</v>
      </c>
      <c r="AB124" s="107">
        <f t="shared" si="68"/>
        <v>0</v>
      </c>
      <c r="AC124" s="106">
        <f t="shared" si="69"/>
        <v>0</v>
      </c>
      <c r="AD124" s="107">
        <f t="shared" si="70"/>
        <v>0</v>
      </c>
      <c r="AE124" s="107">
        <f t="shared" si="71"/>
        <v>0</v>
      </c>
      <c r="AF124" s="107">
        <f t="shared" si="72"/>
        <v>0</v>
      </c>
      <c r="AG124" s="109">
        <f t="shared" si="96"/>
        <v>0</v>
      </c>
      <c r="AH124" s="133">
        <f t="shared" si="97"/>
        <v>0</v>
      </c>
      <c r="AI124" s="107">
        <f t="shared" si="98"/>
        <v>0</v>
      </c>
      <c r="AJ124" s="107">
        <f t="shared" si="99"/>
        <v>0</v>
      </c>
      <c r="AK124" s="107">
        <f t="shared" si="100"/>
        <v>0</v>
      </c>
      <c r="AL124" s="108">
        <f t="shared" si="101"/>
        <v>8</v>
      </c>
      <c r="AM124" s="107">
        <f t="shared" si="102"/>
        <v>0</v>
      </c>
      <c r="AN124" s="107">
        <f t="shared" si="103"/>
        <v>0</v>
      </c>
      <c r="AO124" s="107">
        <f t="shared" si="104"/>
        <v>0</v>
      </c>
      <c r="AP124" s="108">
        <f t="shared" si="105"/>
        <v>0</v>
      </c>
      <c r="AQ124" s="107">
        <f t="shared" si="106"/>
        <v>0</v>
      </c>
      <c r="AR124" s="107">
        <f t="shared" si="107"/>
        <v>0</v>
      </c>
      <c r="AS124" s="107">
        <f t="shared" si="108"/>
        <v>0</v>
      </c>
      <c r="AT124" s="108">
        <f t="shared" si="109"/>
        <v>0</v>
      </c>
      <c r="AU124" s="107">
        <f t="shared" si="110"/>
        <v>0</v>
      </c>
      <c r="AV124" s="107">
        <f t="shared" si="111"/>
        <v>0</v>
      </c>
      <c r="AW124" s="107">
        <f t="shared" si="112"/>
        <v>0</v>
      </c>
      <c r="AX124" s="108">
        <f t="shared" si="113"/>
        <v>0</v>
      </c>
      <c r="AY124" s="85">
        <f t="shared" si="91"/>
        <v>0</v>
      </c>
      <c r="AZ124" s="133">
        <f t="shared" si="92"/>
        <v>0</v>
      </c>
      <c r="BA124" s="82">
        <f t="shared" si="93"/>
        <v>0</v>
      </c>
      <c r="BB124" s="110">
        <f t="shared" si="94"/>
        <v>8</v>
      </c>
      <c r="BC124" s="110">
        <f t="shared" si="95"/>
        <v>8</v>
      </c>
    </row>
    <row r="125" spans="1:55" ht="12.75" customHeight="1" x14ac:dyDescent="0.25">
      <c r="A125" s="84"/>
      <c r="B125" s="111" t="str">
        <f>Disciplinas!B127</f>
        <v>OBR</v>
      </c>
      <c r="C125" s="108" t="str">
        <f>Disciplinas!C127</f>
        <v>BCT-SA</v>
      </c>
      <c r="D125" s="108" t="str">
        <f>Disciplinas!D127</f>
        <v>Interações Atômicas e Moleculares</v>
      </c>
      <c r="E125" s="107">
        <f>Disciplinas!E127</f>
        <v>3</v>
      </c>
      <c r="F125" s="108">
        <f>Disciplinas!F127</f>
        <v>0</v>
      </c>
      <c r="G125" s="107">
        <f>Disciplinas!AZ127</f>
        <v>17</v>
      </c>
      <c r="H125" s="108">
        <f>Disciplinas!BA127</f>
        <v>0</v>
      </c>
      <c r="I125" s="107">
        <v>0</v>
      </c>
      <c r="J125" s="108">
        <v>0</v>
      </c>
      <c r="K125" s="107">
        <v>0</v>
      </c>
      <c r="L125" s="108">
        <v>0</v>
      </c>
      <c r="M125" s="107">
        <v>80</v>
      </c>
      <c r="N125" s="108">
        <v>0</v>
      </c>
      <c r="O125" s="107">
        <v>20</v>
      </c>
      <c r="P125" s="108">
        <v>0</v>
      </c>
      <c r="Q125" s="107">
        <f t="shared" si="57"/>
        <v>0</v>
      </c>
      <c r="R125" s="107">
        <f t="shared" si="58"/>
        <v>0</v>
      </c>
      <c r="S125" s="107">
        <f t="shared" si="59"/>
        <v>0</v>
      </c>
      <c r="T125" s="107">
        <f t="shared" si="60"/>
        <v>0</v>
      </c>
      <c r="U125" s="106">
        <f t="shared" si="61"/>
        <v>0</v>
      </c>
      <c r="V125" s="107">
        <f t="shared" si="62"/>
        <v>0</v>
      </c>
      <c r="W125" s="107">
        <f t="shared" si="63"/>
        <v>0</v>
      </c>
      <c r="X125" s="107">
        <f t="shared" si="64"/>
        <v>0</v>
      </c>
      <c r="Y125" s="106">
        <f t="shared" si="65"/>
        <v>14</v>
      </c>
      <c r="Z125" s="107">
        <f t="shared" si="66"/>
        <v>0</v>
      </c>
      <c r="AA125" s="107">
        <f t="shared" si="67"/>
        <v>0</v>
      </c>
      <c r="AB125" s="107">
        <f t="shared" si="68"/>
        <v>0</v>
      </c>
      <c r="AC125" s="106">
        <f t="shared" si="69"/>
        <v>3</v>
      </c>
      <c r="AD125" s="107">
        <f t="shared" si="70"/>
        <v>0</v>
      </c>
      <c r="AE125" s="107">
        <f t="shared" si="71"/>
        <v>0</v>
      </c>
      <c r="AF125" s="107">
        <f t="shared" si="72"/>
        <v>0</v>
      </c>
      <c r="AG125" s="109">
        <f t="shared" si="96"/>
        <v>0</v>
      </c>
      <c r="AH125" s="133">
        <f t="shared" si="97"/>
        <v>0</v>
      </c>
      <c r="AI125" s="107">
        <f t="shared" si="98"/>
        <v>0</v>
      </c>
      <c r="AJ125" s="107">
        <f t="shared" si="99"/>
        <v>0</v>
      </c>
      <c r="AK125" s="107">
        <f t="shared" si="100"/>
        <v>0</v>
      </c>
      <c r="AL125" s="108">
        <f t="shared" si="101"/>
        <v>0</v>
      </c>
      <c r="AM125" s="107">
        <f t="shared" si="102"/>
        <v>0</v>
      </c>
      <c r="AN125" s="107">
        <f t="shared" si="103"/>
        <v>0</v>
      </c>
      <c r="AO125" s="107">
        <f t="shared" si="104"/>
        <v>0</v>
      </c>
      <c r="AP125" s="108">
        <f t="shared" si="105"/>
        <v>0</v>
      </c>
      <c r="AQ125" s="107">
        <f t="shared" si="106"/>
        <v>42</v>
      </c>
      <c r="AR125" s="107">
        <f t="shared" si="107"/>
        <v>0</v>
      </c>
      <c r="AS125" s="107">
        <f t="shared" si="108"/>
        <v>0</v>
      </c>
      <c r="AT125" s="108">
        <f t="shared" si="109"/>
        <v>0</v>
      </c>
      <c r="AU125" s="107">
        <f t="shared" si="110"/>
        <v>9</v>
      </c>
      <c r="AV125" s="107">
        <f t="shared" si="111"/>
        <v>0</v>
      </c>
      <c r="AW125" s="107">
        <f t="shared" si="112"/>
        <v>0</v>
      </c>
      <c r="AX125" s="108">
        <f t="shared" si="113"/>
        <v>0</v>
      </c>
      <c r="AY125" s="85">
        <f t="shared" si="91"/>
        <v>0</v>
      </c>
      <c r="AZ125" s="133">
        <f t="shared" si="92"/>
        <v>0</v>
      </c>
      <c r="BA125" s="82">
        <f t="shared" si="93"/>
        <v>51</v>
      </c>
      <c r="BB125" s="110">
        <f t="shared" si="94"/>
        <v>0</v>
      </c>
      <c r="BC125" s="110">
        <f t="shared" si="95"/>
        <v>51</v>
      </c>
    </row>
    <row r="126" spans="1:55" ht="12.75" customHeight="1" x14ac:dyDescent="0.25">
      <c r="A126" s="84"/>
      <c r="B126" s="111" t="str">
        <f>Disciplinas!B128</f>
        <v>OBR</v>
      </c>
      <c r="C126" s="108" t="str">
        <f>Disciplinas!C128</f>
        <v>BCT-SBC</v>
      </c>
      <c r="D126" s="108" t="str">
        <f>Disciplinas!D128</f>
        <v>Interações Atômicas e Moleculares</v>
      </c>
      <c r="E126" s="107">
        <f>Disciplinas!E128</f>
        <v>3</v>
      </c>
      <c r="F126" s="108">
        <f>Disciplinas!F128</f>
        <v>0</v>
      </c>
      <c r="G126" s="107">
        <f>Disciplinas!AZ128</f>
        <v>7</v>
      </c>
      <c r="H126" s="108">
        <f>Disciplinas!BA128</f>
        <v>0</v>
      </c>
      <c r="I126" s="107">
        <v>0</v>
      </c>
      <c r="J126" s="108">
        <v>0</v>
      </c>
      <c r="K126" s="107">
        <v>0</v>
      </c>
      <c r="L126" s="108">
        <v>0</v>
      </c>
      <c r="M126" s="107">
        <v>80</v>
      </c>
      <c r="N126" s="108">
        <v>0</v>
      </c>
      <c r="O126" s="107">
        <v>20</v>
      </c>
      <c r="P126" s="108">
        <v>0</v>
      </c>
      <c r="Q126" s="107">
        <f t="shared" si="57"/>
        <v>0</v>
      </c>
      <c r="R126" s="107">
        <f t="shared" si="58"/>
        <v>0</v>
      </c>
      <c r="S126" s="107">
        <f t="shared" si="59"/>
        <v>0</v>
      </c>
      <c r="T126" s="107">
        <f t="shared" si="60"/>
        <v>0</v>
      </c>
      <c r="U126" s="106">
        <f t="shared" si="61"/>
        <v>0</v>
      </c>
      <c r="V126" s="107">
        <f t="shared" si="62"/>
        <v>0</v>
      </c>
      <c r="W126" s="107">
        <f t="shared" si="63"/>
        <v>0</v>
      </c>
      <c r="X126" s="107">
        <f t="shared" si="64"/>
        <v>0</v>
      </c>
      <c r="Y126" s="106">
        <f t="shared" si="65"/>
        <v>6</v>
      </c>
      <c r="Z126" s="107">
        <f t="shared" si="66"/>
        <v>0</v>
      </c>
      <c r="AA126" s="107">
        <f t="shared" si="67"/>
        <v>0</v>
      </c>
      <c r="AB126" s="107">
        <f t="shared" si="68"/>
        <v>0</v>
      </c>
      <c r="AC126" s="106">
        <f t="shared" si="69"/>
        <v>1</v>
      </c>
      <c r="AD126" s="107">
        <f t="shared" si="70"/>
        <v>0</v>
      </c>
      <c r="AE126" s="107">
        <f t="shared" si="71"/>
        <v>0</v>
      </c>
      <c r="AF126" s="107">
        <f t="shared" si="72"/>
        <v>0</v>
      </c>
      <c r="AG126" s="109">
        <f t="shared" si="96"/>
        <v>0</v>
      </c>
      <c r="AH126" s="133">
        <f t="shared" si="97"/>
        <v>0</v>
      </c>
      <c r="AI126" s="107">
        <f t="shared" si="98"/>
        <v>0</v>
      </c>
      <c r="AJ126" s="107">
        <f t="shared" si="99"/>
        <v>0</v>
      </c>
      <c r="AK126" s="107">
        <f t="shared" si="100"/>
        <v>0</v>
      </c>
      <c r="AL126" s="108">
        <f t="shared" si="101"/>
        <v>0</v>
      </c>
      <c r="AM126" s="107">
        <f t="shared" si="102"/>
        <v>0</v>
      </c>
      <c r="AN126" s="107">
        <f t="shared" si="103"/>
        <v>0</v>
      </c>
      <c r="AO126" s="107">
        <f t="shared" si="104"/>
        <v>0</v>
      </c>
      <c r="AP126" s="108">
        <f t="shared" si="105"/>
        <v>0</v>
      </c>
      <c r="AQ126" s="107">
        <f t="shared" si="106"/>
        <v>18</v>
      </c>
      <c r="AR126" s="107">
        <f t="shared" si="107"/>
        <v>0</v>
      </c>
      <c r="AS126" s="107">
        <f t="shared" si="108"/>
        <v>0</v>
      </c>
      <c r="AT126" s="108">
        <f t="shared" si="109"/>
        <v>0</v>
      </c>
      <c r="AU126" s="107">
        <f t="shared" si="110"/>
        <v>3</v>
      </c>
      <c r="AV126" s="107">
        <f t="shared" si="111"/>
        <v>0</v>
      </c>
      <c r="AW126" s="107">
        <f t="shared" si="112"/>
        <v>0</v>
      </c>
      <c r="AX126" s="108">
        <f t="shared" si="113"/>
        <v>0</v>
      </c>
      <c r="AY126" s="85">
        <f t="shared" si="91"/>
        <v>0</v>
      </c>
      <c r="AZ126" s="133">
        <f t="shared" si="92"/>
        <v>0</v>
      </c>
      <c r="BA126" s="82">
        <f t="shared" si="93"/>
        <v>21</v>
      </c>
      <c r="BB126" s="110">
        <f t="shared" si="94"/>
        <v>0</v>
      </c>
      <c r="BC126" s="110">
        <f t="shared" si="95"/>
        <v>21</v>
      </c>
    </row>
    <row r="127" spans="1:55" ht="12.75" customHeight="1" x14ac:dyDescent="0.25">
      <c r="A127" s="84"/>
      <c r="B127" s="111" t="str">
        <f>Disciplinas!B129</f>
        <v>OBR</v>
      </c>
      <c r="C127" s="108" t="str">
        <f>Disciplinas!C129</f>
        <v>BFIS</v>
      </c>
      <c r="D127" s="108" t="str">
        <f>Disciplinas!D129</f>
        <v>Laboratório de Física I</v>
      </c>
      <c r="E127" s="107">
        <f>Disciplinas!E129</f>
        <v>0</v>
      </c>
      <c r="F127" s="108">
        <f>Disciplinas!F129</f>
        <v>3</v>
      </c>
      <c r="G127" s="107">
        <f>Disciplinas!AZ129</f>
        <v>0</v>
      </c>
      <c r="H127" s="108">
        <f>Disciplinas!BA129</f>
        <v>2</v>
      </c>
      <c r="I127" s="107">
        <v>0</v>
      </c>
      <c r="J127" s="108">
        <v>0</v>
      </c>
      <c r="K127" s="107">
        <v>0</v>
      </c>
      <c r="L127" s="108">
        <v>0</v>
      </c>
      <c r="M127" s="107">
        <v>100</v>
      </c>
      <c r="N127" s="108">
        <v>0</v>
      </c>
      <c r="O127" s="107">
        <v>0</v>
      </c>
      <c r="P127" s="108">
        <v>0</v>
      </c>
      <c r="Q127" s="107">
        <f t="shared" si="57"/>
        <v>0</v>
      </c>
      <c r="R127" s="107">
        <f t="shared" si="58"/>
        <v>0</v>
      </c>
      <c r="S127" s="107">
        <f t="shared" si="59"/>
        <v>0</v>
      </c>
      <c r="T127" s="107">
        <f t="shared" si="60"/>
        <v>0</v>
      </c>
      <c r="U127" s="106">
        <f t="shared" si="61"/>
        <v>0</v>
      </c>
      <c r="V127" s="107">
        <f t="shared" si="62"/>
        <v>0</v>
      </c>
      <c r="W127" s="107">
        <f t="shared" si="63"/>
        <v>0</v>
      </c>
      <c r="X127" s="107">
        <f t="shared" si="64"/>
        <v>0</v>
      </c>
      <c r="Y127" s="106">
        <f t="shared" si="65"/>
        <v>0</v>
      </c>
      <c r="Z127" s="107">
        <f t="shared" si="66"/>
        <v>2</v>
      </c>
      <c r="AA127" s="107">
        <f t="shared" si="67"/>
        <v>0</v>
      </c>
      <c r="AB127" s="107">
        <f t="shared" si="68"/>
        <v>0</v>
      </c>
      <c r="AC127" s="106">
        <f t="shared" si="69"/>
        <v>0</v>
      </c>
      <c r="AD127" s="107">
        <f t="shared" si="70"/>
        <v>0</v>
      </c>
      <c r="AE127" s="107">
        <f t="shared" si="71"/>
        <v>0</v>
      </c>
      <c r="AF127" s="107">
        <f t="shared" si="72"/>
        <v>0</v>
      </c>
      <c r="AG127" s="109">
        <f t="shared" si="96"/>
        <v>0</v>
      </c>
      <c r="AH127" s="133">
        <f t="shared" si="97"/>
        <v>0</v>
      </c>
      <c r="AI127" s="107">
        <f t="shared" si="98"/>
        <v>0</v>
      </c>
      <c r="AJ127" s="107">
        <f t="shared" si="99"/>
        <v>0</v>
      </c>
      <c r="AK127" s="107">
        <f t="shared" si="100"/>
        <v>0</v>
      </c>
      <c r="AL127" s="108">
        <f t="shared" si="101"/>
        <v>0</v>
      </c>
      <c r="AM127" s="107">
        <f t="shared" si="102"/>
        <v>0</v>
      </c>
      <c r="AN127" s="107">
        <f t="shared" si="103"/>
        <v>0</v>
      </c>
      <c r="AO127" s="107">
        <f t="shared" si="104"/>
        <v>0</v>
      </c>
      <c r="AP127" s="108">
        <f t="shared" si="105"/>
        <v>0</v>
      </c>
      <c r="AQ127" s="107">
        <f t="shared" si="106"/>
        <v>0</v>
      </c>
      <c r="AR127" s="107">
        <f t="shared" si="107"/>
        <v>6</v>
      </c>
      <c r="AS127" s="107">
        <f t="shared" si="108"/>
        <v>0</v>
      </c>
      <c r="AT127" s="108">
        <f t="shared" si="109"/>
        <v>0</v>
      </c>
      <c r="AU127" s="107">
        <f t="shared" si="110"/>
        <v>0</v>
      </c>
      <c r="AV127" s="107">
        <f t="shared" si="111"/>
        <v>0</v>
      </c>
      <c r="AW127" s="107">
        <f t="shared" si="112"/>
        <v>0</v>
      </c>
      <c r="AX127" s="108">
        <f t="shared" si="113"/>
        <v>0</v>
      </c>
      <c r="AY127" s="85">
        <f t="shared" si="91"/>
        <v>0</v>
      </c>
      <c r="AZ127" s="133">
        <f t="shared" si="92"/>
        <v>0</v>
      </c>
      <c r="BA127" s="82">
        <f t="shared" si="93"/>
        <v>0</v>
      </c>
      <c r="BB127" s="110">
        <f t="shared" si="94"/>
        <v>6</v>
      </c>
      <c r="BC127" s="110">
        <f t="shared" si="95"/>
        <v>6</v>
      </c>
    </row>
    <row r="128" spans="1:55" ht="12.75" customHeight="1" x14ac:dyDescent="0.25">
      <c r="A128" s="84"/>
      <c r="B128" s="111" t="str">
        <f>Disciplinas!B130</f>
        <v>OBR</v>
      </c>
      <c r="C128" s="108" t="str">
        <f>Disciplinas!C130</f>
        <v>LFIS</v>
      </c>
      <c r="D128" s="108" t="str">
        <f>Disciplinas!D130</f>
        <v>Laboratório de Física I</v>
      </c>
      <c r="E128" s="107">
        <f>Disciplinas!E130</f>
        <v>0</v>
      </c>
      <c r="F128" s="108">
        <f>Disciplinas!F130</f>
        <v>3</v>
      </c>
      <c r="G128" s="107">
        <f>Disciplinas!AZ130</f>
        <v>0</v>
      </c>
      <c r="H128" s="108">
        <f>Disciplinas!BA130</f>
        <v>2</v>
      </c>
      <c r="I128" s="107">
        <v>0</v>
      </c>
      <c r="J128" s="108">
        <v>0</v>
      </c>
      <c r="K128" s="107">
        <v>0</v>
      </c>
      <c r="L128" s="108">
        <v>0</v>
      </c>
      <c r="M128" s="107">
        <v>100</v>
      </c>
      <c r="N128" s="108">
        <v>0</v>
      </c>
      <c r="O128" s="107">
        <v>0</v>
      </c>
      <c r="P128" s="108">
        <v>0</v>
      </c>
      <c r="Q128" s="107">
        <f t="shared" si="57"/>
        <v>0</v>
      </c>
      <c r="R128" s="107">
        <f t="shared" si="58"/>
        <v>0</v>
      </c>
      <c r="S128" s="107">
        <f t="shared" si="59"/>
        <v>0</v>
      </c>
      <c r="T128" s="107">
        <f t="shared" si="60"/>
        <v>0</v>
      </c>
      <c r="U128" s="106">
        <f t="shared" si="61"/>
        <v>0</v>
      </c>
      <c r="V128" s="107">
        <f t="shared" si="62"/>
        <v>0</v>
      </c>
      <c r="W128" s="107">
        <f t="shared" si="63"/>
        <v>0</v>
      </c>
      <c r="X128" s="107">
        <f t="shared" si="64"/>
        <v>0</v>
      </c>
      <c r="Y128" s="106">
        <f t="shared" si="65"/>
        <v>0</v>
      </c>
      <c r="Z128" s="107">
        <f t="shared" si="66"/>
        <v>2</v>
      </c>
      <c r="AA128" s="107">
        <f t="shared" si="67"/>
        <v>0</v>
      </c>
      <c r="AB128" s="107">
        <f t="shared" si="68"/>
        <v>0</v>
      </c>
      <c r="AC128" s="106">
        <f t="shared" si="69"/>
        <v>0</v>
      </c>
      <c r="AD128" s="107">
        <f t="shared" si="70"/>
        <v>0</v>
      </c>
      <c r="AE128" s="107">
        <f t="shared" si="71"/>
        <v>0</v>
      </c>
      <c r="AF128" s="107">
        <f t="shared" si="72"/>
        <v>0</v>
      </c>
      <c r="AG128" s="109">
        <f t="shared" si="96"/>
        <v>0</v>
      </c>
      <c r="AH128" s="133">
        <f t="shared" si="97"/>
        <v>0</v>
      </c>
      <c r="AI128" s="107">
        <f t="shared" si="98"/>
        <v>0</v>
      </c>
      <c r="AJ128" s="107">
        <f t="shared" si="99"/>
        <v>0</v>
      </c>
      <c r="AK128" s="107">
        <f t="shared" si="100"/>
        <v>0</v>
      </c>
      <c r="AL128" s="108">
        <f t="shared" si="101"/>
        <v>0</v>
      </c>
      <c r="AM128" s="107">
        <f t="shared" si="102"/>
        <v>0</v>
      </c>
      <c r="AN128" s="107">
        <f t="shared" si="103"/>
        <v>0</v>
      </c>
      <c r="AO128" s="107">
        <f t="shared" si="104"/>
        <v>0</v>
      </c>
      <c r="AP128" s="108">
        <f t="shared" si="105"/>
        <v>0</v>
      </c>
      <c r="AQ128" s="107">
        <f t="shared" si="106"/>
        <v>0</v>
      </c>
      <c r="AR128" s="107">
        <f t="shared" si="107"/>
        <v>6</v>
      </c>
      <c r="AS128" s="107">
        <f t="shared" si="108"/>
        <v>0</v>
      </c>
      <c r="AT128" s="108">
        <f t="shared" si="109"/>
        <v>0</v>
      </c>
      <c r="AU128" s="107">
        <f t="shared" si="110"/>
        <v>0</v>
      </c>
      <c r="AV128" s="107">
        <f t="shared" si="111"/>
        <v>0</v>
      </c>
      <c r="AW128" s="107">
        <f t="shared" si="112"/>
        <v>0</v>
      </c>
      <c r="AX128" s="108">
        <f t="shared" si="113"/>
        <v>0</v>
      </c>
      <c r="AY128" s="85">
        <f t="shared" si="91"/>
        <v>0</v>
      </c>
      <c r="AZ128" s="133">
        <f t="shared" si="92"/>
        <v>0</v>
      </c>
      <c r="BA128" s="82">
        <f t="shared" si="93"/>
        <v>0</v>
      </c>
      <c r="BB128" s="110">
        <f t="shared" si="94"/>
        <v>6</v>
      </c>
      <c r="BC128" s="110">
        <f t="shared" si="95"/>
        <v>6</v>
      </c>
    </row>
    <row r="129" spans="1:1025" ht="12.75" customHeight="1" x14ac:dyDescent="0.25">
      <c r="A129" s="84"/>
      <c r="B129" s="111" t="str">
        <f>Disciplinas!B131</f>
        <v>OBR</v>
      </c>
      <c r="C129" s="108" t="str">
        <f>Disciplinas!C131</f>
        <v>BFIS</v>
      </c>
      <c r="D129" s="108" t="str">
        <f>Disciplinas!D131</f>
        <v>Laboratório de Física II</v>
      </c>
      <c r="E129" s="107">
        <f>Disciplinas!E131</f>
        <v>0</v>
      </c>
      <c r="F129" s="108">
        <f>Disciplinas!F131</f>
        <v>3</v>
      </c>
      <c r="G129" s="107">
        <f>Disciplinas!AZ131</f>
        <v>0</v>
      </c>
      <c r="H129" s="108">
        <f>Disciplinas!BA131</f>
        <v>2</v>
      </c>
      <c r="I129" s="107">
        <v>0</v>
      </c>
      <c r="J129" s="108">
        <v>0</v>
      </c>
      <c r="K129" s="107">
        <v>0</v>
      </c>
      <c r="L129" s="108">
        <v>0</v>
      </c>
      <c r="M129" s="107">
        <v>100</v>
      </c>
      <c r="N129" s="108">
        <v>0</v>
      </c>
      <c r="O129" s="107">
        <v>0</v>
      </c>
      <c r="P129" s="108">
        <v>0</v>
      </c>
      <c r="Q129" s="107">
        <f t="shared" si="57"/>
        <v>0</v>
      </c>
      <c r="R129" s="107">
        <f t="shared" si="58"/>
        <v>0</v>
      </c>
      <c r="S129" s="107">
        <f t="shared" si="59"/>
        <v>0</v>
      </c>
      <c r="T129" s="107">
        <f t="shared" si="60"/>
        <v>0</v>
      </c>
      <c r="U129" s="106">
        <f t="shared" si="61"/>
        <v>0</v>
      </c>
      <c r="V129" s="107">
        <f t="shared" si="62"/>
        <v>0</v>
      </c>
      <c r="W129" s="107">
        <f t="shared" si="63"/>
        <v>0</v>
      </c>
      <c r="X129" s="107">
        <f t="shared" si="64"/>
        <v>0</v>
      </c>
      <c r="Y129" s="106">
        <f t="shared" si="65"/>
        <v>0</v>
      </c>
      <c r="Z129" s="107">
        <f t="shared" si="66"/>
        <v>2</v>
      </c>
      <c r="AA129" s="107">
        <f t="shared" si="67"/>
        <v>0</v>
      </c>
      <c r="AB129" s="107">
        <f t="shared" si="68"/>
        <v>0</v>
      </c>
      <c r="AC129" s="106">
        <f t="shared" si="69"/>
        <v>0</v>
      </c>
      <c r="AD129" s="107">
        <f t="shared" si="70"/>
        <v>0</v>
      </c>
      <c r="AE129" s="107">
        <f t="shared" si="71"/>
        <v>0</v>
      </c>
      <c r="AF129" s="107">
        <f t="shared" si="72"/>
        <v>0</v>
      </c>
      <c r="AG129" s="109">
        <f t="shared" si="96"/>
        <v>0</v>
      </c>
      <c r="AH129" s="133">
        <f t="shared" si="97"/>
        <v>0</v>
      </c>
      <c r="AI129" s="107">
        <f t="shared" si="98"/>
        <v>0</v>
      </c>
      <c r="AJ129" s="107">
        <f t="shared" si="99"/>
        <v>0</v>
      </c>
      <c r="AK129" s="107">
        <f t="shared" si="100"/>
        <v>0</v>
      </c>
      <c r="AL129" s="108">
        <f t="shared" si="101"/>
        <v>0</v>
      </c>
      <c r="AM129" s="107">
        <f t="shared" si="102"/>
        <v>0</v>
      </c>
      <c r="AN129" s="107">
        <f t="shared" si="103"/>
        <v>0</v>
      </c>
      <c r="AO129" s="107">
        <f t="shared" si="104"/>
        <v>0</v>
      </c>
      <c r="AP129" s="108">
        <f t="shared" si="105"/>
        <v>0</v>
      </c>
      <c r="AQ129" s="107">
        <f t="shared" si="106"/>
        <v>0</v>
      </c>
      <c r="AR129" s="107">
        <f t="shared" si="107"/>
        <v>6</v>
      </c>
      <c r="AS129" s="107">
        <f t="shared" si="108"/>
        <v>0</v>
      </c>
      <c r="AT129" s="108">
        <f t="shared" si="109"/>
        <v>0</v>
      </c>
      <c r="AU129" s="107">
        <f t="shared" si="110"/>
        <v>0</v>
      </c>
      <c r="AV129" s="107">
        <f t="shared" si="111"/>
        <v>0</v>
      </c>
      <c r="AW129" s="107">
        <f t="shared" si="112"/>
        <v>0</v>
      </c>
      <c r="AX129" s="108">
        <f t="shared" si="113"/>
        <v>0</v>
      </c>
      <c r="AY129" s="85">
        <f t="shared" si="91"/>
        <v>0</v>
      </c>
      <c r="AZ129" s="133">
        <f t="shared" si="92"/>
        <v>0</v>
      </c>
      <c r="BA129" s="82">
        <f t="shared" si="93"/>
        <v>0</v>
      </c>
      <c r="BB129" s="110">
        <f t="shared" si="94"/>
        <v>6</v>
      </c>
      <c r="BC129" s="110">
        <f t="shared" si="95"/>
        <v>6</v>
      </c>
    </row>
    <row r="130" spans="1:1025" ht="12.75" customHeight="1" x14ac:dyDescent="0.25">
      <c r="A130" s="84"/>
      <c r="B130" s="111" t="str">
        <f>Disciplinas!B132</f>
        <v>OBR</v>
      </c>
      <c r="C130" s="108" t="str">
        <f>Disciplinas!C132</f>
        <v>LFIS</v>
      </c>
      <c r="D130" s="108" t="str">
        <f>Disciplinas!D132</f>
        <v>Laboratório de Física II</v>
      </c>
      <c r="E130" s="107">
        <f>Disciplinas!E132</f>
        <v>0</v>
      </c>
      <c r="F130" s="108">
        <f>Disciplinas!F132</f>
        <v>3</v>
      </c>
      <c r="G130" s="107">
        <f>Disciplinas!AZ132</f>
        <v>0</v>
      </c>
      <c r="H130" s="108">
        <f>Disciplinas!BA132</f>
        <v>2</v>
      </c>
      <c r="I130" s="107">
        <v>0</v>
      </c>
      <c r="J130" s="108">
        <v>0</v>
      </c>
      <c r="K130" s="107">
        <v>0</v>
      </c>
      <c r="L130" s="108">
        <v>0</v>
      </c>
      <c r="M130" s="107">
        <v>100</v>
      </c>
      <c r="N130" s="108">
        <v>0</v>
      </c>
      <c r="O130" s="107">
        <v>0</v>
      </c>
      <c r="P130" s="108">
        <v>0</v>
      </c>
      <c r="Q130" s="107">
        <f t="shared" si="57"/>
        <v>0</v>
      </c>
      <c r="R130" s="107">
        <f t="shared" si="58"/>
        <v>0</v>
      </c>
      <c r="S130" s="107">
        <f t="shared" si="59"/>
        <v>0</v>
      </c>
      <c r="T130" s="107">
        <f t="shared" si="60"/>
        <v>0</v>
      </c>
      <c r="U130" s="106">
        <f t="shared" si="61"/>
        <v>0</v>
      </c>
      <c r="V130" s="107">
        <f t="shared" si="62"/>
        <v>0</v>
      </c>
      <c r="W130" s="107">
        <f t="shared" si="63"/>
        <v>0</v>
      </c>
      <c r="X130" s="107">
        <f t="shared" si="64"/>
        <v>0</v>
      </c>
      <c r="Y130" s="106">
        <f t="shared" si="65"/>
        <v>0</v>
      </c>
      <c r="Z130" s="107">
        <f t="shared" si="66"/>
        <v>2</v>
      </c>
      <c r="AA130" s="107">
        <f t="shared" si="67"/>
        <v>0</v>
      </c>
      <c r="AB130" s="107">
        <f t="shared" si="68"/>
        <v>0</v>
      </c>
      <c r="AC130" s="106">
        <f t="shared" si="69"/>
        <v>0</v>
      </c>
      <c r="AD130" s="107">
        <f t="shared" si="70"/>
        <v>0</v>
      </c>
      <c r="AE130" s="107">
        <f t="shared" si="71"/>
        <v>0</v>
      </c>
      <c r="AF130" s="107">
        <f t="shared" si="72"/>
        <v>0</v>
      </c>
      <c r="AG130" s="109">
        <f t="shared" si="96"/>
        <v>0</v>
      </c>
      <c r="AH130" s="133">
        <f t="shared" si="97"/>
        <v>0</v>
      </c>
      <c r="AI130" s="107">
        <f t="shared" si="98"/>
        <v>0</v>
      </c>
      <c r="AJ130" s="107">
        <f t="shared" si="99"/>
        <v>0</v>
      </c>
      <c r="AK130" s="107">
        <f t="shared" si="100"/>
        <v>0</v>
      </c>
      <c r="AL130" s="108">
        <f t="shared" si="101"/>
        <v>0</v>
      </c>
      <c r="AM130" s="107">
        <f t="shared" si="102"/>
        <v>0</v>
      </c>
      <c r="AN130" s="107">
        <f t="shared" si="103"/>
        <v>0</v>
      </c>
      <c r="AO130" s="107">
        <f t="shared" si="104"/>
        <v>0</v>
      </c>
      <c r="AP130" s="108">
        <f t="shared" si="105"/>
        <v>0</v>
      </c>
      <c r="AQ130" s="107">
        <f t="shared" si="106"/>
        <v>0</v>
      </c>
      <c r="AR130" s="107">
        <f t="shared" si="107"/>
        <v>6</v>
      </c>
      <c r="AS130" s="107">
        <f t="shared" si="108"/>
        <v>0</v>
      </c>
      <c r="AT130" s="108">
        <f t="shared" si="109"/>
        <v>0</v>
      </c>
      <c r="AU130" s="107">
        <f t="shared" si="110"/>
        <v>0</v>
      </c>
      <c r="AV130" s="107">
        <f t="shared" si="111"/>
        <v>0</v>
      </c>
      <c r="AW130" s="107">
        <f t="shared" si="112"/>
        <v>0</v>
      </c>
      <c r="AX130" s="108">
        <f t="shared" si="113"/>
        <v>0</v>
      </c>
      <c r="AY130" s="85">
        <f t="shared" si="91"/>
        <v>0</v>
      </c>
      <c r="AZ130" s="133">
        <f t="shared" si="92"/>
        <v>0</v>
      </c>
      <c r="BA130" s="82">
        <f t="shared" si="93"/>
        <v>0</v>
      </c>
      <c r="BB130" s="110">
        <f t="shared" si="94"/>
        <v>6</v>
      </c>
      <c r="BC130" s="110">
        <f t="shared" si="95"/>
        <v>6</v>
      </c>
    </row>
    <row r="131" spans="1:1025" ht="12.75" customHeight="1" x14ac:dyDescent="0.25">
      <c r="A131" s="84"/>
      <c r="B131" s="111" t="str">
        <f>Disciplinas!B133</f>
        <v>OBR</v>
      </c>
      <c r="C131" s="108" t="str">
        <f>Disciplinas!C133</f>
        <v>BFIS</v>
      </c>
      <c r="D131" s="108" t="str">
        <f>Disciplinas!D133</f>
        <v>Laboratório de Física III</v>
      </c>
      <c r="E131" s="107">
        <f>Disciplinas!E133</f>
        <v>0</v>
      </c>
      <c r="F131" s="108">
        <f>Disciplinas!F133</f>
        <v>3</v>
      </c>
      <c r="G131" s="107">
        <f>Disciplinas!AZ133</f>
        <v>0</v>
      </c>
      <c r="H131" s="108">
        <f>Disciplinas!BA133</f>
        <v>2</v>
      </c>
      <c r="I131" s="107">
        <v>0</v>
      </c>
      <c r="J131" s="108">
        <v>0</v>
      </c>
      <c r="K131" s="107">
        <v>0</v>
      </c>
      <c r="L131" s="108">
        <v>0</v>
      </c>
      <c r="M131" s="107">
        <v>100</v>
      </c>
      <c r="N131" s="108">
        <v>0</v>
      </c>
      <c r="O131" s="107">
        <v>0</v>
      </c>
      <c r="P131" s="108">
        <v>0</v>
      </c>
      <c r="Q131" s="107">
        <f t="shared" si="57"/>
        <v>0</v>
      </c>
      <c r="R131" s="107">
        <f t="shared" si="58"/>
        <v>0</v>
      </c>
      <c r="S131" s="107">
        <f t="shared" si="59"/>
        <v>0</v>
      </c>
      <c r="T131" s="107">
        <f t="shared" si="60"/>
        <v>0</v>
      </c>
      <c r="U131" s="106">
        <f t="shared" si="61"/>
        <v>0</v>
      </c>
      <c r="V131" s="107">
        <f t="shared" si="62"/>
        <v>0</v>
      </c>
      <c r="W131" s="107">
        <f t="shared" si="63"/>
        <v>0</v>
      </c>
      <c r="X131" s="107">
        <f t="shared" si="64"/>
        <v>0</v>
      </c>
      <c r="Y131" s="106">
        <f t="shared" si="65"/>
        <v>0</v>
      </c>
      <c r="Z131" s="107">
        <f t="shared" si="66"/>
        <v>2</v>
      </c>
      <c r="AA131" s="107">
        <f t="shared" si="67"/>
        <v>0</v>
      </c>
      <c r="AB131" s="107">
        <f t="shared" si="68"/>
        <v>0</v>
      </c>
      <c r="AC131" s="106">
        <f t="shared" si="69"/>
        <v>0</v>
      </c>
      <c r="AD131" s="107">
        <f t="shared" si="70"/>
        <v>0</v>
      </c>
      <c r="AE131" s="107">
        <f t="shared" si="71"/>
        <v>0</v>
      </c>
      <c r="AF131" s="107">
        <f t="shared" si="72"/>
        <v>0</v>
      </c>
      <c r="AG131" s="109">
        <f t="shared" si="96"/>
        <v>0</v>
      </c>
      <c r="AH131" s="133">
        <f t="shared" si="97"/>
        <v>0</v>
      </c>
      <c r="AI131" s="107">
        <f t="shared" si="98"/>
        <v>0</v>
      </c>
      <c r="AJ131" s="107">
        <f t="shared" si="99"/>
        <v>0</v>
      </c>
      <c r="AK131" s="107">
        <f t="shared" si="100"/>
        <v>0</v>
      </c>
      <c r="AL131" s="108">
        <f t="shared" si="101"/>
        <v>0</v>
      </c>
      <c r="AM131" s="107">
        <f t="shared" si="102"/>
        <v>0</v>
      </c>
      <c r="AN131" s="107">
        <f t="shared" si="103"/>
        <v>0</v>
      </c>
      <c r="AO131" s="107">
        <f t="shared" si="104"/>
        <v>0</v>
      </c>
      <c r="AP131" s="108">
        <f t="shared" si="105"/>
        <v>0</v>
      </c>
      <c r="AQ131" s="107">
        <f t="shared" si="106"/>
        <v>0</v>
      </c>
      <c r="AR131" s="107">
        <f t="shared" si="107"/>
        <v>6</v>
      </c>
      <c r="AS131" s="107">
        <f t="shared" si="108"/>
        <v>0</v>
      </c>
      <c r="AT131" s="108">
        <f t="shared" si="109"/>
        <v>0</v>
      </c>
      <c r="AU131" s="107">
        <f t="shared" si="110"/>
        <v>0</v>
      </c>
      <c r="AV131" s="107">
        <f t="shared" si="111"/>
        <v>0</v>
      </c>
      <c r="AW131" s="107">
        <f t="shared" si="112"/>
        <v>0</v>
      </c>
      <c r="AX131" s="108">
        <f t="shared" si="113"/>
        <v>0</v>
      </c>
      <c r="AY131" s="85">
        <f t="shared" si="91"/>
        <v>0</v>
      </c>
      <c r="AZ131" s="133">
        <f t="shared" si="92"/>
        <v>0</v>
      </c>
      <c r="BA131" s="82">
        <f t="shared" si="93"/>
        <v>0</v>
      </c>
      <c r="BB131" s="110">
        <f t="shared" si="94"/>
        <v>6</v>
      </c>
      <c r="BC131" s="110">
        <f t="shared" si="95"/>
        <v>6</v>
      </c>
    </row>
    <row r="132" spans="1:1025" ht="12.75" customHeight="1" x14ac:dyDescent="0.25">
      <c r="A132" s="84"/>
      <c r="B132" s="111" t="str">
        <f>Disciplinas!B134</f>
        <v>OBR</v>
      </c>
      <c r="C132" s="108" t="str">
        <f>Disciplinas!C134</f>
        <v>LFIS</v>
      </c>
      <c r="D132" s="108" t="str">
        <f>Disciplinas!D134</f>
        <v>Laboratório de Física III</v>
      </c>
      <c r="E132" s="107">
        <f>Disciplinas!E134</f>
        <v>0</v>
      </c>
      <c r="F132" s="108">
        <f>Disciplinas!F134</f>
        <v>3</v>
      </c>
      <c r="G132" s="107">
        <f>Disciplinas!AZ134</f>
        <v>0</v>
      </c>
      <c r="H132" s="108">
        <f>Disciplinas!BA134</f>
        <v>2</v>
      </c>
      <c r="I132" s="107">
        <v>0</v>
      </c>
      <c r="J132" s="108">
        <v>0</v>
      </c>
      <c r="K132" s="107">
        <v>0</v>
      </c>
      <c r="L132" s="108">
        <v>0</v>
      </c>
      <c r="M132" s="107">
        <v>100</v>
      </c>
      <c r="N132" s="108">
        <v>0</v>
      </c>
      <c r="O132" s="107">
        <v>0</v>
      </c>
      <c r="P132" s="108">
        <v>0</v>
      </c>
      <c r="Q132" s="107">
        <f t="shared" si="57"/>
        <v>0</v>
      </c>
      <c r="R132" s="107">
        <f t="shared" si="58"/>
        <v>0</v>
      </c>
      <c r="S132" s="107">
        <f t="shared" si="59"/>
        <v>0</v>
      </c>
      <c r="T132" s="107">
        <f t="shared" si="60"/>
        <v>0</v>
      </c>
      <c r="U132" s="106">
        <f t="shared" si="61"/>
        <v>0</v>
      </c>
      <c r="V132" s="107">
        <f t="shared" si="62"/>
        <v>0</v>
      </c>
      <c r="W132" s="107">
        <f t="shared" si="63"/>
        <v>0</v>
      </c>
      <c r="X132" s="107">
        <f t="shared" si="64"/>
        <v>0</v>
      </c>
      <c r="Y132" s="106">
        <f t="shared" si="65"/>
        <v>0</v>
      </c>
      <c r="Z132" s="107">
        <f t="shared" si="66"/>
        <v>2</v>
      </c>
      <c r="AA132" s="107">
        <f t="shared" si="67"/>
        <v>0</v>
      </c>
      <c r="AB132" s="107">
        <f t="shared" si="68"/>
        <v>0</v>
      </c>
      <c r="AC132" s="106">
        <f t="shared" si="69"/>
        <v>0</v>
      </c>
      <c r="AD132" s="107">
        <f t="shared" si="70"/>
        <v>0</v>
      </c>
      <c r="AE132" s="107">
        <f t="shared" si="71"/>
        <v>0</v>
      </c>
      <c r="AF132" s="107">
        <f t="shared" si="72"/>
        <v>0</v>
      </c>
      <c r="AG132" s="109">
        <f t="shared" si="96"/>
        <v>0</v>
      </c>
      <c r="AH132" s="133">
        <f t="shared" si="97"/>
        <v>0</v>
      </c>
      <c r="AI132" s="107">
        <f t="shared" si="98"/>
        <v>0</v>
      </c>
      <c r="AJ132" s="107">
        <f t="shared" si="99"/>
        <v>0</v>
      </c>
      <c r="AK132" s="107">
        <f t="shared" si="100"/>
        <v>0</v>
      </c>
      <c r="AL132" s="108">
        <f t="shared" si="101"/>
        <v>0</v>
      </c>
      <c r="AM132" s="107">
        <f t="shared" si="102"/>
        <v>0</v>
      </c>
      <c r="AN132" s="107">
        <f t="shared" si="103"/>
        <v>0</v>
      </c>
      <c r="AO132" s="107">
        <f t="shared" si="104"/>
        <v>0</v>
      </c>
      <c r="AP132" s="108">
        <f t="shared" si="105"/>
        <v>0</v>
      </c>
      <c r="AQ132" s="107">
        <f t="shared" si="106"/>
        <v>0</v>
      </c>
      <c r="AR132" s="107">
        <f t="shared" si="107"/>
        <v>6</v>
      </c>
      <c r="AS132" s="107">
        <f t="shared" si="108"/>
        <v>0</v>
      </c>
      <c r="AT132" s="108">
        <f t="shared" si="109"/>
        <v>0</v>
      </c>
      <c r="AU132" s="107">
        <f t="shared" si="110"/>
        <v>0</v>
      </c>
      <c r="AV132" s="107">
        <f t="shared" si="111"/>
        <v>0</v>
      </c>
      <c r="AW132" s="107">
        <f t="shared" si="112"/>
        <v>0</v>
      </c>
      <c r="AX132" s="108">
        <f t="shared" si="113"/>
        <v>0</v>
      </c>
      <c r="AY132" s="85">
        <f t="shared" si="91"/>
        <v>0</v>
      </c>
      <c r="AZ132" s="133">
        <f t="shared" si="92"/>
        <v>0</v>
      </c>
      <c r="BA132" s="82">
        <f t="shared" si="93"/>
        <v>0</v>
      </c>
      <c r="BB132" s="110">
        <f t="shared" si="94"/>
        <v>6</v>
      </c>
      <c r="BC132" s="110">
        <f t="shared" si="95"/>
        <v>6</v>
      </c>
    </row>
    <row r="133" spans="1:1025" ht="12.75" customHeight="1" x14ac:dyDescent="0.25">
      <c r="A133" s="84"/>
      <c r="B133" s="111" t="str">
        <f>Disciplinas!B135</f>
        <v>OBR</v>
      </c>
      <c r="C133" s="108" t="str">
        <f>Disciplinas!C135</f>
        <v>LBIO</v>
      </c>
      <c r="D133" s="108" t="str">
        <f>Disciplinas!D135</f>
        <v>LIBRAS</v>
      </c>
      <c r="E133" s="107">
        <f>Disciplinas!E135</f>
        <v>4</v>
      </c>
      <c r="F133" s="108">
        <f>Disciplinas!F135</f>
        <v>0</v>
      </c>
      <c r="G133" s="107">
        <f>Disciplinas!AZ135</f>
        <v>2</v>
      </c>
      <c r="H133" s="108">
        <f>Disciplinas!BA135</f>
        <v>0</v>
      </c>
      <c r="I133" s="107">
        <v>0</v>
      </c>
      <c r="J133" s="108">
        <v>0</v>
      </c>
      <c r="K133" s="107">
        <v>0</v>
      </c>
      <c r="L133" s="108">
        <v>0</v>
      </c>
      <c r="M133" s="107">
        <v>0</v>
      </c>
      <c r="N133" s="108">
        <v>0</v>
      </c>
      <c r="O133" s="107">
        <v>0</v>
      </c>
      <c r="P133" s="108">
        <v>0</v>
      </c>
      <c r="Q133" s="107">
        <f t="shared" si="57"/>
        <v>0</v>
      </c>
      <c r="R133" s="107">
        <f t="shared" si="58"/>
        <v>0</v>
      </c>
      <c r="S133" s="107">
        <f t="shared" si="59"/>
        <v>0</v>
      </c>
      <c r="T133" s="107">
        <f t="shared" si="60"/>
        <v>0</v>
      </c>
      <c r="U133" s="106">
        <f t="shared" si="61"/>
        <v>0</v>
      </c>
      <c r="V133" s="107">
        <f t="shared" si="62"/>
        <v>0</v>
      </c>
      <c r="W133" s="107">
        <f t="shared" si="63"/>
        <v>0</v>
      </c>
      <c r="X133" s="107">
        <f t="shared" si="64"/>
        <v>0</v>
      </c>
      <c r="Y133" s="106">
        <f t="shared" si="65"/>
        <v>0</v>
      </c>
      <c r="Z133" s="107">
        <f t="shared" si="66"/>
        <v>0</v>
      </c>
      <c r="AA133" s="107">
        <f t="shared" si="67"/>
        <v>0</v>
      </c>
      <c r="AB133" s="107">
        <f t="shared" si="68"/>
        <v>0</v>
      </c>
      <c r="AC133" s="106">
        <f t="shared" si="69"/>
        <v>0</v>
      </c>
      <c r="AD133" s="107">
        <f t="shared" si="70"/>
        <v>0</v>
      </c>
      <c r="AE133" s="107">
        <f t="shared" si="71"/>
        <v>0</v>
      </c>
      <c r="AF133" s="107">
        <f t="shared" si="72"/>
        <v>0</v>
      </c>
      <c r="AG133" s="109">
        <f t="shared" si="96"/>
        <v>2</v>
      </c>
      <c r="AH133" s="133">
        <f t="shared" si="97"/>
        <v>0</v>
      </c>
      <c r="AI133" s="107">
        <f t="shared" si="98"/>
        <v>0</v>
      </c>
      <c r="AJ133" s="107">
        <f t="shared" si="99"/>
        <v>0</v>
      </c>
      <c r="AK133" s="107">
        <f t="shared" si="100"/>
        <v>0</v>
      </c>
      <c r="AL133" s="108">
        <f t="shared" si="101"/>
        <v>0</v>
      </c>
      <c r="AM133" s="107">
        <f t="shared" si="102"/>
        <v>0</v>
      </c>
      <c r="AN133" s="107">
        <f t="shared" si="103"/>
        <v>0</v>
      </c>
      <c r="AO133" s="107">
        <f t="shared" si="104"/>
        <v>0</v>
      </c>
      <c r="AP133" s="108">
        <f t="shared" si="105"/>
        <v>0</v>
      </c>
      <c r="AQ133" s="107">
        <f t="shared" si="106"/>
        <v>0</v>
      </c>
      <c r="AR133" s="107">
        <f t="shared" si="107"/>
        <v>0</v>
      </c>
      <c r="AS133" s="107">
        <f t="shared" si="108"/>
        <v>0</v>
      </c>
      <c r="AT133" s="108">
        <f t="shared" si="109"/>
        <v>0</v>
      </c>
      <c r="AU133" s="107">
        <f t="shared" si="110"/>
        <v>0</v>
      </c>
      <c r="AV133" s="107">
        <f t="shared" si="111"/>
        <v>0</v>
      </c>
      <c r="AW133" s="107">
        <f t="shared" si="112"/>
        <v>0</v>
      </c>
      <c r="AX133" s="108">
        <f t="shared" si="113"/>
        <v>0</v>
      </c>
      <c r="AY133" s="85">
        <f t="shared" si="91"/>
        <v>8</v>
      </c>
      <c r="AZ133" s="133">
        <f t="shared" si="92"/>
        <v>0</v>
      </c>
      <c r="BA133" s="82">
        <f t="shared" si="93"/>
        <v>8</v>
      </c>
      <c r="BB133" s="110">
        <f t="shared" si="94"/>
        <v>0</v>
      </c>
      <c r="BC133" s="110">
        <f t="shared" si="95"/>
        <v>8</v>
      </c>
    </row>
    <row r="134" spans="1:1025" ht="12.75" customHeight="1" x14ac:dyDescent="0.25">
      <c r="A134" s="84"/>
      <c r="B134" s="111" t="str">
        <f>Disciplinas!B136</f>
        <v>OBR</v>
      </c>
      <c r="C134" s="108" t="str">
        <f>Disciplinas!C136</f>
        <v>LFILO</v>
      </c>
      <c r="D134" s="108" t="str">
        <f>Disciplinas!D136</f>
        <v>LIBRAS</v>
      </c>
      <c r="E134" s="107">
        <f>Disciplinas!E136</f>
        <v>2</v>
      </c>
      <c r="F134" s="108">
        <f>Disciplinas!F136</f>
        <v>0</v>
      </c>
      <c r="G134" s="107">
        <f>Disciplinas!AZ136</f>
        <v>2</v>
      </c>
      <c r="H134" s="108">
        <f>Disciplinas!BA136</f>
        <v>0</v>
      </c>
      <c r="I134" s="107">
        <v>0</v>
      </c>
      <c r="J134" s="108">
        <v>0</v>
      </c>
      <c r="K134" s="107">
        <v>0</v>
      </c>
      <c r="L134" s="108">
        <v>0</v>
      </c>
      <c r="M134" s="107">
        <v>0</v>
      </c>
      <c r="N134" s="108">
        <v>0</v>
      </c>
      <c r="O134" s="107">
        <v>0</v>
      </c>
      <c r="P134" s="108">
        <v>0</v>
      </c>
      <c r="Q134" s="107">
        <f t="shared" ref="Q134:Q197" si="114">ROUND(G134*I134/100,0)</f>
        <v>0</v>
      </c>
      <c r="R134" s="107">
        <f t="shared" ref="R134:R197" si="115">ROUND(H134*I134/100,0)</f>
        <v>0</v>
      </c>
      <c r="S134" s="107">
        <f t="shared" ref="S134:S197" si="116">ROUND(G134*J134/100,0)</f>
        <v>0</v>
      </c>
      <c r="T134" s="107">
        <f t="shared" ref="T134:T197" si="117">ROUND(H134*J134/100,0)</f>
        <v>0</v>
      </c>
      <c r="U134" s="106">
        <f t="shared" ref="U134:U197" si="118">ROUND(G134*K134/100,0)</f>
        <v>0</v>
      </c>
      <c r="V134" s="107">
        <f t="shared" ref="V134:V197" si="119">ROUND(H134*K134/100,0)</f>
        <v>0</v>
      </c>
      <c r="W134" s="107">
        <f t="shared" ref="W134:W197" si="120">ROUND(G134*L134/100,0)</f>
        <v>0</v>
      </c>
      <c r="X134" s="107">
        <f t="shared" ref="X134:X197" si="121">ROUND(H134*L134/100,0)</f>
        <v>0</v>
      </c>
      <c r="Y134" s="106">
        <f t="shared" ref="Y134:Y197" si="122">ROUND(G134*M134/100,0)</f>
        <v>0</v>
      </c>
      <c r="Z134" s="107">
        <f t="shared" ref="Z134:Z197" si="123">ROUND(H134*M134/100,0)</f>
        <v>0</v>
      </c>
      <c r="AA134" s="107">
        <f t="shared" ref="AA134:AA197" si="124">ROUND(G134*N134/100,0)</f>
        <v>0</v>
      </c>
      <c r="AB134" s="107">
        <f t="shared" ref="AB134:AB197" si="125">ROUND(H134*N134/100,0)</f>
        <v>0</v>
      </c>
      <c r="AC134" s="106">
        <f t="shared" ref="AC134:AC197" si="126">ROUND(G134*O134/100,0)</f>
        <v>0</v>
      </c>
      <c r="AD134" s="107">
        <f t="shared" ref="AD134:AD197" si="127">ROUND(H134*O134/100,0)</f>
        <v>0</v>
      </c>
      <c r="AE134" s="107">
        <f t="shared" ref="AE134:AE197" si="128">ROUND(G134*P134/100,0)</f>
        <v>0</v>
      </c>
      <c r="AF134" s="107">
        <f t="shared" ref="AF134:AF197" si="129">ROUND(H134*P134/100,0)</f>
        <v>0</v>
      </c>
      <c r="AG134" s="109">
        <f t="shared" ref="AG134:AG165" si="130">G134-(Q134+S134+U134+W134+Y134+AA134+AC134+AE134)</f>
        <v>2</v>
      </c>
      <c r="AH134" s="133">
        <f t="shared" ref="AH134:AH165" si="131">H134-(R134+T134+V134+X134+Z134+AB134+AD134+AF134)</f>
        <v>0</v>
      </c>
      <c r="AI134" s="107">
        <f t="shared" ref="AI134:AI165" si="132">E134*Q134</f>
        <v>0</v>
      </c>
      <c r="AJ134" s="107">
        <f t="shared" ref="AJ134:AJ165" si="133">F134*R134</f>
        <v>0</v>
      </c>
      <c r="AK134" s="107">
        <f t="shared" ref="AK134:AK165" si="134">E134*S134</f>
        <v>0</v>
      </c>
      <c r="AL134" s="108">
        <f t="shared" ref="AL134:AL165" si="135">F134*T134</f>
        <v>0</v>
      </c>
      <c r="AM134" s="107">
        <f t="shared" ref="AM134:AM165" si="136">E134*U134</f>
        <v>0</v>
      </c>
      <c r="AN134" s="107">
        <f t="shared" ref="AN134:AN165" si="137">F134*V134</f>
        <v>0</v>
      </c>
      <c r="AO134" s="107">
        <f t="shared" ref="AO134:AO165" si="138">E134*W134</f>
        <v>0</v>
      </c>
      <c r="AP134" s="108">
        <f t="shared" ref="AP134:AP165" si="139">F134*X134</f>
        <v>0</v>
      </c>
      <c r="AQ134" s="107">
        <f t="shared" ref="AQ134:AQ165" si="140">E134*Y134</f>
        <v>0</v>
      </c>
      <c r="AR134" s="107">
        <f t="shared" ref="AR134:AR165" si="141">F134*Z134</f>
        <v>0</v>
      </c>
      <c r="AS134" s="107">
        <f t="shared" ref="AS134:AS165" si="142">E134*AA134</f>
        <v>0</v>
      </c>
      <c r="AT134" s="108">
        <f t="shared" ref="AT134:AT165" si="143">F134*AB134</f>
        <v>0</v>
      </c>
      <c r="AU134" s="107">
        <f t="shared" ref="AU134:AU165" si="144">E134*AC134</f>
        <v>0</v>
      </c>
      <c r="AV134" s="107">
        <f t="shared" ref="AV134:AV165" si="145">F134*AD134</f>
        <v>0</v>
      </c>
      <c r="AW134" s="107">
        <f t="shared" ref="AW134:AW165" si="146">E134*AE134</f>
        <v>0</v>
      </c>
      <c r="AX134" s="108">
        <f t="shared" ref="AX134:AX165" si="147">F134*AF134</f>
        <v>0</v>
      </c>
      <c r="AY134" s="85">
        <f t="shared" ref="AY134:AY197" si="148">(E134*G134)-(AI134+AK134+AM134+AO134+AQ134+AS134+AU134+AW134)</f>
        <v>4</v>
      </c>
      <c r="AZ134" s="133">
        <f t="shared" ref="AZ134:AZ197" si="149">(F134*H134)-(AJ134+AL134+AN134+AP134+AR134+AT134+AV134+AX134)</f>
        <v>0</v>
      </c>
      <c r="BA134" s="82">
        <f t="shared" ref="BA134:BA197" si="150">E134*G134</f>
        <v>4</v>
      </c>
      <c r="BB134" s="110">
        <f t="shared" ref="BB134:BB197" si="151">F134*H134</f>
        <v>0</v>
      </c>
      <c r="BC134" s="110">
        <f t="shared" ref="BC134:BC197" si="152">BA134+BB134</f>
        <v>4</v>
      </c>
    </row>
    <row r="135" spans="1:1025" ht="12.75" customHeight="1" x14ac:dyDescent="0.25">
      <c r="A135" s="84"/>
      <c r="B135" s="111" t="str">
        <f>Disciplinas!B137</f>
        <v>OBR</v>
      </c>
      <c r="C135" s="108" t="str">
        <f>Disciplinas!C137</f>
        <v>LFIS</v>
      </c>
      <c r="D135" s="108" t="str">
        <f>Disciplinas!D137</f>
        <v>LIBRAS</v>
      </c>
      <c r="E135" s="107">
        <f>Disciplinas!E137</f>
        <v>4</v>
      </c>
      <c r="F135" s="108">
        <f>Disciplinas!F137</f>
        <v>0</v>
      </c>
      <c r="G135" s="107">
        <f>Disciplinas!AZ137</f>
        <v>2</v>
      </c>
      <c r="H135" s="108">
        <f>Disciplinas!BA137</f>
        <v>0</v>
      </c>
      <c r="I135" s="107">
        <v>0</v>
      </c>
      <c r="J135" s="108">
        <v>0</v>
      </c>
      <c r="K135" s="107">
        <v>0</v>
      </c>
      <c r="L135" s="108">
        <v>0</v>
      </c>
      <c r="M135" s="107">
        <v>0</v>
      </c>
      <c r="N135" s="108">
        <v>0</v>
      </c>
      <c r="O135" s="107">
        <v>0</v>
      </c>
      <c r="P135" s="108">
        <v>0</v>
      </c>
      <c r="Q135" s="107">
        <f t="shared" si="114"/>
        <v>0</v>
      </c>
      <c r="R135" s="107">
        <f t="shared" si="115"/>
        <v>0</v>
      </c>
      <c r="S135" s="107">
        <f t="shared" si="116"/>
        <v>0</v>
      </c>
      <c r="T135" s="107">
        <f t="shared" si="117"/>
        <v>0</v>
      </c>
      <c r="U135" s="106">
        <f t="shared" si="118"/>
        <v>0</v>
      </c>
      <c r="V135" s="107">
        <f t="shared" si="119"/>
        <v>0</v>
      </c>
      <c r="W135" s="107">
        <f t="shared" si="120"/>
        <v>0</v>
      </c>
      <c r="X135" s="107">
        <f t="shared" si="121"/>
        <v>0</v>
      </c>
      <c r="Y135" s="106">
        <f t="shared" si="122"/>
        <v>0</v>
      </c>
      <c r="Z135" s="107">
        <f t="shared" si="123"/>
        <v>0</v>
      </c>
      <c r="AA135" s="107">
        <f t="shared" si="124"/>
        <v>0</v>
      </c>
      <c r="AB135" s="107">
        <f t="shared" si="125"/>
        <v>0</v>
      </c>
      <c r="AC135" s="106">
        <f t="shared" si="126"/>
        <v>0</v>
      </c>
      <c r="AD135" s="107">
        <f t="shared" si="127"/>
        <v>0</v>
      </c>
      <c r="AE135" s="107">
        <f t="shared" si="128"/>
        <v>0</v>
      </c>
      <c r="AF135" s="107">
        <f t="shared" si="129"/>
        <v>0</v>
      </c>
      <c r="AG135" s="109">
        <f t="shared" si="130"/>
        <v>2</v>
      </c>
      <c r="AH135" s="133">
        <f t="shared" si="131"/>
        <v>0</v>
      </c>
      <c r="AI135" s="107">
        <f t="shared" si="132"/>
        <v>0</v>
      </c>
      <c r="AJ135" s="107">
        <f t="shared" si="133"/>
        <v>0</v>
      </c>
      <c r="AK135" s="107">
        <f t="shared" si="134"/>
        <v>0</v>
      </c>
      <c r="AL135" s="108">
        <f t="shared" si="135"/>
        <v>0</v>
      </c>
      <c r="AM135" s="107">
        <f t="shared" si="136"/>
        <v>0</v>
      </c>
      <c r="AN135" s="107">
        <f t="shared" si="137"/>
        <v>0</v>
      </c>
      <c r="AO135" s="107">
        <f t="shared" si="138"/>
        <v>0</v>
      </c>
      <c r="AP135" s="108">
        <f t="shared" si="139"/>
        <v>0</v>
      </c>
      <c r="AQ135" s="107">
        <f t="shared" si="140"/>
        <v>0</v>
      </c>
      <c r="AR135" s="107">
        <f t="shared" si="141"/>
        <v>0</v>
      </c>
      <c r="AS135" s="107">
        <f t="shared" si="142"/>
        <v>0</v>
      </c>
      <c r="AT135" s="108">
        <f t="shared" si="143"/>
        <v>0</v>
      </c>
      <c r="AU135" s="107">
        <f t="shared" si="144"/>
        <v>0</v>
      </c>
      <c r="AV135" s="107">
        <f t="shared" si="145"/>
        <v>0</v>
      </c>
      <c r="AW135" s="107">
        <f t="shared" si="146"/>
        <v>0</v>
      </c>
      <c r="AX135" s="108">
        <f t="shared" si="147"/>
        <v>0</v>
      </c>
      <c r="AY135" s="85">
        <f t="shared" si="148"/>
        <v>8</v>
      </c>
      <c r="AZ135" s="133">
        <f t="shared" si="149"/>
        <v>0</v>
      </c>
      <c r="BA135" s="82">
        <f t="shared" si="150"/>
        <v>8</v>
      </c>
      <c r="BB135" s="110">
        <f t="shared" si="151"/>
        <v>0</v>
      </c>
      <c r="BC135" s="110">
        <f t="shared" si="152"/>
        <v>8</v>
      </c>
    </row>
    <row r="136" spans="1:1025" ht="12.75" customHeight="1" x14ac:dyDescent="0.25">
      <c r="A136" s="84"/>
      <c r="B136" s="111" t="str">
        <f>Disciplinas!B138</f>
        <v>OBR</v>
      </c>
      <c r="C136" s="108" t="str">
        <f>Disciplinas!C138</f>
        <v>LMAT</v>
      </c>
      <c r="D136" s="108" t="str">
        <f>Disciplinas!D138</f>
        <v>LIBRAS</v>
      </c>
      <c r="E136" s="107">
        <f>Disciplinas!E138</f>
        <v>2</v>
      </c>
      <c r="F136" s="108">
        <f>Disciplinas!F138</f>
        <v>0</v>
      </c>
      <c r="G136" s="107">
        <f>Disciplinas!AZ138</f>
        <v>2</v>
      </c>
      <c r="H136" s="108">
        <f>Disciplinas!BA138</f>
        <v>0</v>
      </c>
      <c r="I136" s="107">
        <v>0</v>
      </c>
      <c r="J136" s="108">
        <v>0</v>
      </c>
      <c r="K136" s="107">
        <v>0</v>
      </c>
      <c r="L136" s="108">
        <v>0</v>
      </c>
      <c r="M136" s="107">
        <v>0</v>
      </c>
      <c r="N136" s="108">
        <v>0</v>
      </c>
      <c r="O136" s="107">
        <v>0</v>
      </c>
      <c r="P136" s="108">
        <v>0</v>
      </c>
      <c r="Q136" s="107">
        <f t="shared" si="114"/>
        <v>0</v>
      </c>
      <c r="R136" s="107">
        <f t="shared" si="115"/>
        <v>0</v>
      </c>
      <c r="S136" s="107">
        <f t="shared" si="116"/>
        <v>0</v>
      </c>
      <c r="T136" s="107">
        <f t="shared" si="117"/>
        <v>0</v>
      </c>
      <c r="U136" s="106">
        <f t="shared" si="118"/>
        <v>0</v>
      </c>
      <c r="V136" s="107">
        <f t="shared" si="119"/>
        <v>0</v>
      </c>
      <c r="W136" s="107">
        <f t="shared" si="120"/>
        <v>0</v>
      </c>
      <c r="X136" s="107">
        <f t="shared" si="121"/>
        <v>0</v>
      </c>
      <c r="Y136" s="106">
        <f t="shared" si="122"/>
        <v>0</v>
      </c>
      <c r="Z136" s="107">
        <f t="shared" si="123"/>
        <v>0</v>
      </c>
      <c r="AA136" s="107">
        <f t="shared" si="124"/>
        <v>0</v>
      </c>
      <c r="AB136" s="107">
        <f t="shared" si="125"/>
        <v>0</v>
      </c>
      <c r="AC136" s="106">
        <f t="shared" si="126"/>
        <v>0</v>
      </c>
      <c r="AD136" s="107">
        <f t="shared" si="127"/>
        <v>0</v>
      </c>
      <c r="AE136" s="107">
        <f t="shared" si="128"/>
        <v>0</v>
      </c>
      <c r="AF136" s="107">
        <f t="shared" si="129"/>
        <v>0</v>
      </c>
      <c r="AG136" s="109">
        <f t="shared" si="130"/>
        <v>2</v>
      </c>
      <c r="AH136" s="133">
        <f t="shared" si="131"/>
        <v>0</v>
      </c>
      <c r="AI136" s="107">
        <f t="shared" si="132"/>
        <v>0</v>
      </c>
      <c r="AJ136" s="107">
        <f t="shared" si="133"/>
        <v>0</v>
      </c>
      <c r="AK136" s="107">
        <f t="shared" si="134"/>
        <v>0</v>
      </c>
      <c r="AL136" s="108">
        <f t="shared" si="135"/>
        <v>0</v>
      </c>
      <c r="AM136" s="107">
        <f t="shared" si="136"/>
        <v>0</v>
      </c>
      <c r="AN136" s="107">
        <f t="shared" si="137"/>
        <v>0</v>
      </c>
      <c r="AO136" s="107">
        <f t="shared" si="138"/>
        <v>0</v>
      </c>
      <c r="AP136" s="108">
        <f t="shared" si="139"/>
        <v>0</v>
      </c>
      <c r="AQ136" s="107">
        <f t="shared" si="140"/>
        <v>0</v>
      </c>
      <c r="AR136" s="107">
        <f t="shared" si="141"/>
        <v>0</v>
      </c>
      <c r="AS136" s="107">
        <f t="shared" si="142"/>
        <v>0</v>
      </c>
      <c r="AT136" s="108">
        <f t="shared" si="143"/>
        <v>0</v>
      </c>
      <c r="AU136" s="107">
        <f t="shared" si="144"/>
        <v>0</v>
      </c>
      <c r="AV136" s="107">
        <f t="shared" si="145"/>
        <v>0</v>
      </c>
      <c r="AW136" s="107">
        <f t="shared" si="146"/>
        <v>0</v>
      </c>
      <c r="AX136" s="108">
        <f t="shared" si="147"/>
        <v>0</v>
      </c>
      <c r="AY136" s="85">
        <f t="shared" si="148"/>
        <v>4</v>
      </c>
      <c r="AZ136" s="133">
        <f t="shared" si="149"/>
        <v>0</v>
      </c>
      <c r="BA136" s="82">
        <f t="shared" si="150"/>
        <v>4</v>
      </c>
      <c r="BB136" s="110">
        <f t="shared" si="151"/>
        <v>0</v>
      </c>
      <c r="BC136" s="110">
        <f t="shared" si="152"/>
        <v>4</v>
      </c>
    </row>
    <row r="137" spans="1:1025" ht="12.75" customHeight="1" x14ac:dyDescent="0.25">
      <c r="A137" s="84"/>
      <c r="B137" s="111" t="str">
        <f>Disciplinas!B139</f>
        <v>OBR</v>
      </c>
      <c r="C137" s="108" t="str">
        <f>Disciplinas!C139</f>
        <v>LQUI</v>
      </c>
      <c r="D137" s="108" t="str">
        <f>Disciplinas!D139</f>
        <v>LIBRAS</v>
      </c>
      <c r="E137" s="107">
        <f>Disciplinas!E139</f>
        <v>4</v>
      </c>
      <c r="F137" s="108">
        <f>Disciplinas!F139</f>
        <v>0</v>
      </c>
      <c r="G137" s="107">
        <f>Disciplinas!AZ139</f>
        <v>2</v>
      </c>
      <c r="H137" s="108">
        <f>Disciplinas!BA139</f>
        <v>0</v>
      </c>
      <c r="I137" s="107">
        <v>0</v>
      </c>
      <c r="J137" s="108">
        <v>0</v>
      </c>
      <c r="K137" s="107">
        <v>0</v>
      </c>
      <c r="L137" s="108">
        <v>0</v>
      </c>
      <c r="M137" s="107">
        <v>0</v>
      </c>
      <c r="N137" s="108">
        <v>0</v>
      </c>
      <c r="O137" s="107">
        <v>0</v>
      </c>
      <c r="P137" s="108">
        <v>0</v>
      </c>
      <c r="Q137" s="107">
        <f t="shared" si="114"/>
        <v>0</v>
      </c>
      <c r="R137" s="107">
        <f t="shared" si="115"/>
        <v>0</v>
      </c>
      <c r="S137" s="107">
        <f t="shared" si="116"/>
        <v>0</v>
      </c>
      <c r="T137" s="107">
        <f t="shared" si="117"/>
        <v>0</v>
      </c>
      <c r="U137" s="106">
        <f t="shared" si="118"/>
        <v>0</v>
      </c>
      <c r="V137" s="107">
        <f t="shared" si="119"/>
        <v>0</v>
      </c>
      <c r="W137" s="107">
        <f t="shared" si="120"/>
        <v>0</v>
      </c>
      <c r="X137" s="107">
        <f t="shared" si="121"/>
        <v>0</v>
      </c>
      <c r="Y137" s="106">
        <f t="shared" si="122"/>
        <v>0</v>
      </c>
      <c r="Z137" s="107">
        <f t="shared" si="123"/>
        <v>0</v>
      </c>
      <c r="AA137" s="107">
        <f t="shared" si="124"/>
        <v>0</v>
      </c>
      <c r="AB137" s="107">
        <f t="shared" si="125"/>
        <v>0</v>
      </c>
      <c r="AC137" s="106">
        <f t="shared" si="126"/>
        <v>0</v>
      </c>
      <c r="AD137" s="107">
        <f t="shared" si="127"/>
        <v>0</v>
      </c>
      <c r="AE137" s="107">
        <f t="shared" si="128"/>
        <v>0</v>
      </c>
      <c r="AF137" s="107">
        <f t="shared" si="129"/>
        <v>0</v>
      </c>
      <c r="AG137" s="109">
        <f t="shared" si="130"/>
        <v>2</v>
      </c>
      <c r="AH137" s="133">
        <f t="shared" si="131"/>
        <v>0</v>
      </c>
      <c r="AI137" s="107">
        <f t="shared" si="132"/>
        <v>0</v>
      </c>
      <c r="AJ137" s="107">
        <f t="shared" si="133"/>
        <v>0</v>
      </c>
      <c r="AK137" s="107">
        <f t="shared" si="134"/>
        <v>0</v>
      </c>
      <c r="AL137" s="108">
        <f t="shared" si="135"/>
        <v>0</v>
      </c>
      <c r="AM137" s="107">
        <f t="shared" si="136"/>
        <v>0</v>
      </c>
      <c r="AN137" s="107">
        <f t="shared" si="137"/>
        <v>0</v>
      </c>
      <c r="AO137" s="107">
        <f t="shared" si="138"/>
        <v>0</v>
      </c>
      <c r="AP137" s="108">
        <f t="shared" si="139"/>
        <v>0</v>
      </c>
      <c r="AQ137" s="107">
        <f t="shared" si="140"/>
        <v>0</v>
      </c>
      <c r="AR137" s="107">
        <f t="shared" si="141"/>
        <v>0</v>
      </c>
      <c r="AS137" s="107">
        <f t="shared" si="142"/>
        <v>0</v>
      </c>
      <c r="AT137" s="108">
        <f t="shared" si="143"/>
        <v>0</v>
      </c>
      <c r="AU137" s="107">
        <f t="shared" si="144"/>
        <v>0</v>
      </c>
      <c r="AV137" s="107">
        <f t="shared" si="145"/>
        <v>0</v>
      </c>
      <c r="AW137" s="107">
        <f t="shared" si="146"/>
        <v>0</v>
      </c>
      <c r="AX137" s="108">
        <f t="shared" si="147"/>
        <v>0</v>
      </c>
      <c r="AY137" s="85">
        <f t="shared" si="148"/>
        <v>8</v>
      </c>
      <c r="AZ137" s="133">
        <f t="shared" si="149"/>
        <v>0</v>
      </c>
      <c r="BA137" s="82">
        <f t="shared" si="150"/>
        <v>8</v>
      </c>
      <c r="BB137" s="110">
        <f t="shared" si="151"/>
        <v>0</v>
      </c>
      <c r="BC137" s="110">
        <f t="shared" si="152"/>
        <v>8</v>
      </c>
    </row>
    <row r="138" spans="1:1025" ht="12.75" customHeight="1" x14ac:dyDescent="0.25">
      <c r="A138" s="84"/>
      <c r="B138" s="111" t="str">
        <f>Disciplinas!B140</f>
        <v>OBR</v>
      </c>
      <c r="C138" s="108" t="str">
        <f>Disciplinas!C140</f>
        <v>BQUI</v>
      </c>
      <c r="D138" s="108" t="str">
        <f>Disciplinas!D140</f>
        <v>Ligações Químicas</v>
      </c>
      <c r="E138" s="107">
        <f>Disciplinas!E140</f>
        <v>4</v>
      </c>
      <c r="F138" s="108">
        <f>Disciplinas!F140</f>
        <v>0</v>
      </c>
      <c r="G138" s="107">
        <f>Disciplinas!AZ140</f>
        <v>2</v>
      </c>
      <c r="H138" s="108">
        <f>Disciplinas!BA140</f>
        <v>0</v>
      </c>
      <c r="I138" s="107">
        <v>0</v>
      </c>
      <c r="J138" s="108">
        <v>0</v>
      </c>
      <c r="K138" s="107">
        <v>0</v>
      </c>
      <c r="L138" s="108">
        <v>0</v>
      </c>
      <c r="M138" s="107">
        <v>0</v>
      </c>
      <c r="N138" s="108">
        <v>0</v>
      </c>
      <c r="O138" s="107">
        <v>100</v>
      </c>
      <c r="P138" s="108">
        <v>0</v>
      </c>
      <c r="Q138" s="107">
        <f t="shared" si="114"/>
        <v>0</v>
      </c>
      <c r="R138" s="107">
        <f t="shared" si="115"/>
        <v>0</v>
      </c>
      <c r="S138" s="107">
        <f t="shared" si="116"/>
        <v>0</v>
      </c>
      <c r="T138" s="107">
        <f t="shared" si="117"/>
        <v>0</v>
      </c>
      <c r="U138" s="106">
        <f t="shared" si="118"/>
        <v>0</v>
      </c>
      <c r="V138" s="107">
        <f t="shared" si="119"/>
        <v>0</v>
      </c>
      <c r="W138" s="107">
        <f t="shared" si="120"/>
        <v>0</v>
      </c>
      <c r="X138" s="107">
        <f t="shared" si="121"/>
        <v>0</v>
      </c>
      <c r="Y138" s="106">
        <f t="shared" si="122"/>
        <v>0</v>
      </c>
      <c r="Z138" s="107">
        <f t="shared" si="123"/>
        <v>0</v>
      </c>
      <c r="AA138" s="107">
        <f t="shared" si="124"/>
        <v>0</v>
      </c>
      <c r="AB138" s="107">
        <f t="shared" si="125"/>
        <v>0</v>
      </c>
      <c r="AC138" s="106">
        <f t="shared" si="126"/>
        <v>2</v>
      </c>
      <c r="AD138" s="107">
        <f t="shared" si="127"/>
        <v>0</v>
      </c>
      <c r="AE138" s="107">
        <f t="shared" si="128"/>
        <v>0</v>
      </c>
      <c r="AF138" s="107">
        <f t="shared" si="129"/>
        <v>0</v>
      </c>
      <c r="AG138" s="109">
        <f t="shared" si="130"/>
        <v>0</v>
      </c>
      <c r="AH138" s="133">
        <f t="shared" si="131"/>
        <v>0</v>
      </c>
      <c r="AI138" s="107">
        <f t="shared" si="132"/>
        <v>0</v>
      </c>
      <c r="AJ138" s="107">
        <f t="shared" si="133"/>
        <v>0</v>
      </c>
      <c r="AK138" s="107">
        <f t="shared" si="134"/>
        <v>0</v>
      </c>
      <c r="AL138" s="108">
        <f t="shared" si="135"/>
        <v>0</v>
      </c>
      <c r="AM138" s="107">
        <f t="shared" si="136"/>
        <v>0</v>
      </c>
      <c r="AN138" s="107">
        <f t="shared" si="137"/>
        <v>0</v>
      </c>
      <c r="AO138" s="107">
        <f t="shared" si="138"/>
        <v>0</v>
      </c>
      <c r="AP138" s="108">
        <f t="shared" si="139"/>
        <v>0</v>
      </c>
      <c r="AQ138" s="107">
        <f t="shared" si="140"/>
        <v>0</v>
      </c>
      <c r="AR138" s="107">
        <f t="shared" si="141"/>
        <v>0</v>
      </c>
      <c r="AS138" s="107">
        <f t="shared" si="142"/>
        <v>0</v>
      </c>
      <c r="AT138" s="108">
        <f t="shared" si="143"/>
        <v>0</v>
      </c>
      <c r="AU138" s="107">
        <f t="shared" si="144"/>
        <v>8</v>
      </c>
      <c r="AV138" s="107">
        <f t="shared" si="145"/>
        <v>0</v>
      </c>
      <c r="AW138" s="107">
        <f t="shared" si="146"/>
        <v>0</v>
      </c>
      <c r="AX138" s="108">
        <f t="shared" si="147"/>
        <v>0</v>
      </c>
      <c r="AY138" s="85">
        <f t="shared" si="148"/>
        <v>0</v>
      </c>
      <c r="AZ138" s="133">
        <f t="shared" si="149"/>
        <v>0</v>
      </c>
      <c r="BA138" s="82">
        <f t="shared" si="150"/>
        <v>8</v>
      </c>
      <c r="BB138" s="110">
        <f t="shared" si="151"/>
        <v>0</v>
      </c>
      <c r="BC138" s="110">
        <f t="shared" si="152"/>
        <v>8</v>
      </c>
    </row>
    <row r="139" spans="1:1025" ht="12.75" customHeight="1" x14ac:dyDescent="0.25">
      <c r="A139" s="84"/>
      <c r="B139" s="111" t="str">
        <f>Disciplinas!B141</f>
        <v>OBR</v>
      </c>
      <c r="C139" s="108" t="str">
        <f>Disciplinas!C141</f>
        <v>LQUI</v>
      </c>
      <c r="D139" s="108" t="str">
        <f>Disciplinas!D141</f>
        <v>Livros Didáticos no Ensino de Química</v>
      </c>
      <c r="E139" s="107">
        <f>Disciplinas!E141</f>
        <v>4</v>
      </c>
      <c r="F139" s="108">
        <f>Disciplinas!F141</f>
        <v>0</v>
      </c>
      <c r="G139" s="107">
        <f>Disciplinas!AZ141</f>
        <v>2</v>
      </c>
      <c r="H139" s="108">
        <f>Disciplinas!BA141</f>
        <v>0</v>
      </c>
      <c r="I139" s="107">
        <v>0</v>
      </c>
      <c r="J139" s="108">
        <v>0</v>
      </c>
      <c r="K139" s="107">
        <v>0</v>
      </c>
      <c r="L139" s="108">
        <v>0</v>
      </c>
      <c r="M139" s="107">
        <v>0</v>
      </c>
      <c r="N139" s="108">
        <v>0</v>
      </c>
      <c r="O139" s="107">
        <v>0</v>
      </c>
      <c r="P139" s="108">
        <v>100</v>
      </c>
      <c r="Q139" s="107">
        <f t="shared" si="114"/>
        <v>0</v>
      </c>
      <c r="R139" s="107">
        <f t="shared" si="115"/>
        <v>0</v>
      </c>
      <c r="S139" s="107">
        <f t="shared" si="116"/>
        <v>0</v>
      </c>
      <c r="T139" s="107">
        <f t="shared" si="117"/>
        <v>0</v>
      </c>
      <c r="U139" s="106">
        <f t="shared" si="118"/>
        <v>0</v>
      </c>
      <c r="V139" s="107">
        <f t="shared" si="119"/>
        <v>0</v>
      </c>
      <c r="W139" s="107">
        <f t="shared" si="120"/>
        <v>0</v>
      </c>
      <c r="X139" s="107">
        <f t="shared" si="121"/>
        <v>0</v>
      </c>
      <c r="Y139" s="106">
        <f t="shared" si="122"/>
        <v>0</v>
      </c>
      <c r="Z139" s="107">
        <f t="shared" si="123"/>
        <v>0</v>
      </c>
      <c r="AA139" s="107">
        <f t="shared" si="124"/>
        <v>0</v>
      </c>
      <c r="AB139" s="107">
        <f t="shared" si="125"/>
        <v>0</v>
      </c>
      <c r="AC139" s="106">
        <f t="shared" si="126"/>
        <v>0</v>
      </c>
      <c r="AD139" s="107">
        <f t="shared" si="127"/>
        <v>0</v>
      </c>
      <c r="AE139" s="107">
        <f t="shared" si="128"/>
        <v>2</v>
      </c>
      <c r="AF139" s="107">
        <f t="shared" si="129"/>
        <v>0</v>
      </c>
      <c r="AG139" s="109">
        <f t="shared" si="130"/>
        <v>0</v>
      </c>
      <c r="AH139" s="133">
        <f t="shared" si="131"/>
        <v>0</v>
      </c>
      <c r="AI139" s="107">
        <f t="shared" si="132"/>
        <v>0</v>
      </c>
      <c r="AJ139" s="107">
        <f t="shared" si="133"/>
        <v>0</v>
      </c>
      <c r="AK139" s="107">
        <f t="shared" si="134"/>
        <v>0</v>
      </c>
      <c r="AL139" s="108">
        <f t="shared" si="135"/>
        <v>0</v>
      </c>
      <c r="AM139" s="107">
        <f t="shared" si="136"/>
        <v>0</v>
      </c>
      <c r="AN139" s="107">
        <f t="shared" si="137"/>
        <v>0</v>
      </c>
      <c r="AO139" s="107">
        <f t="shared" si="138"/>
        <v>0</v>
      </c>
      <c r="AP139" s="108">
        <f t="shared" si="139"/>
        <v>0</v>
      </c>
      <c r="AQ139" s="107">
        <f t="shared" si="140"/>
        <v>0</v>
      </c>
      <c r="AR139" s="107">
        <f t="shared" si="141"/>
        <v>0</v>
      </c>
      <c r="AS139" s="107">
        <f t="shared" si="142"/>
        <v>0</v>
      </c>
      <c r="AT139" s="108">
        <f t="shared" si="143"/>
        <v>0</v>
      </c>
      <c r="AU139" s="107">
        <f t="shared" si="144"/>
        <v>0</v>
      </c>
      <c r="AV139" s="107">
        <f t="shared" si="145"/>
        <v>0</v>
      </c>
      <c r="AW139" s="107">
        <f t="shared" si="146"/>
        <v>8</v>
      </c>
      <c r="AX139" s="108">
        <f t="shared" si="147"/>
        <v>0</v>
      </c>
      <c r="AY139" s="85">
        <f t="shared" si="148"/>
        <v>0</v>
      </c>
      <c r="AZ139" s="133">
        <f t="shared" si="149"/>
        <v>0</v>
      </c>
      <c r="BA139" s="82">
        <f t="shared" si="150"/>
        <v>8</v>
      </c>
      <c r="BB139" s="110">
        <f t="shared" si="151"/>
        <v>0</v>
      </c>
      <c r="BC139" s="110">
        <f t="shared" si="152"/>
        <v>8</v>
      </c>
    </row>
    <row r="140" spans="1:1025" s="193" customFormat="1" ht="12.75" customHeight="1" x14ac:dyDescent="0.25">
      <c r="A140" s="185"/>
      <c r="B140" s="186" t="str">
        <f>Disciplinas!B142</f>
        <v>OBR</v>
      </c>
      <c r="C140" s="184" t="str">
        <f>Disciplinas!C142</f>
        <v>BCC</v>
      </c>
      <c r="D140" s="184" t="str">
        <f>Disciplinas!D142</f>
        <v>Lógica Básica</v>
      </c>
      <c r="E140" s="185">
        <f>Disciplinas!E142</f>
        <v>4</v>
      </c>
      <c r="F140" s="184">
        <f>Disciplinas!F142</f>
        <v>0</v>
      </c>
      <c r="G140" s="185">
        <f>Disciplinas!AZ142</f>
        <v>2</v>
      </c>
      <c r="H140" s="184">
        <f>Disciplinas!BA142</f>
        <v>0</v>
      </c>
      <c r="I140" s="185">
        <v>0</v>
      </c>
      <c r="J140" s="184">
        <v>0</v>
      </c>
      <c r="K140" s="185">
        <v>50</v>
      </c>
      <c r="L140" s="184">
        <v>50</v>
      </c>
      <c r="M140" s="185">
        <v>0</v>
      </c>
      <c r="N140" s="184">
        <v>0</v>
      </c>
      <c r="O140" s="185">
        <v>0</v>
      </c>
      <c r="P140" s="184">
        <v>0</v>
      </c>
      <c r="Q140" s="185">
        <f t="shared" si="114"/>
        <v>0</v>
      </c>
      <c r="R140" s="185">
        <f t="shared" si="115"/>
        <v>0</v>
      </c>
      <c r="S140" s="185">
        <f t="shared" si="116"/>
        <v>0</v>
      </c>
      <c r="T140" s="185">
        <f t="shared" si="117"/>
        <v>0</v>
      </c>
      <c r="U140" s="206">
        <f t="shared" si="118"/>
        <v>1</v>
      </c>
      <c r="V140" s="185">
        <f t="shared" si="119"/>
        <v>0</v>
      </c>
      <c r="W140" s="185">
        <f t="shared" si="120"/>
        <v>1</v>
      </c>
      <c r="X140" s="185">
        <f t="shared" si="121"/>
        <v>0</v>
      </c>
      <c r="Y140" s="206">
        <f t="shared" si="122"/>
        <v>0</v>
      </c>
      <c r="Z140" s="185">
        <f t="shared" si="123"/>
        <v>0</v>
      </c>
      <c r="AA140" s="185">
        <f t="shared" si="124"/>
        <v>0</v>
      </c>
      <c r="AB140" s="185">
        <f t="shared" si="125"/>
        <v>0</v>
      </c>
      <c r="AC140" s="206">
        <f t="shared" si="126"/>
        <v>0</v>
      </c>
      <c r="AD140" s="185">
        <f t="shared" si="127"/>
        <v>0</v>
      </c>
      <c r="AE140" s="185">
        <f t="shared" si="128"/>
        <v>0</v>
      </c>
      <c r="AF140" s="185">
        <f t="shared" si="129"/>
        <v>0</v>
      </c>
      <c r="AG140" s="187">
        <f t="shared" si="130"/>
        <v>0</v>
      </c>
      <c r="AH140" s="188">
        <f t="shared" si="131"/>
        <v>0</v>
      </c>
      <c r="AI140" s="185">
        <f t="shared" si="132"/>
        <v>0</v>
      </c>
      <c r="AJ140" s="185">
        <f t="shared" si="133"/>
        <v>0</v>
      </c>
      <c r="AK140" s="185">
        <f t="shared" si="134"/>
        <v>0</v>
      </c>
      <c r="AL140" s="184">
        <f t="shared" si="135"/>
        <v>0</v>
      </c>
      <c r="AM140" s="185">
        <f t="shared" si="136"/>
        <v>4</v>
      </c>
      <c r="AN140" s="185">
        <f t="shared" si="137"/>
        <v>0</v>
      </c>
      <c r="AO140" s="185">
        <f t="shared" si="138"/>
        <v>4</v>
      </c>
      <c r="AP140" s="184">
        <f t="shared" si="139"/>
        <v>0</v>
      </c>
      <c r="AQ140" s="185">
        <f t="shared" si="140"/>
        <v>0</v>
      </c>
      <c r="AR140" s="185">
        <f t="shared" si="141"/>
        <v>0</v>
      </c>
      <c r="AS140" s="185">
        <f t="shared" si="142"/>
        <v>0</v>
      </c>
      <c r="AT140" s="184">
        <f t="shared" si="143"/>
        <v>0</v>
      </c>
      <c r="AU140" s="185">
        <f t="shared" si="144"/>
        <v>0</v>
      </c>
      <c r="AV140" s="185">
        <f t="shared" si="145"/>
        <v>0</v>
      </c>
      <c r="AW140" s="185">
        <f t="shared" si="146"/>
        <v>0</v>
      </c>
      <c r="AX140" s="184">
        <f t="shared" si="147"/>
        <v>0</v>
      </c>
      <c r="AY140" s="189">
        <f t="shared" si="148"/>
        <v>0</v>
      </c>
      <c r="AZ140" s="188">
        <f t="shared" si="149"/>
        <v>0</v>
      </c>
      <c r="BA140" s="190">
        <f t="shared" si="150"/>
        <v>8</v>
      </c>
      <c r="BB140" s="191">
        <f t="shared" si="151"/>
        <v>0</v>
      </c>
      <c r="BC140" s="191">
        <f t="shared" si="152"/>
        <v>8</v>
      </c>
      <c r="BD140" s="192"/>
      <c r="BE140" s="192"/>
      <c r="BF140" s="192"/>
      <c r="BG140" s="192"/>
      <c r="BH140" s="192"/>
      <c r="BI140" s="192"/>
      <c r="BJ140" s="192"/>
      <c r="BK140" s="192"/>
      <c r="BL140" s="192"/>
      <c r="BM140" s="192"/>
      <c r="BN140" s="192"/>
      <c r="BO140" s="192"/>
      <c r="BP140" s="192"/>
      <c r="BQ140" s="192"/>
      <c r="BR140" s="192"/>
      <c r="BS140" s="192"/>
      <c r="BT140" s="192"/>
      <c r="BU140" s="192"/>
      <c r="BV140" s="192"/>
      <c r="BW140" s="192"/>
      <c r="BX140" s="192"/>
      <c r="BY140" s="192"/>
      <c r="BZ140" s="192"/>
      <c r="CA140" s="192"/>
      <c r="CB140" s="192"/>
      <c r="CC140" s="192"/>
      <c r="CD140" s="192"/>
      <c r="CE140" s="192"/>
      <c r="CF140" s="192"/>
      <c r="CG140" s="192"/>
      <c r="CH140" s="192"/>
      <c r="CI140" s="192"/>
      <c r="CJ140" s="192"/>
      <c r="CK140" s="192"/>
      <c r="CL140" s="192"/>
      <c r="CM140" s="192"/>
      <c r="CN140" s="192"/>
      <c r="CO140" s="192"/>
      <c r="CP140" s="192"/>
      <c r="CQ140" s="192"/>
      <c r="CR140" s="192"/>
      <c r="CS140" s="192"/>
      <c r="CT140" s="192"/>
      <c r="CU140" s="192"/>
      <c r="CV140" s="192"/>
      <c r="CW140" s="192"/>
      <c r="CX140" s="192"/>
      <c r="CY140" s="192"/>
      <c r="CZ140" s="192"/>
      <c r="DA140" s="192"/>
      <c r="DB140" s="192"/>
      <c r="DC140" s="192"/>
      <c r="DD140" s="192"/>
      <c r="DE140" s="192"/>
      <c r="DF140" s="192"/>
      <c r="DG140" s="192"/>
      <c r="DH140" s="192"/>
      <c r="DI140" s="192"/>
      <c r="DJ140" s="192"/>
      <c r="DK140" s="192"/>
      <c r="DL140" s="192"/>
      <c r="DM140" s="192"/>
      <c r="DN140" s="192"/>
      <c r="DO140" s="192"/>
      <c r="DP140" s="192"/>
      <c r="DQ140" s="192"/>
      <c r="DR140" s="192"/>
      <c r="DS140" s="192"/>
      <c r="DT140" s="192"/>
      <c r="DU140" s="192"/>
      <c r="DV140" s="192"/>
      <c r="DW140" s="192"/>
      <c r="DX140" s="192"/>
      <c r="DY140" s="192"/>
      <c r="DZ140" s="192"/>
      <c r="EA140" s="192"/>
      <c r="EB140" s="192"/>
      <c r="EC140" s="192"/>
      <c r="ED140" s="192"/>
      <c r="EE140" s="192"/>
      <c r="EF140" s="192"/>
      <c r="EG140" s="192"/>
      <c r="EH140" s="192"/>
      <c r="EI140" s="192"/>
      <c r="EJ140" s="192"/>
      <c r="EK140" s="192"/>
      <c r="EL140" s="192"/>
      <c r="EM140" s="192"/>
      <c r="EN140" s="192"/>
      <c r="EO140" s="192"/>
      <c r="EP140" s="192"/>
      <c r="EQ140" s="192"/>
      <c r="ER140" s="192"/>
      <c r="ES140" s="192"/>
      <c r="ET140" s="192"/>
      <c r="EU140" s="192"/>
      <c r="EV140" s="192"/>
      <c r="EW140" s="192"/>
      <c r="EX140" s="192"/>
      <c r="EY140" s="192"/>
      <c r="EZ140" s="192"/>
      <c r="FA140" s="192"/>
      <c r="FB140" s="192"/>
      <c r="FC140" s="192"/>
      <c r="FD140" s="192"/>
      <c r="FE140" s="192"/>
      <c r="FF140" s="192"/>
      <c r="FG140" s="192"/>
      <c r="FH140" s="192"/>
      <c r="FI140" s="192"/>
      <c r="FJ140" s="192"/>
      <c r="FK140" s="192"/>
      <c r="FL140" s="192"/>
      <c r="FM140" s="192"/>
      <c r="FN140" s="192"/>
      <c r="FO140" s="192"/>
      <c r="FP140" s="192"/>
      <c r="FQ140" s="192"/>
      <c r="FR140" s="192"/>
      <c r="FS140" s="192"/>
      <c r="FT140" s="192"/>
      <c r="FU140" s="192"/>
      <c r="FV140" s="192"/>
      <c r="FW140" s="192"/>
      <c r="FX140" s="192"/>
      <c r="FY140" s="192"/>
      <c r="FZ140" s="192"/>
      <c r="GA140" s="192"/>
      <c r="GB140" s="192"/>
      <c r="GC140" s="192"/>
      <c r="GD140" s="192"/>
      <c r="GE140" s="192"/>
      <c r="GF140" s="192"/>
      <c r="GG140" s="192"/>
      <c r="GH140" s="192"/>
      <c r="GI140" s="192"/>
      <c r="GJ140" s="192"/>
      <c r="GK140" s="192"/>
      <c r="GL140" s="192"/>
      <c r="GM140" s="192"/>
      <c r="GN140" s="192"/>
      <c r="GO140" s="192"/>
      <c r="GP140" s="192"/>
      <c r="GQ140" s="192"/>
      <c r="GR140" s="192"/>
      <c r="GS140" s="192"/>
      <c r="GT140" s="192"/>
      <c r="GU140" s="192"/>
      <c r="GV140" s="192"/>
      <c r="GW140" s="192"/>
      <c r="GX140" s="192"/>
      <c r="GY140" s="192"/>
      <c r="GZ140" s="192"/>
      <c r="HA140" s="192"/>
      <c r="HB140" s="192"/>
      <c r="HC140" s="192"/>
      <c r="HD140" s="192"/>
      <c r="HE140" s="192"/>
      <c r="HF140" s="192"/>
      <c r="HG140" s="192"/>
      <c r="HH140" s="192"/>
      <c r="HI140" s="192"/>
      <c r="HJ140" s="192"/>
      <c r="HK140" s="192"/>
      <c r="HL140" s="192"/>
      <c r="HM140" s="192"/>
      <c r="HN140" s="192"/>
      <c r="HO140" s="192"/>
      <c r="HP140" s="192"/>
      <c r="HQ140" s="192"/>
      <c r="HR140" s="192"/>
      <c r="HS140" s="192"/>
      <c r="HT140" s="192"/>
      <c r="HU140" s="192"/>
      <c r="HV140" s="192"/>
      <c r="HW140" s="192"/>
      <c r="HX140" s="192"/>
      <c r="HY140" s="192"/>
      <c r="HZ140" s="192"/>
      <c r="IA140" s="192"/>
      <c r="IB140" s="192"/>
      <c r="IC140" s="192"/>
      <c r="ID140" s="192"/>
      <c r="IE140" s="192"/>
      <c r="IF140" s="192"/>
      <c r="IG140" s="192"/>
      <c r="IH140" s="192"/>
      <c r="II140" s="192"/>
      <c r="IJ140" s="192"/>
      <c r="IK140" s="192"/>
      <c r="IL140" s="192"/>
      <c r="IM140" s="192"/>
      <c r="IN140" s="192"/>
      <c r="IO140" s="192"/>
      <c r="IP140" s="192"/>
      <c r="IQ140" s="192"/>
      <c r="IR140" s="192"/>
      <c r="IS140" s="192"/>
      <c r="IT140" s="192"/>
      <c r="IU140" s="192"/>
      <c r="IV140" s="192"/>
      <c r="IW140" s="192"/>
      <c r="IX140" s="192"/>
      <c r="IY140" s="192"/>
      <c r="IZ140" s="192"/>
      <c r="JA140" s="192"/>
      <c r="JB140" s="192"/>
      <c r="JC140" s="192"/>
      <c r="JD140" s="192"/>
      <c r="JE140" s="192"/>
      <c r="JF140" s="192"/>
      <c r="JG140" s="192"/>
      <c r="JH140" s="192"/>
      <c r="JI140" s="192"/>
      <c r="JJ140" s="192"/>
      <c r="JK140" s="192"/>
      <c r="JL140" s="192"/>
      <c r="JM140" s="192"/>
      <c r="JN140" s="192"/>
      <c r="JO140" s="192"/>
      <c r="JP140" s="192"/>
      <c r="JQ140" s="192"/>
      <c r="JR140" s="192"/>
      <c r="JS140" s="192"/>
      <c r="JT140" s="192"/>
      <c r="JU140" s="192"/>
      <c r="JV140" s="192"/>
      <c r="JW140" s="192"/>
      <c r="JX140" s="192"/>
      <c r="JY140" s="192"/>
      <c r="JZ140" s="192"/>
      <c r="KA140" s="192"/>
      <c r="KB140" s="192"/>
      <c r="KC140" s="192"/>
      <c r="KD140" s="192"/>
      <c r="KE140" s="192"/>
      <c r="KF140" s="192"/>
      <c r="KG140" s="192"/>
      <c r="KH140" s="192"/>
      <c r="KI140" s="192"/>
      <c r="KJ140" s="192"/>
      <c r="KK140" s="192"/>
      <c r="KL140" s="192"/>
      <c r="KM140" s="192"/>
      <c r="KN140" s="192"/>
      <c r="KO140" s="192"/>
      <c r="KP140" s="192"/>
      <c r="KQ140" s="192"/>
      <c r="KR140" s="192"/>
      <c r="KS140" s="192"/>
      <c r="KT140" s="192"/>
      <c r="KU140" s="192"/>
      <c r="KV140" s="192"/>
      <c r="KW140" s="192"/>
      <c r="KX140" s="192"/>
      <c r="KY140" s="192"/>
      <c r="KZ140" s="192"/>
      <c r="LA140" s="192"/>
      <c r="LB140" s="192"/>
      <c r="LC140" s="192"/>
      <c r="LD140" s="192"/>
      <c r="LE140" s="192"/>
      <c r="LF140" s="192"/>
      <c r="LG140" s="192"/>
      <c r="LH140" s="192"/>
      <c r="LI140" s="192"/>
      <c r="LJ140" s="192"/>
      <c r="LK140" s="192"/>
      <c r="LL140" s="192"/>
      <c r="LM140" s="192"/>
      <c r="LN140" s="192"/>
      <c r="LO140" s="192"/>
      <c r="LP140" s="192"/>
      <c r="LQ140" s="192"/>
      <c r="LR140" s="192"/>
      <c r="LS140" s="192"/>
      <c r="LT140" s="192"/>
      <c r="LU140" s="192"/>
      <c r="LV140" s="192"/>
      <c r="LW140" s="192"/>
      <c r="LX140" s="192"/>
      <c r="LY140" s="192"/>
      <c r="LZ140" s="192"/>
      <c r="MA140" s="192"/>
      <c r="MB140" s="192"/>
      <c r="MC140" s="192"/>
      <c r="MD140" s="192"/>
      <c r="ME140" s="192"/>
      <c r="MF140" s="192"/>
      <c r="MG140" s="192"/>
      <c r="MH140" s="192"/>
      <c r="MI140" s="192"/>
      <c r="MJ140" s="192"/>
      <c r="MK140" s="192"/>
      <c r="ML140" s="192"/>
      <c r="MM140" s="192"/>
      <c r="MN140" s="192"/>
      <c r="MO140" s="192"/>
      <c r="MP140" s="192"/>
      <c r="MQ140" s="192"/>
      <c r="MR140" s="192"/>
      <c r="MS140" s="192"/>
      <c r="MT140" s="192"/>
      <c r="MU140" s="192"/>
      <c r="MV140" s="192"/>
      <c r="MW140" s="192"/>
      <c r="MX140" s="192"/>
      <c r="MY140" s="192"/>
      <c r="MZ140" s="192"/>
      <c r="NA140" s="192"/>
      <c r="NB140" s="192"/>
      <c r="NC140" s="192"/>
      <c r="ND140" s="192"/>
      <c r="NE140" s="192"/>
      <c r="NF140" s="192"/>
      <c r="NG140" s="192"/>
      <c r="NH140" s="192"/>
      <c r="NI140" s="192"/>
      <c r="NJ140" s="192"/>
      <c r="NK140" s="192"/>
      <c r="NL140" s="192"/>
      <c r="NM140" s="192"/>
      <c r="NN140" s="192"/>
      <c r="NO140" s="192"/>
      <c r="NP140" s="192"/>
      <c r="NQ140" s="192"/>
      <c r="NR140" s="192"/>
      <c r="NS140" s="192"/>
      <c r="NT140" s="192"/>
      <c r="NU140" s="192"/>
      <c r="NV140" s="192"/>
      <c r="NW140" s="192"/>
      <c r="NX140" s="192"/>
      <c r="NY140" s="192"/>
      <c r="NZ140" s="192"/>
      <c r="OA140" s="192"/>
      <c r="OB140" s="192"/>
      <c r="OC140" s="192"/>
      <c r="OD140" s="192"/>
      <c r="OE140" s="192"/>
      <c r="OF140" s="192"/>
      <c r="OG140" s="192"/>
      <c r="OH140" s="192"/>
      <c r="OI140" s="192"/>
      <c r="OJ140" s="192"/>
      <c r="OK140" s="192"/>
      <c r="OL140" s="192"/>
      <c r="OM140" s="192"/>
      <c r="ON140" s="192"/>
      <c r="OO140" s="192"/>
      <c r="OP140" s="192"/>
      <c r="OQ140" s="192"/>
      <c r="OR140" s="192"/>
      <c r="OS140" s="192"/>
      <c r="OT140" s="192"/>
      <c r="OU140" s="192"/>
      <c r="OV140" s="192"/>
      <c r="OW140" s="192"/>
      <c r="OX140" s="192"/>
      <c r="OY140" s="192"/>
      <c r="OZ140" s="192"/>
      <c r="PA140" s="192"/>
      <c r="PB140" s="192"/>
      <c r="PC140" s="192"/>
      <c r="PD140" s="192"/>
      <c r="PE140" s="192"/>
      <c r="PF140" s="192"/>
      <c r="PG140" s="192"/>
      <c r="PH140" s="192"/>
      <c r="PI140" s="192"/>
      <c r="PJ140" s="192"/>
      <c r="PK140" s="192"/>
      <c r="PL140" s="192"/>
      <c r="PM140" s="192"/>
      <c r="PN140" s="192"/>
      <c r="PO140" s="192"/>
      <c r="PP140" s="192"/>
      <c r="PQ140" s="192"/>
      <c r="PR140" s="192"/>
      <c r="PS140" s="192"/>
      <c r="PT140" s="192"/>
      <c r="PU140" s="192"/>
      <c r="PV140" s="192"/>
      <c r="PW140" s="192"/>
      <c r="PX140" s="192"/>
      <c r="PY140" s="192"/>
      <c r="PZ140" s="192"/>
      <c r="QA140" s="192"/>
      <c r="QB140" s="192"/>
      <c r="QC140" s="192"/>
      <c r="QD140" s="192"/>
      <c r="QE140" s="192"/>
      <c r="QF140" s="192"/>
      <c r="QG140" s="192"/>
      <c r="QH140" s="192"/>
      <c r="QI140" s="192"/>
      <c r="QJ140" s="192"/>
      <c r="QK140" s="192"/>
      <c r="QL140" s="192"/>
      <c r="QM140" s="192"/>
      <c r="QN140" s="192"/>
      <c r="QO140" s="192"/>
      <c r="QP140" s="192"/>
      <c r="QQ140" s="192"/>
      <c r="QR140" s="192"/>
      <c r="QS140" s="192"/>
      <c r="QT140" s="192"/>
      <c r="QU140" s="192"/>
      <c r="QV140" s="192"/>
      <c r="QW140" s="192"/>
      <c r="QX140" s="192"/>
      <c r="QY140" s="192"/>
      <c r="QZ140" s="192"/>
      <c r="RA140" s="192"/>
      <c r="RB140" s="192"/>
      <c r="RC140" s="192"/>
      <c r="RD140" s="192"/>
      <c r="RE140" s="192"/>
      <c r="RF140" s="192"/>
      <c r="RG140" s="192"/>
      <c r="RH140" s="192"/>
      <c r="RI140" s="192"/>
      <c r="RJ140" s="192"/>
      <c r="RK140" s="192"/>
      <c r="RL140" s="192"/>
      <c r="RM140" s="192"/>
      <c r="RN140" s="192"/>
      <c r="RO140" s="192"/>
      <c r="RP140" s="192"/>
      <c r="RQ140" s="192"/>
      <c r="RR140" s="192"/>
      <c r="RS140" s="192"/>
      <c r="RT140" s="192"/>
      <c r="RU140" s="192"/>
      <c r="RV140" s="192"/>
      <c r="RW140" s="192"/>
      <c r="RX140" s="192"/>
      <c r="RY140" s="192"/>
      <c r="RZ140" s="192"/>
      <c r="SA140" s="192"/>
      <c r="SB140" s="192"/>
      <c r="SC140" s="192"/>
      <c r="SD140" s="192"/>
      <c r="SE140" s="192"/>
      <c r="SF140" s="192"/>
      <c r="SG140" s="192"/>
      <c r="SH140" s="192"/>
      <c r="SI140" s="192"/>
      <c r="SJ140" s="192"/>
      <c r="SK140" s="192"/>
      <c r="SL140" s="192"/>
      <c r="SM140" s="192"/>
      <c r="SN140" s="192"/>
      <c r="SO140" s="192"/>
      <c r="SP140" s="192"/>
      <c r="SQ140" s="192"/>
      <c r="SR140" s="192"/>
      <c r="SS140" s="192"/>
      <c r="ST140" s="192"/>
      <c r="SU140" s="192"/>
      <c r="SV140" s="192"/>
      <c r="SW140" s="192"/>
      <c r="SX140" s="192"/>
      <c r="SY140" s="192"/>
      <c r="SZ140" s="192"/>
      <c r="TA140" s="192"/>
      <c r="TB140" s="192"/>
      <c r="TC140" s="192"/>
      <c r="TD140" s="192"/>
      <c r="TE140" s="192"/>
      <c r="TF140" s="192"/>
      <c r="TG140" s="192"/>
      <c r="TH140" s="192"/>
      <c r="TI140" s="192"/>
      <c r="TJ140" s="192"/>
      <c r="TK140" s="192"/>
      <c r="TL140" s="192"/>
      <c r="TM140" s="192"/>
      <c r="TN140" s="192"/>
      <c r="TO140" s="192"/>
      <c r="TP140" s="192"/>
      <c r="TQ140" s="192"/>
      <c r="TR140" s="192"/>
      <c r="TS140" s="192"/>
      <c r="TT140" s="192"/>
      <c r="TU140" s="192"/>
      <c r="TV140" s="192"/>
      <c r="TW140" s="192"/>
      <c r="TX140" s="192"/>
      <c r="TY140" s="192"/>
      <c r="TZ140" s="192"/>
      <c r="UA140" s="192"/>
      <c r="UB140" s="192"/>
      <c r="UC140" s="192"/>
      <c r="UD140" s="192"/>
      <c r="UE140" s="192"/>
      <c r="UF140" s="192"/>
      <c r="UG140" s="192"/>
      <c r="UH140" s="192"/>
      <c r="UI140" s="192"/>
      <c r="UJ140" s="192"/>
      <c r="UK140" s="192"/>
      <c r="UL140" s="192"/>
      <c r="UM140" s="192"/>
      <c r="UN140" s="192"/>
      <c r="UO140" s="192"/>
      <c r="UP140" s="192"/>
      <c r="UQ140" s="192"/>
      <c r="UR140" s="192"/>
      <c r="US140" s="192"/>
      <c r="UT140" s="192"/>
      <c r="UU140" s="192"/>
      <c r="UV140" s="192"/>
      <c r="UW140" s="192"/>
      <c r="UX140" s="192"/>
      <c r="UY140" s="192"/>
      <c r="UZ140" s="192"/>
      <c r="VA140" s="192"/>
      <c r="VB140" s="192"/>
      <c r="VC140" s="192"/>
      <c r="VD140" s="192"/>
      <c r="VE140" s="192"/>
      <c r="VF140" s="192"/>
      <c r="VG140" s="192"/>
      <c r="VH140" s="192"/>
      <c r="VI140" s="192"/>
      <c r="VJ140" s="192"/>
      <c r="VK140" s="192"/>
      <c r="VL140" s="192"/>
      <c r="VM140" s="192"/>
      <c r="VN140" s="192"/>
      <c r="VO140" s="192"/>
      <c r="VP140" s="192"/>
      <c r="VQ140" s="192"/>
      <c r="VR140" s="192"/>
      <c r="VS140" s="192"/>
      <c r="VT140" s="192"/>
      <c r="VU140" s="192"/>
      <c r="VV140" s="192"/>
      <c r="VW140" s="192"/>
      <c r="VX140" s="192"/>
      <c r="VY140" s="192"/>
      <c r="VZ140" s="192"/>
      <c r="WA140" s="192"/>
      <c r="WB140" s="192"/>
      <c r="WC140" s="192"/>
      <c r="WD140" s="192"/>
      <c r="WE140" s="192"/>
      <c r="WF140" s="192"/>
      <c r="WG140" s="192"/>
      <c r="WH140" s="192"/>
      <c r="WI140" s="192"/>
      <c r="WJ140" s="192"/>
      <c r="WK140" s="192"/>
      <c r="WL140" s="192"/>
      <c r="WM140" s="192"/>
      <c r="WN140" s="192"/>
      <c r="WO140" s="192"/>
      <c r="WP140" s="192"/>
      <c r="WQ140" s="192"/>
      <c r="WR140" s="192"/>
      <c r="WS140" s="192"/>
      <c r="WT140" s="192"/>
      <c r="WU140" s="192"/>
      <c r="WV140" s="192"/>
      <c r="WW140" s="192"/>
      <c r="WX140" s="192"/>
      <c r="WY140" s="192"/>
      <c r="WZ140" s="192"/>
      <c r="XA140" s="192"/>
      <c r="XB140" s="192"/>
      <c r="XC140" s="192"/>
      <c r="XD140" s="192"/>
      <c r="XE140" s="192"/>
      <c r="XF140" s="192"/>
      <c r="XG140" s="192"/>
      <c r="XH140" s="192"/>
      <c r="XI140" s="192"/>
      <c r="XJ140" s="192"/>
      <c r="XK140" s="192"/>
      <c r="XL140" s="192"/>
      <c r="XM140" s="192"/>
      <c r="XN140" s="192"/>
      <c r="XO140" s="192"/>
      <c r="XP140" s="192"/>
      <c r="XQ140" s="192"/>
      <c r="XR140" s="192"/>
      <c r="XS140" s="192"/>
      <c r="XT140" s="192"/>
      <c r="XU140" s="192"/>
      <c r="XV140" s="192"/>
      <c r="XW140" s="192"/>
      <c r="XX140" s="192"/>
      <c r="XY140" s="192"/>
      <c r="XZ140" s="192"/>
      <c r="YA140" s="192"/>
      <c r="YB140" s="192"/>
      <c r="YC140" s="192"/>
      <c r="YD140" s="192"/>
      <c r="YE140" s="192"/>
      <c r="YF140" s="192"/>
      <c r="YG140" s="192"/>
      <c r="YH140" s="192"/>
      <c r="YI140" s="192"/>
      <c r="YJ140" s="192"/>
      <c r="YK140" s="192"/>
      <c r="YL140" s="192"/>
      <c r="YM140" s="192"/>
      <c r="YN140" s="192"/>
      <c r="YO140" s="192"/>
      <c r="YP140" s="192"/>
      <c r="YQ140" s="192"/>
      <c r="YR140" s="192"/>
      <c r="YS140" s="192"/>
      <c r="YT140" s="192"/>
      <c r="YU140" s="192"/>
      <c r="YV140" s="192"/>
      <c r="YW140" s="192"/>
      <c r="YX140" s="192"/>
      <c r="YY140" s="192"/>
      <c r="YZ140" s="192"/>
      <c r="ZA140" s="192"/>
      <c r="ZB140" s="192"/>
      <c r="ZC140" s="192"/>
      <c r="ZD140" s="192"/>
      <c r="ZE140" s="192"/>
      <c r="ZF140" s="192"/>
      <c r="ZG140" s="192"/>
      <c r="ZH140" s="192"/>
      <c r="ZI140" s="192"/>
      <c r="ZJ140" s="192"/>
      <c r="ZK140" s="192"/>
      <c r="ZL140" s="192"/>
      <c r="ZM140" s="192"/>
      <c r="ZN140" s="192"/>
      <c r="ZO140" s="192"/>
      <c r="ZP140" s="192"/>
      <c r="ZQ140" s="192"/>
      <c r="ZR140" s="192"/>
      <c r="ZS140" s="192"/>
      <c r="ZT140" s="192"/>
      <c r="ZU140" s="192"/>
      <c r="ZV140" s="192"/>
      <c r="ZW140" s="192"/>
      <c r="ZX140" s="192"/>
      <c r="ZY140" s="192"/>
      <c r="ZZ140" s="192"/>
      <c r="AAA140" s="192"/>
      <c r="AAB140" s="192"/>
      <c r="AAC140" s="192"/>
      <c r="AAD140" s="192"/>
      <c r="AAE140" s="192"/>
      <c r="AAF140" s="192"/>
      <c r="AAG140" s="192"/>
      <c r="AAH140" s="192"/>
      <c r="AAI140" s="192"/>
      <c r="AAJ140" s="192"/>
      <c r="AAK140" s="192"/>
      <c r="AAL140" s="192"/>
      <c r="AAM140" s="192"/>
      <c r="AAN140" s="192"/>
      <c r="AAO140" s="192"/>
      <c r="AAP140" s="192"/>
      <c r="AAQ140" s="192"/>
      <c r="AAR140" s="192"/>
      <c r="AAS140" s="192"/>
      <c r="AAT140" s="192"/>
      <c r="AAU140" s="192"/>
      <c r="AAV140" s="192"/>
      <c r="AAW140" s="192"/>
      <c r="AAX140" s="192"/>
      <c r="AAY140" s="192"/>
      <c r="AAZ140" s="192"/>
      <c r="ABA140" s="192"/>
      <c r="ABB140" s="192"/>
      <c r="ABC140" s="192"/>
      <c r="ABD140" s="192"/>
      <c r="ABE140" s="192"/>
      <c r="ABF140" s="192"/>
      <c r="ABG140" s="192"/>
      <c r="ABH140" s="192"/>
      <c r="ABI140" s="192"/>
      <c r="ABJ140" s="192"/>
      <c r="ABK140" s="192"/>
      <c r="ABL140" s="192"/>
      <c r="ABM140" s="192"/>
      <c r="ABN140" s="192"/>
      <c r="ABO140" s="192"/>
      <c r="ABP140" s="192"/>
      <c r="ABQ140" s="192"/>
      <c r="ABR140" s="192"/>
      <c r="ABS140" s="192"/>
      <c r="ABT140" s="192"/>
      <c r="ABU140" s="192"/>
      <c r="ABV140" s="192"/>
      <c r="ABW140" s="192"/>
      <c r="ABX140" s="192"/>
      <c r="ABY140" s="192"/>
      <c r="ABZ140" s="192"/>
      <c r="ACA140" s="192"/>
      <c r="ACB140" s="192"/>
      <c r="ACC140" s="192"/>
      <c r="ACD140" s="192"/>
      <c r="ACE140" s="192"/>
      <c r="ACF140" s="192"/>
      <c r="ACG140" s="192"/>
      <c r="ACH140" s="192"/>
      <c r="ACI140" s="192"/>
      <c r="ACJ140" s="192"/>
      <c r="ACK140" s="192"/>
      <c r="ACL140" s="192"/>
      <c r="ACM140" s="192"/>
      <c r="ACN140" s="192"/>
      <c r="ACO140" s="192"/>
      <c r="ACP140" s="192"/>
      <c r="ACQ140" s="192"/>
      <c r="ACR140" s="192"/>
      <c r="ACS140" s="192"/>
      <c r="ACT140" s="192"/>
      <c r="ACU140" s="192"/>
      <c r="ACV140" s="192"/>
      <c r="ACW140" s="192"/>
      <c r="ACX140" s="192"/>
      <c r="ACY140" s="192"/>
      <c r="ACZ140" s="192"/>
      <c r="ADA140" s="192"/>
      <c r="ADB140" s="192"/>
      <c r="ADC140" s="192"/>
      <c r="ADD140" s="192"/>
      <c r="ADE140" s="192"/>
      <c r="ADF140" s="192"/>
      <c r="ADG140" s="192"/>
      <c r="ADH140" s="192"/>
      <c r="ADI140" s="192"/>
      <c r="ADJ140" s="192"/>
      <c r="ADK140" s="192"/>
      <c r="ADL140" s="192"/>
      <c r="ADM140" s="192"/>
      <c r="ADN140" s="192"/>
      <c r="ADO140" s="192"/>
      <c r="ADP140" s="192"/>
      <c r="ADQ140" s="192"/>
      <c r="ADR140" s="192"/>
      <c r="ADS140" s="192"/>
      <c r="ADT140" s="192"/>
      <c r="ADU140" s="192"/>
      <c r="ADV140" s="192"/>
      <c r="ADW140" s="192"/>
      <c r="ADX140" s="192"/>
      <c r="ADY140" s="192"/>
      <c r="ADZ140" s="192"/>
      <c r="AEA140" s="192"/>
      <c r="AEB140" s="192"/>
      <c r="AEC140" s="192"/>
      <c r="AED140" s="192"/>
      <c r="AEE140" s="192"/>
      <c r="AEF140" s="192"/>
      <c r="AEG140" s="192"/>
      <c r="AEH140" s="192"/>
      <c r="AEI140" s="192"/>
      <c r="AEJ140" s="192"/>
      <c r="AEK140" s="192"/>
      <c r="AEL140" s="192"/>
      <c r="AEM140" s="192"/>
      <c r="AEN140" s="192"/>
      <c r="AEO140" s="192"/>
      <c r="AEP140" s="192"/>
      <c r="AEQ140" s="192"/>
      <c r="AER140" s="192"/>
      <c r="AES140" s="192"/>
      <c r="AET140" s="192"/>
      <c r="AEU140" s="192"/>
      <c r="AEV140" s="192"/>
      <c r="AEW140" s="192"/>
      <c r="AEX140" s="192"/>
      <c r="AEY140" s="192"/>
      <c r="AEZ140" s="192"/>
      <c r="AFA140" s="192"/>
      <c r="AFB140" s="192"/>
      <c r="AFC140" s="192"/>
      <c r="AFD140" s="192"/>
      <c r="AFE140" s="192"/>
      <c r="AFF140" s="192"/>
      <c r="AFG140" s="192"/>
      <c r="AFH140" s="192"/>
      <c r="AFI140" s="192"/>
      <c r="AFJ140" s="192"/>
      <c r="AFK140" s="192"/>
      <c r="AFL140" s="192"/>
      <c r="AFM140" s="192"/>
      <c r="AFN140" s="192"/>
      <c r="AFO140" s="192"/>
      <c r="AFP140" s="192"/>
      <c r="AFQ140" s="192"/>
      <c r="AFR140" s="192"/>
      <c r="AFS140" s="192"/>
      <c r="AFT140" s="192"/>
      <c r="AFU140" s="192"/>
      <c r="AFV140" s="192"/>
      <c r="AFW140" s="192"/>
      <c r="AFX140" s="192"/>
      <c r="AFY140" s="192"/>
      <c r="AFZ140" s="192"/>
      <c r="AGA140" s="192"/>
      <c r="AGB140" s="192"/>
      <c r="AGC140" s="192"/>
      <c r="AGD140" s="192"/>
      <c r="AGE140" s="192"/>
      <c r="AGF140" s="192"/>
      <c r="AGG140" s="192"/>
      <c r="AGH140" s="192"/>
      <c r="AGI140" s="192"/>
      <c r="AGJ140" s="192"/>
      <c r="AGK140" s="192"/>
      <c r="AGL140" s="192"/>
      <c r="AGM140" s="192"/>
      <c r="AGN140" s="192"/>
      <c r="AGO140" s="192"/>
      <c r="AGP140" s="192"/>
      <c r="AGQ140" s="192"/>
      <c r="AGR140" s="192"/>
      <c r="AGS140" s="192"/>
      <c r="AGT140" s="192"/>
      <c r="AGU140" s="192"/>
      <c r="AGV140" s="192"/>
      <c r="AGW140" s="192"/>
      <c r="AGX140" s="192"/>
      <c r="AGY140" s="192"/>
      <c r="AGZ140" s="192"/>
      <c r="AHA140" s="192"/>
      <c r="AHB140" s="192"/>
      <c r="AHC140" s="192"/>
      <c r="AHD140" s="192"/>
      <c r="AHE140" s="192"/>
      <c r="AHF140" s="192"/>
      <c r="AHG140" s="192"/>
      <c r="AHH140" s="192"/>
      <c r="AHI140" s="192"/>
      <c r="AHJ140" s="192"/>
      <c r="AHK140" s="192"/>
      <c r="AHL140" s="192"/>
      <c r="AHM140" s="192"/>
      <c r="AHN140" s="192"/>
      <c r="AHO140" s="192"/>
      <c r="AHP140" s="192"/>
      <c r="AHQ140" s="192"/>
      <c r="AHR140" s="192"/>
      <c r="AHS140" s="192"/>
      <c r="AHT140" s="192"/>
      <c r="AHU140" s="192"/>
      <c r="AHV140" s="192"/>
      <c r="AHW140" s="192"/>
      <c r="AHX140" s="192"/>
      <c r="AHY140" s="192"/>
      <c r="AHZ140" s="192"/>
      <c r="AIA140" s="192"/>
      <c r="AIB140" s="192"/>
      <c r="AIC140" s="192"/>
      <c r="AID140" s="192"/>
      <c r="AIE140" s="192"/>
      <c r="AIF140" s="192"/>
      <c r="AIG140" s="192"/>
      <c r="AIH140" s="192"/>
      <c r="AII140" s="192"/>
      <c r="AIJ140" s="192"/>
      <c r="AIK140" s="192"/>
      <c r="AIL140" s="192"/>
      <c r="AIM140" s="192"/>
      <c r="AIN140" s="192"/>
      <c r="AIO140" s="192"/>
      <c r="AIP140" s="192"/>
      <c r="AIQ140" s="192"/>
      <c r="AIR140" s="192"/>
      <c r="AIS140" s="192"/>
      <c r="AIT140" s="192"/>
      <c r="AIU140" s="192"/>
      <c r="AIV140" s="192"/>
      <c r="AIW140" s="192"/>
      <c r="AIX140" s="192"/>
      <c r="AIY140" s="192"/>
      <c r="AIZ140" s="192"/>
      <c r="AJA140" s="192"/>
      <c r="AJB140" s="192"/>
      <c r="AJC140" s="192"/>
      <c r="AJD140" s="192"/>
      <c r="AJE140" s="192"/>
      <c r="AJF140" s="192"/>
      <c r="AJG140" s="192"/>
      <c r="AJH140" s="192"/>
      <c r="AJI140" s="192"/>
      <c r="AJJ140" s="192"/>
      <c r="AJK140" s="192"/>
      <c r="AJL140" s="192"/>
      <c r="AJM140" s="192"/>
      <c r="AJN140" s="192"/>
      <c r="AJO140" s="192"/>
      <c r="AJP140" s="192"/>
      <c r="AJQ140" s="192"/>
      <c r="AJR140" s="192"/>
      <c r="AJS140" s="192"/>
      <c r="AJT140" s="192"/>
      <c r="AJU140" s="192"/>
      <c r="AJV140" s="192"/>
      <c r="AJW140" s="192"/>
      <c r="AJX140" s="192"/>
      <c r="AJY140" s="192"/>
      <c r="AJZ140" s="192"/>
      <c r="AKA140" s="192"/>
      <c r="AKB140" s="192"/>
      <c r="AKC140" s="192"/>
      <c r="AKD140" s="192"/>
      <c r="AKE140" s="192"/>
      <c r="AKF140" s="192"/>
      <c r="AKG140" s="192"/>
      <c r="AKH140" s="192"/>
      <c r="AKI140" s="192"/>
      <c r="AKJ140" s="192"/>
      <c r="AKK140" s="192"/>
      <c r="AKL140" s="192"/>
      <c r="AKM140" s="192"/>
      <c r="AKN140" s="192"/>
      <c r="AKO140" s="192"/>
      <c r="AKP140" s="192"/>
      <c r="AKQ140" s="192"/>
      <c r="AKR140" s="192"/>
      <c r="AKS140" s="192"/>
      <c r="AKT140" s="192"/>
      <c r="AKU140" s="192"/>
      <c r="AKV140" s="192"/>
      <c r="AKW140" s="192"/>
      <c r="AKX140" s="192"/>
      <c r="AKY140" s="192"/>
      <c r="AKZ140" s="192"/>
      <c r="ALA140" s="192"/>
      <c r="ALB140" s="192"/>
      <c r="ALC140" s="192"/>
      <c r="ALD140" s="192"/>
      <c r="ALE140" s="192"/>
      <c r="ALF140" s="192"/>
      <c r="ALG140" s="192"/>
      <c r="ALH140" s="192"/>
      <c r="ALI140" s="192"/>
      <c r="ALJ140" s="192"/>
      <c r="ALK140" s="192"/>
      <c r="ALL140" s="192"/>
      <c r="ALM140" s="192"/>
      <c r="ALN140" s="192"/>
      <c r="ALO140" s="192"/>
      <c r="ALP140" s="192"/>
      <c r="ALQ140" s="192"/>
      <c r="ALR140" s="192"/>
      <c r="ALS140" s="192"/>
      <c r="ALT140" s="192"/>
      <c r="ALU140" s="192"/>
      <c r="ALV140" s="192"/>
      <c r="ALW140" s="192"/>
      <c r="ALX140" s="192"/>
      <c r="ALY140" s="192"/>
      <c r="ALZ140" s="192"/>
      <c r="AMA140" s="192"/>
      <c r="AMB140" s="192"/>
      <c r="AMC140" s="192"/>
      <c r="AMD140" s="192"/>
      <c r="AME140" s="192"/>
      <c r="AMF140" s="192"/>
      <c r="AMG140" s="192"/>
      <c r="AMH140" s="192"/>
      <c r="AMI140" s="192"/>
      <c r="AMJ140" s="192"/>
      <c r="AMK140" s="192"/>
    </row>
    <row r="141" spans="1:1025" ht="12.75" customHeight="1" x14ac:dyDescent="0.25">
      <c r="A141" s="84"/>
      <c r="B141" s="111" t="str">
        <f>Disciplinas!B143</f>
        <v>OBR</v>
      </c>
      <c r="C141" s="108" t="str">
        <f>Disciplinas!C143</f>
        <v>BFILO</v>
      </c>
      <c r="D141" s="108" t="str">
        <f>Disciplinas!D143</f>
        <v>Lógica Básica</v>
      </c>
      <c r="E141" s="107">
        <f>Disciplinas!E143</f>
        <v>4</v>
      </c>
      <c r="F141" s="108">
        <f>Disciplinas!F143</f>
        <v>0</v>
      </c>
      <c r="G141" s="107">
        <f>Disciplinas!AZ143</f>
        <v>1</v>
      </c>
      <c r="H141" s="108">
        <f>Disciplinas!BA143</f>
        <v>0</v>
      </c>
      <c r="I141" s="107">
        <v>0</v>
      </c>
      <c r="J141" s="108">
        <v>0</v>
      </c>
      <c r="K141" s="107">
        <v>100</v>
      </c>
      <c r="L141" s="108">
        <v>0</v>
      </c>
      <c r="M141" s="107">
        <v>0</v>
      </c>
      <c r="N141" s="108">
        <v>0</v>
      </c>
      <c r="O141" s="107">
        <v>0</v>
      </c>
      <c r="P141" s="108">
        <v>0</v>
      </c>
      <c r="Q141" s="107">
        <f t="shared" si="114"/>
        <v>0</v>
      </c>
      <c r="R141" s="107">
        <f t="shared" si="115"/>
        <v>0</v>
      </c>
      <c r="S141" s="107">
        <f t="shared" si="116"/>
        <v>0</v>
      </c>
      <c r="T141" s="107">
        <f t="shared" si="117"/>
        <v>0</v>
      </c>
      <c r="U141" s="106">
        <f t="shared" si="118"/>
        <v>1</v>
      </c>
      <c r="V141" s="107">
        <f t="shared" si="119"/>
        <v>0</v>
      </c>
      <c r="W141" s="107">
        <f t="shared" si="120"/>
        <v>0</v>
      </c>
      <c r="X141" s="107">
        <f t="shared" si="121"/>
        <v>0</v>
      </c>
      <c r="Y141" s="106">
        <f t="shared" si="122"/>
        <v>0</v>
      </c>
      <c r="Z141" s="107">
        <f t="shared" si="123"/>
        <v>0</v>
      </c>
      <c r="AA141" s="107">
        <f t="shared" si="124"/>
        <v>0</v>
      </c>
      <c r="AB141" s="107">
        <f t="shared" si="125"/>
        <v>0</v>
      </c>
      <c r="AC141" s="106">
        <f t="shared" si="126"/>
        <v>0</v>
      </c>
      <c r="AD141" s="107">
        <f t="shared" si="127"/>
        <v>0</v>
      </c>
      <c r="AE141" s="107">
        <f t="shared" si="128"/>
        <v>0</v>
      </c>
      <c r="AF141" s="107">
        <f t="shared" si="129"/>
        <v>0</v>
      </c>
      <c r="AG141" s="109">
        <f t="shared" si="130"/>
        <v>0</v>
      </c>
      <c r="AH141" s="133">
        <f t="shared" si="131"/>
        <v>0</v>
      </c>
      <c r="AI141" s="107">
        <f t="shared" si="132"/>
        <v>0</v>
      </c>
      <c r="AJ141" s="107">
        <f t="shared" si="133"/>
        <v>0</v>
      </c>
      <c r="AK141" s="107">
        <f t="shared" si="134"/>
        <v>0</v>
      </c>
      <c r="AL141" s="108">
        <f t="shared" si="135"/>
        <v>0</v>
      </c>
      <c r="AM141" s="107">
        <f t="shared" si="136"/>
        <v>4</v>
      </c>
      <c r="AN141" s="107">
        <f t="shared" si="137"/>
        <v>0</v>
      </c>
      <c r="AO141" s="107">
        <f t="shared" si="138"/>
        <v>0</v>
      </c>
      <c r="AP141" s="108">
        <f t="shared" si="139"/>
        <v>0</v>
      </c>
      <c r="AQ141" s="107">
        <f t="shared" si="140"/>
        <v>0</v>
      </c>
      <c r="AR141" s="107">
        <f t="shared" si="141"/>
        <v>0</v>
      </c>
      <c r="AS141" s="107">
        <f t="shared" si="142"/>
        <v>0</v>
      </c>
      <c r="AT141" s="108">
        <f t="shared" si="143"/>
        <v>0</v>
      </c>
      <c r="AU141" s="107">
        <f t="shared" si="144"/>
        <v>0</v>
      </c>
      <c r="AV141" s="107">
        <f t="shared" si="145"/>
        <v>0</v>
      </c>
      <c r="AW141" s="107">
        <f t="shared" si="146"/>
        <v>0</v>
      </c>
      <c r="AX141" s="108">
        <f t="shared" si="147"/>
        <v>0</v>
      </c>
      <c r="AY141" s="85">
        <f t="shared" si="148"/>
        <v>0</v>
      </c>
      <c r="AZ141" s="133">
        <f t="shared" si="149"/>
        <v>0</v>
      </c>
      <c r="BA141" s="82">
        <f t="shared" si="150"/>
        <v>4</v>
      </c>
      <c r="BB141" s="110">
        <f t="shared" si="151"/>
        <v>0</v>
      </c>
      <c r="BC141" s="110">
        <f t="shared" si="152"/>
        <v>4</v>
      </c>
    </row>
    <row r="142" spans="1:1025" ht="12.75" customHeight="1" x14ac:dyDescent="0.25">
      <c r="A142" s="84"/>
      <c r="B142" s="111" t="str">
        <f>Disciplinas!B144</f>
        <v>OBR</v>
      </c>
      <c r="C142" s="108" t="str">
        <f>Disciplinas!C144</f>
        <v>LFILO</v>
      </c>
      <c r="D142" s="108" t="str">
        <f>Disciplinas!D144</f>
        <v>Lógica Básica</v>
      </c>
      <c r="E142" s="107">
        <f>Disciplinas!E144</f>
        <v>4</v>
      </c>
      <c r="F142" s="108">
        <f>Disciplinas!F144</f>
        <v>0</v>
      </c>
      <c r="G142" s="107">
        <f>Disciplinas!AZ144</f>
        <v>1</v>
      </c>
      <c r="H142" s="108">
        <f>Disciplinas!BA144</f>
        <v>0</v>
      </c>
      <c r="I142" s="107">
        <v>0</v>
      </c>
      <c r="J142" s="108">
        <v>0</v>
      </c>
      <c r="K142" s="107">
        <v>100</v>
      </c>
      <c r="L142" s="108">
        <v>0</v>
      </c>
      <c r="M142" s="107">
        <v>0</v>
      </c>
      <c r="N142" s="108">
        <v>0</v>
      </c>
      <c r="O142" s="107">
        <v>0</v>
      </c>
      <c r="P142" s="108">
        <v>0</v>
      </c>
      <c r="Q142" s="107">
        <f t="shared" si="114"/>
        <v>0</v>
      </c>
      <c r="R142" s="107">
        <f t="shared" si="115"/>
        <v>0</v>
      </c>
      <c r="S142" s="107">
        <f t="shared" si="116"/>
        <v>0</v>
      </c>
      <c r="T142" s="107">
        <f t="shared" si="117"/>
        <v>0</v>
      </c>
      <c r="U142" s="106">
        <f t="shared" si="118"/>
        <v>1</v>
      </c>
      <c r="V142" s="107">
        <f t="shared" si="119"/>
        <v>0</v>
      </c>
      <c r="W142" s="107">
        <f t="shared" si="120"/>
        <v>0</v>
      </c>
      <c r="X142" s="107">
        <f t="shared" si="121"/>
        <v>0</v>
      </c>
      <c r="Y142" s="106">
        <f t="shared" si="122"/>
        <v>0</v>
      </c>
      <c r="Z142" s="107">
        <f t="shared" si="123"/>
        <v>0</v>
      </c>
      <c r="AA142" s="107">
        <f t="shared" si="124"/>
        <v>0</v>
      </c>
      <c r="AB142" s="107">
        <f t="shared" si="125"/>
        <v>0</v>
      </c>
      <c r="AC142" s="106">
        <f t="shared" si="126"/>
        <v>0</v>
      </c>
      <c r="AD142" s="107">
        <f t="shared" si="127"/>
        <v>0</v>
      </c>
      <c r="AE142" s="107">
        <f t="shared" si="128"/>
        <v>0</v>
      </c>
      <c r="AF142" s="107">
        <f t="shared" si="129"/>
        <v>0</v>
      </c>
      <c r="AG142" s="109">
        <f t="shared" si="130"/>
        <v>0</v>
      </c>
      <c r="AH142" s="133">
        <f t="shared" si="131"/>
        <v>0</v>
      </c>
      <c r="AI142" s="107">
        <f t="shared" si="132"/>
        <v>0</v>
      </c>
      <c r="AJ142" s="107">
        <f t="shared" si="133"/>
        <v>0</v>
      </c>
      <c r="AK142" s="107">
        <f t="shared" si="134"/>
        <v>0</v>
      </c>
      <c r="AL142" s="108">
        <f t="shared" si="135"/>
        <v>0</v>
      </c>
      <c r="AM142" s="107">
        <f t="shared" si="136"/>
        <v>4</v>
      </c>
      <c r="AN142" s="107">
        <f t="shared" si="137"/>
        <v>0</v>
      </c>
      <c r="AO142" s="107">
        <f t="shared" si="138"/>
        <v>0</v>
      </c>
      <c r="AP142" s="108">
        <f t="shared" si="139"/>
        <v>0</v>
      </c>
      <c r="AQ142" s="107">
        <f t="shared" si="140"/>
        <v>0</v>
      </c>
      <c r="AR142" s="107">
        <f t="shared" si="141"/>
        <v>0</v>
      </c>
      <c r="AS142" s="107">
        <f t="shared" si="142"/>
        <v>0</v>
      </c>
      <c r="AT142" s="108">
        <f t="shared" si="143"/>
        <v>0</v>
      </c>
      <c r="AU142" s="107">
        <f t="shared" si="144"/>
        <v>0</v>
      </c>
      <c r="AV142" s="107">
        <f t="shared" si="145"/>
        <v>0</v>
      </c>
      <c r="AW142" s="107">
        <f t="shared" si="146"/>
        <v>0</v>
      </c>
      <c r="AX142" s="108">
        <f t="shared" si="147"/>
        <v>0</v>
      </c>
      <c r="AY142" s="85">
        <f t="shared" si="148"/>
        <v>0</v>
      </c>
      <c r="AZ142" s="133">
        <f t="shared" si="149"/>
        <v>0</v>
      </c>
      <c r="BA142" s="82">
        <f t="shared" si="150"/>
        <v>4</v>
      </c>
      <c r="BB142" s="110">
        <f t="shared" si="151"/>
        <v>0</v>
      </c>
      <c r="BC142" s="110">
        <f t="shared" si="152"/>
        <v>4</v>
      </c>
    </row>
    <row r="143" spans="1:1025" ht="12.75" customHeight="1" x14ac:dyDescent="0.25">
      <c r="A143" s="84"/>
      <c r="B143" s="111" t="str">
        <f>Disciplinas!B145</f>
        <v>OBR</v>
      </c>
      <c r="C143" s="108" t="str">
        <f>Disciplinas!C145</f>
        <v>BFIS</v>
      </c>
      <c r="D143" s="108" t="str">
        <f>Disciplinas!D145</f>
        <v>Mecânica Clássica I</v>
      </c>
      <c r="E143" s="107">
        <f>Disciplinas!E145</f>
        <v>4</v>
      </c>
      <c r="F143" s="108">
        <f>Disciplinas!F145</f>
        <v>0</v>
      </c>
      <c r="G143" s="107">
        <f>Disciplinas!AZ145</f>
        <v>2</v>
      </c>
      <c r="H143" s="108">
        <f>Disciplinas!BA145</f>
        <v>0</v>
      </c>
      <c r="I143" s="107">
        <v>0</v>
      </c>
      <c r="J143" s="108">
        <v>0</v>
      </c>
      <c r="K143" s="107">
        <v>0</v>
      </c>
      <c r="L143" s="108">
        <v>0</v>
      </c>
      <c r="M143" s="107">
        <v>100</v>
      </c>
      <c r="N143" s="108">
        <v>0</v>
      </c>
      <c r="O143" s="107">
        <v>0</v>
      </c>
      <c r="P143" s="108">
        <v>0</v>
      </c>
      <c r="Q143" s="107">
        <f t="shared" si="114"/>
        <v>0</v>
      </c>
      <c r="R143" s="107">
        <f t="shared" si="115"/>
        <v>0</v>
      </c>
      <c r="S143" s="107">
        <f t="shared" si="116"/>
        <v>0</v>
      </c>
      <c r="T143" s="107">
        <f t="shared" si="117"/>
        <v>0</v>
      </c>
      <c r="U143" s="106">
        <f t="shared" si="118"/>
        <v>0</v>
      </c>
      <c r="V143" s="107">
        <f t="shared" si="119"/>
        <v>0</v>
      </c>
      <c r="W143" s="107">
        <f t="shared" si="120"/>
        <v>0</v>
      </c>
      <c r="X143" s="107">
        <f t="shared" si="121"/>
        <v>0</v>
      </c>
      <c r="Y143" s="106">
        <f t="shared" si="122"/>
        <v>2</v>
      </c>
      <c r="Z143" s="107">
        <f t="shared" si="123"/>
        <v>0</v>
      </c>
      <c r="AA143" s="107">
        <f t="shared" si="124"/>
        <v>0</v>
      </c>
      <c r="AB143" s="107">
        <f t="shared" si="125"/>
        <v>0</v>
      </c>
      <c r="AC143" s="106">
        <f t="shared" si="126"/>
        <v>0</v>
      </c>
      <c r="AD143" s="107">
        <f t="shared" si="127"/>
        <v>0</v>
      </c>
      <c r="AE143" s="107">
        <f t="shared" si="128"/>
        <v>0</v>
      </c>
      <c r="AF143" s="107">
        <f t="shared" si="129"/>
        <v>0</v>
      </c>
      <c r="AG143" s="109">
        <f t="shared" si="130"/>
        <v>0</v>
      </c>
      <c r="AH143" s="133">
        <f t="shared" si="131"/>
        <v>0</v>
      </c>
      <c r="AI143" s="107">
        <f t="shared" si="132"/>
        <v>0</v>
      </c>
      <c r="AJ143" s="107">
        <f t="shared" si="133"/>
        <v>0</v>
      </c>
      <c r="AK143" s="107">
        <f t="shared" si="134"/>
        <v>0</v>
      </c>
      <c r="AL143" s="108">
        <f t="shared" si="135"/>
        <v>0</v>
      </c>
      <c r="AM143" s="107">
        <f t="shared" si="136"/>
        <v>0</v>
      </c>
      <c r="AN143" s="107">
        <f t="shared" si="137"/>
        <v>0</v>
      </c>
      <c r="AO143" s="107">
        <f t="shared" si="138"/>
        <v>0</v>
      </c>
      <c r="AP143" s="108">
        <f t="shared" si="139"/>
        <v>0</v>
      </c>
      <c r="AQ143" s="107">
        <f t="shared" si="140"/>
        <v>8</v>
      </c>
      <c r="AR143" s="107">
        <f t="shared" si="141"/>
        <v>0</v>
      </c>
      <c r="AS143" s="107">
        <f t="shared" si="142"/>
        <v>0</v>
      </c>
      <c r="AT143" s="108">
        <f t="shared" si="143"/>
        <v>0</v>
      </c>
      <c r="AU143" s="107">
        <f t="shared" si="144"/>
        <v>0</v>
      </c>
      <c r="AV143" s="107">
        <f t="shared" si="145"/>
        <v>0</v>
      </c>
      <c r="AW143" s="107">
        <f t="shared" si="146"/>
        <v>0</v>
      </c>
      <c r="AX143" s="108">
        <f t="shared" si="147"/>
        <v>0</v>
      </c>
      <c r="AY143" s="85">
        <f t="shared" si="148"/>
        <v>0</v>
      </c>
      <c r="AZ143" s="133">
        <f t="shared" si="149"/>
        <v>0</v>
      </c>
      <c r="BA143" s="82">
        <f t="shared" si="150"/>
        <v>8</v>
      </c>
      <c r="BB143" s="110">
        <f t="shared" si="151"/>
        <v>0</v>
      </c>
      <c r="BC143" s="110">
        <f t="shared" si="152"/>
        <v>8</v>
      </c>
    </row>
    <row r="144" spans="1:1025" ht="12.75" customHeight="1" x14ac:dyDescent="0.25">
      <c r="A144" s="84"/>
      <c r="B144" s="111" t="str">
        <f>Disciplinas!B146</f>
        <v>OBR</v>
      </c>
      <c r="C144" s="108" t="str">
        <f>Disciplinas!C146</f>
        <v>BFIS</v>
      </c>
      <c r="D144" s="108" t="str">
        <f>Disciplinas!D146</f>
        <v>Mecânica Clássica II</v>
      </c>
      <c r="E144" s="107">
        <f>Disciplinas!E146</f>
        <v>4</v>
      </c>
      <c r="F144" s="108">
        <f>Disciplinas!F146</f>
        <v>0</v>
      </c>
      <c r="G144" s="107">
        <f>Disciplinas!AZ146</f>
        <v>2</v>
      </c>
      <c r="H144" s="108">
        <f>Disciplinas!BA146</f>
        <v>0</v>
      </c>
      <c r="I144" s="107">
        <v>0</v>
      </c>
      <c r="J144" s="108">
        <v>0</v>
      </c>
      <c r="K144" s="107">
        <v>0</v>
      </c>
      <c r="L144" s="108">
        <v>0</v>
      </c>
      <c r="M144" s="107">
        <v>100</v>
      </c>
      <c r="N144" s="108">
        <v>0</v>
      </c>
      <c r="O144" s="107">
        <v>0</v>
      </c>
      <c r="P144" s="108">
        <v>0</v>
      </c>
      <c r="Q144" s="107">
        <f t="shared" si="114"/>
        <v>0</v>
      </c>
      <c r="R144" s="107">
        <f t="shared" si="115"/>
        <v>0</v>
      </c>
      <c r="S144" s="107">
        <f t="shared" si="116"/>
        <v>0</v>
      </c>
      <c r="T144" s="107">
        <f t="shared" si="117"/>
        <v>0</v>
      </c>
      <c r="U144" s="106">
        <f t="shared" si="118"/>
        <v>0</v>
      </c>
      <c r="V144" s="107">
        <f t="shared" si="119"/>
        <v>0</v>
      </c>
      <c r="W144" s="107">
        <f t="shared" si="120"/>
        <v>0</v>
      </c>
      <c r="X144" s="107">
        <f t="shared" si="121"/>
        <v>0</v>
      </c>
      <c r="Y144" s="106">
        <f t="shared" si="122"/>
        <v>2</v>
      </c>
      <c r="Z144" s="107">
        <f t="shared" si="123"/>
        <v>0</v>
      </c>
      <c r="AA144" s="107">
        <f t="shared" si="124"/>
        <v>0</v>
      </c>
      <c r="AB144" s="107">
        <f t="shared" si="125"/>
        <v>0</v>
      </c>
      <c r="AC144" s="106">
        <f t="shared" si="126"/>
        <v>0</v>
      </c>
      <c r="AD144" s="107">
        <f t="shared" si="127"/>
        <v>0</v>
      </c>
      <c r="AE144" s="107">
        <f t="shared" si="128"/>
        <v>0</v>
      </c>
      <c r="AF144" s="107">
        <f t="shared" si="129"/>
        <v>0</v>
      </c>
      <c r="AG144" s="109">
        <f t="shared" si="130"/>
        <v>0</v>
      </c>
      <c r="AH144" s="133">
        <f t="shared" si="131"/>
        <v>0</v>
      </c>
      <c r="AI144" s="107">
        <f t="shared" si="132"/>
        <v>0</v>
      </c>
      <c r="AJ144" s="107">
        <f t="shared" si="133"/>
        <v>0</v>
      </c>
      <c r="AK144" s="107">
        <f t="shared" si="134"/>
        <v>0</v>
      </c>
      <c r="AL144" s="108">
        <f t="shared" si="135"/>
        <v>0</v>
      </c>
      <c r="AM144" s="107">
        <f t="shared" si="136"/>
        <v>0</v>
      </c>
      <c r="AN144" s="107">
        <f t="shared" si="137"/>
        <v>0</v>
      </c>
      <c r="AO144" s="107">
        <f t="shared" si="138"/>
        <v>0</v>
      </c>
      <c r="AP144" s="108">
        <f t="shared" si="139"/>
        <v>0</v>
      </c>
      <c r="AQ144" s="107">
        <f t="shared" si="140"/>
        <v>8</v>
      </c>
      <c r="AR144" s="107">
        <f t="shared" si="141"/>
        <v>0</v>
      </c>
      <c r="AS144" s="107">
        <f t="shared" si="142"/>
        <v>0</v>
      </c>
      <c r="AT144" s="108">
        <f t="shared" si="143"/>
        <v>0</v>
      </c>
      <c r="AU144" s="107">
        <f t="shared" si="144"/>
        <v>0</v>
      </c>
      <c r="AV144" s="107">
        <f t="shared" si="145"/>
        <v>0</v>
      </c>
      <c r="AW144" s="107">
        <f t="shared" si="146"/>
        <v>0</v>
      </c>
      <c r="AX144" s="108">
        <f t="shared" si="147"/>
        <v>0</v>
      </c>
      <c r="AY144" s="85">
        <f t="shared" si="148"/>
        <v>0</v>
      </c>
      <c r="AZ144" s="133">
        <f t="shared" si="149"/>
        <v>0</v>
      </c>
      <c r="BA144" s="82">
        <f t="shared" si="150"/>
        <v>8</v>
      </c>
      <c r="BB144" s="110">
        <f t="shared" si="151"/>
        <v>0</v>
      </c>
      <c r="BC144" s="110">
        <f t="shared" si="152"/>
        <v>8</v>
      </c>
    </row>
    <row r="145" spans="1:55" ht="12.75" customHeight="1" x14ac:dyDescent="0.25">
      <c r="A145" s="84"/>
      <c r="B145" s="111" t="str">
        <f>Disciplinas!B147</f>
        <v>OBR</v>
      </c>
      <c r="C145" s="108" t="str">
        <f>Disciplinas!C147</f>
        <v>BFIS</v>
      </c>
      <c r="D145" s="108" t="str">
        <f>Disciplinas!D147</f>
        <v>Mecânica Estatística</v>
      </c>
      <c r="E145" s="107">
        <f>Disciplinas!E147</f>
        <v>6</v>
      </c>
      <c r="F145" s="108">
        <f>Disciplinas!F147</f>
        <v>0</v>
      </c>
      <c r="G145" s="107">
        <f>Disciplinas!AZ147</f>
        <v>2</v>
      </c>
      <c r="H145" s="108">
        <f>Disciplinas!BA147</f>
        <v>0</v>
      </c>
      <c r="I145" s="107">
        <v>0</v>
      </c>
      <c r="J145" s="108">
        <v>0</v>
      </c>
      <c r="K145" s="107">
        <v>0</v>
      </c>
      <c r="L145" s="108">
        <v>0</v>
      </c>
      <c r="M145" s="107">
        <v>100</v>
      </c>
      <c r="N145" s="108">
        <v>0</v>
      </c>
      <c r="O145" s="107">
        <v>0</v>
      </c>
      <c r="P145" s="108">
        <v>0</v>
      </c>
      <c r="Q145" s="107">
        <f t="shared" si="114"/>
        <v>0</v>
      </c>
      <c r="R145" s="107">
        <f t="shared" si="115"/>
        <v>0</v>
      </c>
      <c r="S145" s="107">
        <f t="shared" si="116"/>
        <v>0</v>
      </c>
      <c r="T145" s="107">
        <f t="shared" si="117"/>
        <v>0</v>
      </c>
      <c r="U145" s="106">
        <f t="shared" si="118"/>
        <v>0</v>
      </c>
      <c r="V145" s="107">
        <f t="shared" si="119"/>
        <v>0</v>
      </c>
      <c r="W145" s="107">
        <f t="shared" si="120"/>
        <v>0</v>
      </c>
      <c r="X145" s="107">
        <f t="shared" si="121"/>
        <v>0</v>
      </c>
      <c r="Y145" s="106">
        <f t="shared" si="122"/>
        <v>2</v>
      </c>
      <c r="Z145" s="107">
        <f t="shared" si="123"/>
        <v>0</v>
      </c>
      <c r="AA145" s="107">
        <f t="shared" si="124"/>
        <v>0</v>
      </c>
      <c r="AB145" s="107">
        <f t="shared" si="125"/>
        <v>0</v>
      </c>
      <c r="AC145" s="106">
        <f t="shared" si="126"/>
        <v>0</v>
      </c>
      <c r="AD145" s="107">
        <f t="shared" si="127"/>
        <v>0</v>
      </c>
      <c r="AE145" s="107">
        <f t="shared" si="128"/>
        <v>0</v>
      </c>
      <c r="AF145" s="107">
        <f t="shared" si="129"/>
        <v>0</v>
      </c>
      <c r="AG145" s="109">
        <f t="shared" si="130"/>
        <v>0</v>
      </c>
      <c r="AH145" s="133">
        <f t="shared" si="131"/>
        <v>0</v>
      </c>
      <c r="AI145" s="107">
        <f t="shared" si="132"/>
        <v>0</v>
      </c>
      <c r="AJ145" s="107">
        <f t="shared" si="133"/>
        <v>0</v>
      </c>
      <c r="AK145" s="107">
        <f t="shared" si="134"/>
        <v>0</v>
      </c>
      <c r="AL145" s="108">
        <f t="shared" si="135"/>
        <v>0</v>
      </c>
      <c r="AM145" s="107">
        <f t="shared" si="136"/>
        <v>0</v>
      </c>
      <c r="AN145" s="107">
        <f t="shared" si="137"/>
        <v>0</v>
      </c>
      <c r="AO145" s="107">
        <f t="shared" si="138"/>
        <v>0</v>
      </c>
      <c r="AP145" s="108">
        <f t="shared" si="139"/>
        <v>0</v>
      </c>
      <c r="AQ145" s="107">
        <f t="shared" si="140"/>
        <v>12</v>
      </c>
      <c r="AR145" s="107">
        <f t="shared" si="141"/>
        <v>0</v>
      </c>
      <c r="AS145" s="107">
        <f t="shared" si="142"/>
        <v>0</v>
      </c>
      <c r="AT145" s="108">
        <f t="shared" si="143"/>
        <v>0</v>
      </c>
      <c r="AU145" s="107">
        <f t="shared" si="144"/>
        <v>0</v>
      </c>
      <c r="AV145" s="107">
        <f t="shared" si="145"/>
        <v>0</v>
      </c>
      <c r="AW145" s="107">
        <f t="shared" si="146"/>
        <v>0</v>
      </c>
      <c r="AX145" s="108">
        <f t="shared" si="147"/>
        <v>0</v>
      </c>
      <c r="AY145" s="85">
        <f t="shared" si="148"/>
        <v>0</v>
      </c>
      <c r="AZ145" s="133">
        <f t="shared" si="149"/>
        <v>0</v>
      </c>
      <c r="BA145" s="82">
        <f t="shared" si="150"/>
        <v>12</v>
      </c>
      <c r="BB145" s="110">
        <f t="shared" si="151"/>
        <v>0</v>
      </c>
      <c r="BC145" s="110">
        <f t="shared" si="152"/>
        <v>12</v>
      </c>
    </row>
    <row r="146" spans="1:55" ht="12.75" customHeight="1" x14ac:dyDescent="0.25">
      <c r="A146" s="84"/>
      <c r="B146" s="111" t="str">
        <f>Disciplinas!B148</f>
        <v>OBR</v>
      </c>
      <c r="C146" s="108" t="str">
        <f>Disciplinas!C148</f>
        <v>LFIS</v>
      </c>
      <c r="D146" s="108" t="str">
        <f>Disciplinas!D148</f>
        <v>Mecânica Geral (PCC)</v>
      </c>
      <c r="E146" s="107">
        <f>Disciplinas!E148</f>
        <v>4</v>
      </c>
      <c r="F146" s="108">
        <f>Disciplinas!F148</f>
        <v>0</v>
      </c>
      <c r="G146" s="107">
        <f>Disciplinas!AZ148</f>
        <v>2</v>
      </c>
      <c r="H146" s="108">
        <f>Disciplinas!BA148</f>
        <v>0</v>
      </c>
      <c r="I146" s="107">
        <v>0</v>
      </c>
      <c r="J146" s="108">
        <v>0</v>
      </c>
      <c r="K146" s="107">
        <v>0</v>
      </c>
      <c r="L146" s="108">
        <v>0</v>
      </c>
      <c r="M146" s="107">
        <v>0</v>
      </c>
      <c r="N146" s="108">
        <v>100</v>
      </c>
      <c r="O146" s="107">
        <v>0</v>
      </c>
      <c r="P146" s="108">
        <v>0</v>
      </c>
      <c r="Q146" s="107">
        <f t="shared" si="114"/>
        <v>0</v>
      </c>
      <c r="R146" s="107">
        <f t="shared" si="115"/>
        <v>0</v>
      </c>
      <c r="S146" s="107">
        <f t="shared" si="116"/>
        <v>0</v>
      </c>
      <c r="T146" s="107">
        <f t="shared" si="117"/>
        <v>0</v>
      </c>
      <c r="U146" s="106">
        <f t="shared" si="118"/>
        <v>0</v>
      </c>
      <c r="V146" s="107">
        <f t="shared" si="119"/>
        <v>0</v>
      </c>
      <c r="W146" s="107">
        <f t="shared" si="120"/>
        <v>0</v>
      </c>
      <c r="X146" s="107">
        <f t="shared" si="121"/>
        <v>0</v>
      </c>
      <c r="Y146" s="106">
        <f t="shared" si="122"/>
        <v>0</v>
      </c>
      <c r="Z146" s="107">
        <f t="shared" si="123"/>
        <v>0</v>
      </c>
      <c r="AA146" s="107">
        <f t="shared" si="124"/>
        <v>2</v>
      </c>
      <c r="AB146" s="107">
        <f t="shared" si="125"/>
        <v>0</v>
      </c>
      <c r="AC146" s="106">
        <f t="shared" si="126"/>
        <v>0</v>
      </c>
      <c r="AD146" s="107">
        <f t="shared" si="127"/>
        <v>0</v>
      </c>
      <c r="AE146" s="107">
        <f t="shared" si="128"/>
        <v>0</v>
      </c>
      <c r="AF146" s="107">
        <f t="shared" si="129"/>
        <v>0</v>
      </c>
      <c r="AG146" s="109">
        <f t="shared" si="130"/>
        <v>0</v>
      </c>
      <c r="AH146" s="133">
        <f t="shared" si="131"/>
        <v>0</v>
      </c>
      <c r="AI146" s="107">
        <f t="shared" si="132"/>
        <v>0</v>
      </c>
      <c r="AJ146" s="107">
        <f t="shared" si="133"/>
        <v>0</v>
      </c>
      <c r="AK146" s="107">
        <f t="shared" si="134"/>
        <v>0</v>
      </c>
      <c r="AL146" s="108">
        <f t="shared" si="135"/>
        <v>0</v>
      </c>
      <c r="AM146" s="107">
        <f t="shared" si="136"/>
        <v>0</v>
      </c>
      <c r="AN146" s="107">
        <f t="shared" si="137"/>
        <v>0</v>
      </c>
      <c r="AO146" s="107">
        <f t="shared" si="138"/>
        <v>0</v>
      </c>
      <c r="AP146" s="108">
        <f t="shared" si="139"/>
        <v>0</v>
      </c>
      <c r="AQ146" s="107">
        <f t="shared" si="140"/>
        <v>0</v>
      </c>
      <c r="AR146" s="107">
        <f t="shared" si="141"/>
        <v>0</v>
      </c>
      <c r="AS146" s="107">
        <f t="shared" si="142"/>
        <v>8</v>
      </c>
      <c r="AT146" s="108">
        <f t="shared" si="143"/>
        <v>0</v>
      </c>
      <c r="AU146" s="107">
        <f t="shared" si="144"/>
        <v>0</v>
      </c>
      <c r="AV146" s="107">
        <f t="shared" si="145"/>
        <v>0</v>
      </c>
      <c r="AW146" s="107">
        <f t="shared" si="146"/>
        <v>0</v>
      </c>
      <c r="AX146" s="108">
        <f t="shared" si="147"/>
        <v>0</v>
      </c>
      <c r="AY146" s="85">
        <f t="shared" si="148"/>
        <v>0</v>
      </c>
      <c r="AZ146" s="133">
        <f t="shared" si="149"/>
        <v>0</v>
      </c>
      <c r="BA146" s="82">
        <f t="shared" si="150"/>
        <v>8</v>
      </c>
      <c r="BB146" s="110">
        <f t="shared" si="151"/>
        <v>0</v>
      </c>
      <c r="BC146" s="110">
        <f t="shared" si="152"/>
        <v>8</v>
      </c>
    </row>
    <row r="147" spans="1:55" ht="12.75" customHeight="1" x14ac:dyDescent="0.25">
      <c r="A147" s="84"/>
      <c r="B147" s="111" t="str">
        <f>Disciplinas!B149</f>
        <v>OBR</v>
      </c>
      <c r="C147" s="108" t="str">
        <f>Disciplinas!C149</f>
        <v>BFIS</v>
      </c>
      <c r="D147" s="108" t="str">
        <f>Disciplinas!D149</f>
        <v>Mecânica Quântica I</v>
      </c>
      <c r="E147" s="107">
        <f>Disciplinas!E149</f>
        <v>6</v>
      </c>
      <c r="F147" s="108">
        <f>Disciplinas!F149</f>
        <v>0</v>
      </c>
      <c r="G147" s="107">
        <f>Disciplinas!AZ149</f>
        <v>2</v>
      </c>
      <c r="H147" s="108">
        <f>Disciplinas!BA149</f>
        <v>0</v>
      </c>
      <c r="I147" s="107">
        <v>0</v>
      </c>
      <c r="J147" s="108">
        <v>0</v>
      </c>
      <c r="K147" s="107">
        <v>0</v>
      </c>
      <c r="L147" s="108">
        <v>0</v>
      </c>
      <c r="M147" s="107">
        <v>100</v>
      </c>
      <c r="N147" s="108">
        <v>0</v>
      </c>
      <c r="O147" s="107">
        <v>0</v>
      </c>
      <c r="P147" s="108">
        <v>0</v>
      </c>
      <c r="Q147" s="107">
        <f t="shared" si="114"/>
        <v>0</v>
      </c>
      <c r="R147" s="107">
        <f t="shared" si="115"/>
        <v>0</v>
      </c>
      <c r="S147" s="107">
        <f t="shared" si="116"/>
        <v>0</v>
      </c>
      <c r="T147" s="107">
        <f t="shared" si="117"/>
        <v>0</v>
      </c>
      <c r="U147" s="106">
        <f t="shared" si="118"/>
        <v>0</v>
      </c>
      <c r="V147" s="107">
        <f t="shared" si="119"/>
        <v>0</v>
      </c>
      <c r="W147" s="107">
        <f t="shared" si="120"/>
        <v>0</v>
      </c>
      <c r="X147" s="107">
        <f t="shared" si="121"/>
        <v>0</v>
      </c>
      <c r="Y147" s="106">
        <f t="shared" si="122"/>
        <v>2</v>
      </c>
      <c r="Z147" s="107">
        <f t="shared" si="123"/>
        <v>0</v>
      </c>
      <c r="AA147" s="107">
        <f t="shared" si="124"/>
        <v>0</v>
      </c>
      <c r="AB147" s="107">
        <f t="shared" si="125"/>
        <v>0</v>
      </c>
      <c r="AC147" s="106">
        <f t="shared" si="126"/>
        <v>0</v>
      </c>
      <c r="AD147" s="107">
        <f t="shared" si="127"/>
        <v>0</v>
      </c>
      <c r="AE147" s="107">
        <f t="shared" si="128"/>
        <v>0</v>
      </c>
      <c r="AF147" s="107">
        <f t="shared" si="129"/>
        <v>0</v>
      </c>
      <c r="AG147" s="109">
        <f t="shared" si="130"/>
        <v>0</v>
      </c>
      <c r="AH147" s="133">
        <f t="shared" si="131"/>
        <v>0</v>
      </c>
      <c r="AI147" s="107">
        <f t="shared" si="132"/>
        <v>0</v>
      </c>
      <c r="AJ147" s="107">
        <f t="shared" si="133"/>
        <v>0</v>
      </c>
      <c r="AK147" s="107">
        <f t="shared" si="134"/>
        <v>0</v>
      </c>
      <c r="AL147" s="108">
        <f t="shared" si="135"/>
        <v>0</v>
      </c>
      <c r="AM147" s="107">
        <f t="shared" si="136"/>
        <v>0</v>
      </c>
      <c r="AN147" s="107">
        <f t="shared" si="137"/>
        <v>0</v>
      </c>
      <c r="AO147" s="107">
        <f t="shared" si="138"/>
        <v>0</v>
      </c>
      <c r="AP147" s="108">
        <f t="shared" si="139"/>
        <v>0</v>
      </c>
      <c r="AQ147" s="107">
        <f t="shared" si="140"/>
        <v>12</v>
      </c>
      <c r="AR147" s="107">
        <f t="shared" si="141"/>
        <v>0</v>
      </c>
      <c r="AS147" s="107">
        <f t="shared" si="142"/>
        <v>0</v>
      </c>
      <c r="AT147" s="108">
        <f t="shared" si="143"/>
        <v>0</v>
      </c>
      <c r="AU147" s="107">
        <f t="shared" si="144"/>
        <v>0</v>
      </c>
      <c r="AV147" s="107">
        <f t="shared" si="145"/>
        <v>0</v>
      </c>
      <c r="AW147" s="107">
        <f t="shared" si="146"/>
        <v>0</v>
      </c>
      <c r="AX147" s="108">
        <f t="shared" si="147"/>
        <v>0</v>
      </c>
      <c r="AY147" s="85">
        <f t="shared" si="148"/>
        <v>0</v>
      </c>
      <c r="AZ147" s="133">
        <f t="shared" si="149"/>
        <v>0</v>
      </c>
      <c r="BA147" s="82">
        <f t="shared" si="150"/>
        <v>12</v>
      </c>
      <c r="BB147" s="110">
        <f t="shared" si="151"/>
        <v>0</v>
      </c>
      <c r="BC147" s="110">
        <f t="shared" si="152"/>
        <v>12</v>
      </c>
    </row>
    <row r="148" spans="1:55" ht="12.75" customHeight="1" x14ac:dyDescent="0.25">
      <c r="A148" s="84"/>
      <c r="B148" s="111" t="str">
        <f>Disciplinas!B150</f>
        <v>OBR</v>
      </c>
      <c r="C148" s="108" t="str">
        <f>Disciplinas!C150</f>
        <v>BFIS</v>
      </c>
      <c r="D148" s="108" t="str">
        <f>Disciplinas!D150</f>
        <v>Mecânica Quântica II</v>
      </c>
      <c r="E148" s="107">
        <f>Disciplinas!E150</f>
        <v>4</v>
      </c>
      <c r="F148" s="108">
        <f>Disciplinas!F150</f>
        <v>0</v>
      </c>
      <c r="G148" s="107">
        <f>Disciplinas!AZ150</f>
        <v>2</v>
      </c>
      <c r="H148" s="108">
        <f>Disciplinas!BA150</f>
        <v>0</v>
      </c>
      <c r="I148" s="107">
        <v>0</v>
      </c>
      <c r="J148" s="108">
        <v>0</v>
      </c>
      <c r="K148" s="107">
        <v>0</v>
      </c>
      <c r="L148" s="108">
        <v>0</v>
      </c>
      <c r="M148" s="107">
        <v>100</v>
      </c>
      <c r="N148" s="108">
        <v>0</v>
      </c>
      <c r="O148" s="107">
        <v>0</v>
      </c>
      <c r="P148" s="108">
        <v>0</v>
      </c>
      <c r="Q148" s="107">
        <f t="shared" si="114"/>
        <v>0</v>
      </c>
      <c r="R148" s="107">
        <f t="shared" si="115"/>
        <v>0</v>
      </c>
      <c r="S148" s="107">
        <f t="shared" si="116"/>
        <v>0</v>
      </c>
      <c r="T148" s="107">
        <f t="shared" si="117"/>
        <v>0</v>
      </c>
      <c r="U148" s="106">
        <f t="shared" si="118"/>
        <v>0</v>
      </c>
      <c r="V148" s="107">
        <f t="shared" si="119"/>
        <v>0</v>
      </c>
      <c r="W148" s="107">
        <f t="shared" si="120"/>
        <v>0</v>
      </c>
      <c r="X148" s="107">
        <f t="shared" si="121"/>
        <v>0</v>
      </c>
      <c r="Y148" s="106">
        <f t="shared" si="122"/>
        <v>2</v>
      </c>
      <c r="Z148" s="107">
        <f t="shared" si="123"/>
        <v>0</v>
      </c>
      <c r="AA148" s="107">
        <f t="shared" si="124"/>
        <v>0</v>
      </c>
      <c r="AB148" s="107">
        <f t="shared" si="125"/>
        <v>0</v>
      </c>
      <c r="AC148" s="106">
        <f t="shared" si="126"/>
        <v>0</v>
      </c>
      <c r="AD148" s="107">
        <f t="shared" si="127"/>
        <v>0</v>
      </c>
      <c r="AE148" s="107">
        <f t="shared" si="128"/>
        <v>0</v>
      </c>
      <c r="AF148" s="107">
        <f t="shared" si="129"/>
        <v>0</v>
      </c>
      <c r="AG148" s="109">
        <f t="shared" si="130"/>
        <v>0</v>
      </c>
      <c r="AH148" s="133">
        <f t="shared" si="131"/>
        <v>0</v>
      </c>
      <c r="AI148" s="107">
        <f t="shared" si="132"/>
        <v>0</v>
      </c>
      <c r="AJ148" s="107">
        <f t="shared" si="133"/>
        <v>0</v>
      </c>
      <c r="AK148" s="107">
        <f t="shared" si="134"/>
        <v>0</v>
      </c>
      <c r="AL148" s="108">
        <f t="shared" si="135"/>
        <v>0</v>
      </c>
      <c r="AM148" s="107">
        <f t="shared" si="136"/>
        <v>0</v>
      </c>
      <c r="AN148" s="107">
        <f t="shared" si="137"/>
        <v>0</v>
      </c>
      <c r="AO148" s="107">
        <f t="shared" si="138"/>
        <v>0</v>
      </c>
      <c r="AP148" s="108">
        <f t="shared" si="139"/>
        <v>0</v>
      </c>
      <c r="AQ148" s="107">
        <f t="shared" si="140"/>
        <v>8</v>
      </c>
      <c r="AR148" s="107">
        <f t="shared" si="141"/>
        <v>0</v>
      </c>
      <c r="AS148" s="107">
        <f t="shared" si="142"/>
        <v>0</v>
      </c>
      <c r="AT148" s="108">
        <f t="shared" si="143"/>
        <v>0</v>
      </c>
      <c r="AU148" s="107">
        <f t="shared" si="144"/>
        <v>0</v>
      </c>
      <c r="AV148" s="107">
        <f t="shared" si="145"/>
        <v>0</v>
      </c>
      <c r="AW148" s="107">
        <f t="shared" si="146"/>
        <v>0</v>
      </c>
      <c r="AX148" s="108">
        <f t="shared" si="147"/>
        <v>0</v>
      </c>
      <c r="AY148" s="85">
        <f t="shared" si="148"/>
        <v>0</v>
      </c>
      <c r="AZ148" s="133">
        <f t="shared" si="149"/>
        <v>0</v>
      </c>
      <c r="BA148" s="82">
        <f t="shared" si="150"/>
        <v>8</v>
      </c>
      <c r="BB148" s="110">
        <f t="shared" si="151"/>
        <v>0</v>
      </c>
      <c r="BC148" s="110">
        <f t="shared" si="152"/>
        <v>8</v>
      </c>
    </row>
    <row r="149" spans="1:55" ht="12.75" customHeight="1" x14ac:dyDescent="0.25">
      <c r="A149" s="84"/>
      <c r="B149" s="111" t="str">
        <f>Disciplinas!B151</f>
        <v>OBR</v>
      </c>
      <c r="C149" s="108" t="str">
        <f>Disciplinas!C151</f>
        <v>BQUI</v>
      </c>
      <c r="D149" s="108" t="str">
        <f>Disciplinas!D151</f>
        <v>Mecanismos de Reações Orgânicas</v>
      </c>
      <c r="E149" s="107">
        <f>Disciplinas!E151</f>
        <v>4</v>
      </c>
      <c r="F149" s="108">
        <f>Disciplinas!F151</f>
        <v>0</v>
      </c>
      <c r="G149" s="107">
        <f>Disciplinas!AZ151</f>
        <v>2</v>
      </c>
      <c r="H149" s="108">
        <f>Disciplinas!BA151</f>
        <v>0</v>
      </c>
      <c r="I149" s="107">
        <v>0</v>
      </c>
      <c r="J149" s="108">
        <v>0</v>
      </c>
      <c r="K149" s="107">
        <v>0</v>
      </c>
      <c r="L149" s="108">
        <v>0</v>
      </c>
      <c r="M149" s="107">
        <v>0</v>
      </c>
      <c r="N149" s="108">
        <v>0</v>
      </c>
      <c r="O149" s="107">
        <v>100</v>
      </c>
      <c r="P149" s="108">
        <v>0</v>
      </c>
      <c r="Q149" s="107">
        <f t="shared" si="114"/>
        <v>0</v>
      </c>
      <c r="R149" s="107">
        <f t="shared" si="115"/>
        <v>0</v>
      </c>
      <c r="S149" s="107">
        <f t="shared" si="116"/>
        <v>0</v>
      </c>
      <c r="T149" s="107">
        <f t="shared" si="117"/>
        <v>0</v>
      </c>
      <c r="U149" s="106">
        <f t="shared" si="118"/>
        <v>0</v>
      </c>
      <c r="V149" s="107">
        <f t="shared" si="119"/>
        <v>0</v>
      </c>
      <c r="W149" s="107">
        <f t="shared" si="120"/>
        <v>0</v>
      </c>
      <c r="X149" s="107">
        <f t="shared" si="121"/>
        <v>0</v>
      </c>
      <c r="Y149" s="106">
        <f t="shared" si="122"/>
        <v>0</v>
      </c>
      <c r="Z149" s="107">
        <f t="shared" si="123"/>
        <v>0</v>
      </c>
      <c r="AA149" s="107">
        <f t="shared" si="124"/>
        <v>0</v>
      </c>
      <c r="AB149" s="107">
        <f t="shared" si="125"/>
        <v>0</v>
      </c>
      <c r="AC149" s="106">
        <f t="shared" si="126"/>
        <v>2</v>
      </c>
      <c r="AD149" s="107">
        <f t="shared" si="127"/>
        <v>0</v>
      </c>
      <c r="AE149" s="107">
        <f t="shared" si="128"/>
        <v>0</v>
      </c>
      <c r="AF149" s="107">
        <f t="shared" si="129"/>
        <v>0</v>
      </c>
      <c r="AG149" s="109">
        <f t="shared" si="130"/>
        <v>0</v>
      </c>
      <c r="AH149" s="133">
        <f t="shared" si="131"/>
        <v>0</v>
      </c>
      <c r="AI149" s="107">
        <f t="shared" si="132"/>
        <v>0</v>
      </c>
      <c r="AJ149" s="107">
        <f t="shared" si="133"/>
        <v>0</v>
      </c>
      <c r="AK149" s="107">
        <f t="shared" si="134"/>
        <v>0</v>
      </c>
      <c r="AL149" s="108">
        <f t="shared" si="135"/>
        <v>0</v>
      </c>
      <c r="AM149" s="107">
        <f t="shared" si="136"/>
        <v>0</v>
      </c>
      <c r="AN149" s="107">
        <f t="shared" si="137"/>
        <v>0</v>
      </c>
      <c r="AO149" s="107">
        <f t="shared" si="138"/>
        <v>0</v>
      </c>
      <c r="AP149" s="108">
        <f t="shared" si="139"/>
        <v>0</v>
      </c>
      <c r="AQ149" s="107">
        <f t="shared" si="140"/>
        <v>0</v>
      </c>
      <c r="AR149" s="107">
        <f t="shared" si="141"/>
        <v>0</v>
      </c>
      <c r="AS149" s="107">
        <f t="shared" si="142"/>
        <v>0</v>
      </c>
      <c r="AT149" s="108">
        <f t="shared" si="143"/>
        <v>0</v>
      </c>
      <c r="AU149" s="107">
        <f t="shared" si="144"/>
        <v>8</v>
      </c>
      <c r="AV149" s="107">
        <f t="shared" si="145"/>
        <v>0</v>
      </c>
      <c r="AW149" s="107">
        <f t="shared" si="146"/>
        <v>0</v>
      </c>
      <c r="AX149" s="108">
        <f t="shared" si="147"/>
        <v>0</v>
      </c>
      <c r="AY149" s="85">
        <f t="shared" si="148"/>
        <v>0</v>
      </c>
      <c r="AZ149" s="133">
        <f t="shared" si="149"/>
        <v>0</v>
      </c>
      <c r="BA149" s="82">
        <f t="shared" si="150"/>
        <v>8</v>
      </c>
      <c r="BB149" s="110">
        <f t="shared" si="151"/>
        <v>0</v>
      </c>
      <c r="BC149" s="110">
        <f t="shared" si="152"/>
        <v>8</v>
      </c>
    </row>
    <row r="150" spans="1:55" ht="12.75" customHeight="1" x14ac:dyDescent="0.25">
      <c r="A150" s="84"/>
      <c r="B150" s="111" t="str">
        <f>Disciplinas!B152</f>
        <v>OBR</v>
      </c>
      <c r="C150" s="108" t="str">
        <f>Disciplinas!C152</f>
        <v>LQUI</v>
      </c>
      <c r="D150" s="108" t="str">
        <f>Disciplinas!D152</f>
        <v>Mecanismos de Reações Orgânicas</v>
      </c>
      <c r="E150" s="107">
        <f>Disciplinas!E152</f>
        <v>4</v>
      </c>
      <c r="F150" s="108">
        <f>Disciplinas!F152</f>
        <v>0</v>
      </c>
      <c r="G150" s="107">
        <f>Disciplinas!AZ152</f>
        <v>2</v>
      </c>
      <c r="H150" s="108">
        <f>Disciplinas!BA152</f>
        <v>0</v>
      </c>
      <c r="I150" s="107">
        <v>0</v>
      </c>
      <c r="J150" s="108">
        <v>0</v>
      </c>
      <c r="K150" s="107">
        <v>0</v>
      </c>
      <c r="L150" s="108">
        <v>0</v>
      </c>
      <c r="M150" s="107">
        <v>0</v>
      </c>
      <c r="N150" s="108">
        <v>0</v>
      </c>
      <c r="O150" s="107">
        <v>100</v>
      </c>
      <c r="P150" s="108">
        <v>0</v>
      </c>
      <c r="Q150" s="107">
        <f t="shared" si="114"/>
        <v>0</v>
      </c>
      <c r="R150" s="107">
        <f t="shared" si="115"/>
        <v>0</v>
      </c>
      <c r="S150" s="107">
        <f t="shared" si="116"/>
        <v>0</v>
      </c>
      <c r="T150" s="107">
        <f t="shared" si="117"/>
        <v>0</v>
      </c>
      <c r="U150" s="106">
        <f t="shared" si="118"/>
        <v>0</v>
      </c>
      <c r="V150" s="107">
        <f t="shared" si="119"/>
        <v>0</v>
      </c>
      <c r="W150" s="107">
        <f t="shared" si="120"/>
        <v>0</v>
      </c>
      <c r="X150" s="107">
        <f t="shared" si="121"/>
        <v>0</v>
      </c>
      <c r="Y150" s="106">
        <f t="shared" si="122"/>
        <v>0</v>
      </c>
      <c r="Z150" s="107">
        <f t="shared" si="123"/>
        <v>0</v>
      </c>
      <c r="AA150" s="107">
        <f t="shared" si="124"/>
        <v>0</v>
      </c>
      <c r="AB150" s="107">
        <f t="shared" si="125"/>
        <v>0</v>
      </c>
      <c r="AC150" s="106">
        <f t="shared" si="126"/>
        <v>2</v>
      </c>
      <c r="AD150" s="107">
        <f t="shared" si="127"/>
        <v>0</v>
      </c>
      <c r="AE150" s="107">
        <f t="shared" si="128"/>
        <v>0</v>
      </c>
      <c r="AF150" s="107">
        <f t="shared" si="129"/>
        <v>0</v>
      </c>
      <c r="AG150" s="109">
        <f t="shared" si="130"/>
        <v>0</v>
      </c>
      <c r="AH150" s="133">
        <f t="shared" si="131"/>
        <v>0</v>
      </c>
      <c r="AI150" s="107">
        <f t="shared" si="132"/>
        <v>0</v>
      </c>
      <c r="AJ150" s="107">
        <f t="shared" si="133"/>
        <v>0</v>
      </c>
      <c r="AK150" s="107">
        <f t="shared" si="134"/>
        <v>0</v>
      </c>
      <c r="AL150" s="108">
        <f t="shared" si="135"/>
        <v>0</v>
      </c>
      <c r="AM150" s="107">
        <f t="shared" si="136"/>
        <v>0</v>
      </c>
      <c r="AN150" s="107">
        <f t="shared" si="137"/>
        <v>0</v>
      </c>
      <c r="AO150" s="107">
        <f t="shared" si="138"/>
        <v>0</v>
      </c>
      <c r="AP150" s="108">
        <f t="shared" si="139"/>
        <v>0</v>
      </c>
      <c r="AQ150" s="107">
        <f t="shared" si="140"/>
        <v>0</v>
      </c>
      <c r="AR150" s="107">
        <f t="shared" si="141"/>
        <v>0</v>
      </c>
      <c r="AS150" s="107">
        <f t="shared" si="142"/>
        <v>0</v>
      </c>
      <c r="AT150" s="108">
        <f t="shared" si="143"/>
        <v>0</v>
      </c>
      <c r="AU150" s="107">
        <f t="shared" si="144"/>
        <v>8</v>
      </c>
      <c r="AV150" s="107">
        <f t="shared" si="145"/>
        <v>0</v>
      </c>
      <c r="AW150" s="107">
        <f t="shared" si="146"/>
        <v>0</v>
      </c>
      <c r="AX150" s="108">
        <f t="shared" si="147"/>
        <v>0</v>
      </c>
      <c r="AY150" s="85">
        <f t="shared" si="148"/>
        <v>0</v>
      </c>
      <c r="AZ150" s="133">
        <f t="shared" si="149"/>
        <v>0</v>
      </c>
      <c r="BA150" s="82">
        <f t="shared" si="150"/>
        <v>8</v>
      </c>
      <c r="BB150" s="110">
        <f t="shared" si="151"/>
        <v>0</v>
      </c>
      <c r="BC150" s="110">
        <f t="shared" si="152"/>
        <v>8</v>
      </c>
    </row>
    <row r="151" spans="1:55" ht="12.75" customHeight="1" x14ac:dyDescent="0.25">
      <c r="A151" s="84"/>
      <c r="B151" s="111" t="str">
        <f>Disciplinas!B153</f>
        <v>OBR</v>
      </c>
      <c r="C151" s="108" t="str">
        <f>Disciplinas!C153</f>
        <v>BQUI</v>
      </c>
      <c r="D151" s="108" t="str">
        <f>Disciplinas!D153</f>
        <v>Métodos de Análise em Química Orgânica</v>
      </c>
      <c r="E151" s="107">
        <f>Disciplinas!E153</f>
        <v>4</v>
      </c>
      <c r="F151" s="108">
        <f>Disciplinas!F153</f>
        <v>0</v>
      </c>
      <c r="G151" s="107">
        <f>Disciplinas!AZ153</f>
        <v>2</v>
      </c>
      <c r="H151" s="108">
        <f>Disciplinas!BA153</f>
        <v>0</v>
      </c>
      <c r="I151" s="107">
        <v>0</v>
      </c>
      <c r="J151" s="108">
        <v>0</v>
      </c>
      <c r="K151" s="107">
        <v>0</v>
      </c>
      <c r="L151" s="108">
        <v>0</v>
      </c>
      <c r="M151" s="107">
        <v>0</v>
      </c>
      <c r="N151" s="108">
        <v>0</v>
      </c>
      <c r="O151" s="107">
        <v>100</v>
      </c>
      <c r="P151" s="108">
        <v>0</v>
      </c>
      <c r="Q151" s="107">
        <f t="shared" si="114"/>
        <v>0</v>
      </c>
      <c r="R151" s="107">
        <f t="shared" si="115"/>
        <v>0</v>
      </c>
      <c r="S151" s="107">
        <f t="shared" si="116"/>
        <v>0</v>
      </c>
      <c r="T151" s="107">
        <f t="shared" si="117"/>
        <v>0</v>
      </c>
      <c r="U151" s="106">
        <f t="shared" si="118"/>
        <v>0</v>
      </c>
      <c r="V151" s="107">
        <f t="shared" si="119"/>
        <v>0</v>
      </c>
      <c r="W151" s="107">
        <f t="shared" si="120"/>
        <v>0</v>
      </c>
      <c r="X151" s="107">
        <f t="shared" si="121"/>
        <v>0</v>
      </c>
      <c r="Y151" s="106">
        <f t="shared" si="122"/>
        <v>0</v>
      </c>
      <c r="Z151" s="107">
        <f t="shared" si="123"/>
        <v>0</v>
      </c>
      <c r="AA151" s="107">
        <f t="shared" si="124"/>
        <v>0</v>
      </c>
      <c r="AB151" s="107">
        <f t="shared" si="125"/>
        <v>0</v>
      </c>
      <c r="AC151" s="106">
        <f t="shared" si="126"/>
        <v>2</v>
      </c>
      <c r="AD151" s="107">
        <f t="shared" si="127"/>
        <v>0</v>
      </c>
      <c r="AE151" s="107">
        <f t="shared" si="128"/>
        <v>0</v>
      </c>
      <c r="AF151" s="107">
        <f t="shared" si="129"/>
        <v>0</v>
      </c>
      <c r="AG151" s="109">
        <f t="shared" si="130"/>
        <v>0</v>
      </c>
      <c r="AH151" s="133">
        <f t="shared" si="131"/>
        <v>0</v>
      </c>
      <c r="AI151" s="107">
        <f t="shared" si="132"/>
        <v>0</v>
      </c>
      <c r="AJ151" s="107">
        <f t="shared" si="133"/>
        <v>0</v>
      </c>
      <c r="AK151" s="107">
        <f t="shared" si="134"/>
        <v>0</v>
      </c>
      <c r="AL151" s="108">
        <f t="shared" si="135"/>
        <v>0</v>
      </c>
      <c r="AM151" s="107">
        <f t="shared" si="136"/>
        <v>0</v>
      </c>
      <c r="AN151" s="107">
        <f t="shared" si="137"/>
        <v>0</v>
      </c>
      <c r="AO151" s="107">
        <f t="shared" si="138"/>
        <v>0</v>
      </c>
      <c r="AP151" s="108">
        <f t="shared" si="139"/>
        <v>0</v>
      </c>
      <c r="AQ151" s="107">
        <f t="shared" si="140"/>
        <v>0</v>
      </c>
      <c r="AR151" s="107">
        <f t="shared" si="141"/>
        <v>0</v>
      </c>
      <c r="AS151" s="107">
        <f t="shared" si="142"/>
        <v>0</v>
      </c>
      <c r="AT151" s="108">
        <f t="shared" si="143"/>
        <v>0</v>
      </c>
      <c r="AU151" s="107">
        <f t="shared" si="144"/>
        <v>8</v>
      </c>
      <c r="AV151" s="107">
        <f t="shared" si="145"/>
        <v>0</v>
      </c>
      <c r="AW151" s="107">
        <f t="shared" si="146"/>
        <v>0</v>
      </c>
      <c r="AX151" s="108">
        <f t="shared" si="147"/>
        <v>0</v>
      </c>
      <c r="AY151" s="85">
        <f t="shared" si="148"/>
        <v>0</v>
      </c>
      <c r="AZ151" s="133">
        <f t="shared" si="149"/>
        <v>0</v>
      </c>
      <c r="BA151" s="82">
        <f t="shared" si="150"/>
        <v>8</v>
      </c>
      <c r="BB151" s="110">
        <f t="shared" si="151"/>
        <v>0</v>
      </c>
      <c r="BC151" s="110">
        <f t="shared" si="152"/>
        <v>8</v>
      </c>
    </row>
    <row r="152" spans="1:55" ht="12.75" customHeight="1" x14ac:dyDescent="0.25">
      <c r="A152" s="84"/>
      <c r="B152" s="111" t="str">
        <f>Disciplinas!B154</f>
        <v>OBR</v>
      </c>
      <c r="C152" s="108" t="str">
        <f>Disciplinas!C154</f>
        <v>BBIO</v>
      </c>
      <c r="D152" s="108" t="str">
        <f>Disciplinas!D154</f>
        <v>Microbiologia</v>
      </c>
      <c r="E152" s="107">
        <f>Disciplinas!E154</f>
        <v>4</v>
      </c>
      <c r="F152" s="108">
        <f>Disciplinas!F154</f>
        <v>2</v>
      </c>
      <c r="G152" s="107">
        <f>Disciplinas!AZ154</f>
        <v>2</v>
      </c>
      <c r="H152" s="108">
        <f>Disciplinas!BA154</f>
        <v>2</v>
      </c>
      <c r="I152" s="107">
        <v>100</v>
      </c>
      <c r="J152" s="108">
        <v>0</v>
      </c>
      <c r="K152" s="107">
        <v>0</v>
      </c>
      <c r="L152" s="108">
        <v>0</v>
      </c>
      <c r="M152" s="107">
        <v>0</v>
      </c>
      <c r="N152" s="108">
        <v>0</v>
      </c>
      <c r="O152" s="107">
        <v>0</v>
      </c>
      <c r="P152" s="108">
        <v>0</v>
      </c>
      <c r="Q152" s="107">
        <f t="shared" si="114"/>
        <v>2</v>
      </c>
      <c r="R152" s="107">
        <f t="shared" si="115"/>
        <v>2</v>
      </c>
      <c r="S152" s="107">
        <f t="shared" si="116"/>
        <v>0</v>
      </c>
      <c r="T152" s="107">
        <f t="shared" si="117"/>
        <v>0</v>
      </c>
      <c r="U152" s="106">
        <f t="shared" si="118"/>
        <v>0</v>
      </c>
      <c r="V152" s="107">
        <f t="shared" si="119"/>
        <v>0</v>
      </c>
      <c r="W152" s="107">
        <f t="shared" si="120"/>
        <v>0</v>
      </c>
      <c r="X152" s="107">
        <f t="shared" si="121"/>
        <v>0</v>
      </c>
      <c r="Y152" s="106">
        <f t="shared" si="122"/>
        <v>0</v>
      </c>
      <c r="Z152" s="107">
        <f t="shared" si="123"/>
        <v>0</v>
      </c>
      <c r="AA152" s="107">
        <f t="shared" si="124"/>
        <v>0</v>
      </c>
      <c r="AB152" s="107">
        <f t="shared" si="125"/>
        <v>0</v>
      </c>
      <c r="AC152" s="106">
        <f t="shared" si="126"/>
        <v>0</v>
      </c>
      <c r="AD152" s="107">
        <f t="shared" si="127"/>
        <v>0</v>
      </c>
      <c r="AE152" s="107">
        <f t="shared" si="128"/>
        <v>0</v>
      </c>
      <c r="AF152" s="107">
        <f t="shared" si="129"/>
        <v>0</v>
      </c>
      <c r="AG152" s="109">
        <f t="shared" si="130"/>
        <v>0</v>
      </c>
      <c r="AH152" s="133">
        <f t="shared" si="131"/>
        <v>0</v>
      </c>
      <c r="AI152" s="107">
        <f t="shared" si="132"/>
        <v>8</v>
      </c>
      <c r="AJ152" s="107">
        <f t="shared" si="133"/>
        <v>4</v>
      </c>
      <c r="AK152" s="107">
        <f t="shared" si="134"/>
        <v>0</v>
      </c>
      <c r="AL152" s="108">
        <f t="shared" si="135"/>
        <v>0</v>
      </c>
      <c r="AM152" s="107">
        <f t="shared" si="136"/>
        <v>0</v>
      </c>
      <c r="AN152" s="107">
        <f t="shared" si="137"/>
        <v>0</v>
      </c>
      <c r="AO152" s="107">
        <f t="shared" si="138"/>
        <v>0</v>
      </c>
      <c r="AP152" s="108">
        <f t="shared" si="139"/>
        <v>0</v>
      </c>
      <c r="AQ152" s="107">
        <f t="shared" si="140"/>
        <v>0</v>
      </c>
      <c r="AR152" s="107">
        <f t="shared" si="141"/>
        <v>0</v>
      </c>
      <c r="AS152" s="107">
        <f t="shared" si="142"/>
        <v>0</v>
      </c>
      <c r="AT152" s="108">
        <f t="shared" si="143"/>
        <v>0</v>
      </c>
      <c r="AU152" s="107">
        <f t="shared" si="144"/>
        <v>0</v>
      </c>
      <c r="AV152" s="107">
        <f t="shared" si="145"/>
        <v>0</v>
      </c>
      <c r="AW152" s="107">
        <f t="shared" si="146"/>
        <v>0</v>
      </c>
      <c r="AX152" s="108">
        <f t="shared" si="147"/>
        <v>0</v>
      </c>
      <c r="AY152" s="85">
        <f t="shared" si="148"/>
        <v>0</v>
      </c>
      <c r="AZ152" s="133">
        <f t="shared" si="149"/>
        <v>0</v>
      </c>
      <c r="BA152" s="82">
        <f t="shared" si="150"/>
        <v>8</v>
      </c>
      <c r="BB152" s="110">
        <f t="shared" si="151"/>
        <v>4</v>
      </c>
      <c r="BC152" s="110">
        <f t="shared" si="152"/>
        <v>12</v>
      </c>
    </row>
    <row r="153" spans="1:55" ht="12.75" customHeight="1" x14ac:dyDescent="0.25">
      <c r="A153" s="84"/>
      <c r="B153" s="111" t="str">
        <f>Disciplinas!B155</f>
        <v>OBR</v>
      </c>
      <c r="C153" s="108" t="str">
        <f>Disciplinas!C155</f>
        <v>LBIO</v>
      </c>
      <c r="D153" s="108" t="str">
        <f>Disciplinas!D155</f>
        <v>Microbiologia</v>
      </c>
      <c r="E153" s="107">
        <f>Disciplinas!E155</f>
        <v>4</v>
      </c>
      <c r="F153" s="108">
        <f>Disciplinas!F155</f>
        <v>2</v>
      </c>
      <c r="G153" s="107">
        <f>Disciplinas!AZ155</f>
        <v>2</v>
      </c>
      <c r="H153" s="108">
        <f>Disciplinas!BA155</f>
        <v>2</v>
      </c>
      <c r="I153" s="107">
        <v>100</v>
      </c>
      <c r="J153" s="108">
        <v>0</v>
      </c>
      <c r="K153" s="107">
        <v>0</v>
      </c>
      <c r="L153" s="108">
        <v>0</v>
      </c>
      <c r="M153" s="107">
        <v>0</v>
      </c>
      <c r="N153" s="108">
        <v>0</v>
      </c>
      <c r="O153" s="107">
        <v>0</v>
      </c>
      <c r="P153" s="108">
        <v>0</v>
      </c>
      <c r="Q153" s="107">
        <f t="shared" si="114"/>
        <v>2</v>
      </c>
      <c r="R153" s="107">
        <f t="shared" si="115"/>
        <v>2</v>
      </c>
      <c r="S153" s="107">
        <f t="shared" si="116"/>
        <v>0</v>
      </c>
      <c r="T153" s="107">
        <f t="shared" si="117"/>
        <v>0</v>
      </c>
      <c r="U153" s="106">
        <f t="shared" si="118"/>
        <v>0</v>
      </c>
      <c r="V153" s="107">
        <f t="shared" si="119"/>
        <v>0</v>
      </c>
      <c r="W153" s="107">
        <f t="shared" si="120"/>
        <v>0</v>
      </c>
      <c r="X153" s="107">
        <f t="shared" si="121"/>
        <v>0</v>
      </c>
      <c r="Y153" s="106">
        <f t="shared" si="122"/>
        <v>0</v>
      </c>
      <c r="Z153" s="107">
        <f t="shared" si="123"/>
        <v>0</v>
      </c>
      <c r="AA153" s="107">
        <f t="shared" si="124"/>
        <v>0</v>
      </c>
      <c r="AB153" s="107">
        <f t="shared" si="125"/>
        <v>0</v>
      </c>
      <c r="AC153" s="106">
        <f t="shared" si="126"/>
        <v>0</v>
      </c>
      <c r="AD153" s="107">
        <f t="shared" si="127"/>
        <v>0</v>
      </c>
      <c r="AE153" s="107">
        <f t="shared" si="128"/>
        <v>0</v>
      </c>
      <c r="AF153" s="107">
        <f t="shared" si="129"/>
        <v>0</v>
      </c>
      <c r="AG153" s="109">
        <f t="shared" si="130"/>
        <v>0</v>
      </c>
      <c r="AH153" s="133">
        <f t="shared" si="131"/>
        <v>0</v>
      </c>
      <c r="AI153" s="107">
        <f t="shared" si="132"/>
        <v>8</v>
      </c>
      <c r="AJ153" s="107">
        <f t="shared" si="133"/>
        <v>4</v>
      </c>
      <c r="AK153" s="107">
        <f t="shared" si="134"/>
        <v>0</v>
      </c>
      <c r="AL153" s="108">
        <f t="shared" si="135"/>
        <v>0</v>
      </c>
      <c r="AM153" s="107">
        <f t="shared" si="136"/>
        <v>0</v>
      </c>
      <c r="AN153" s="107">
        <f t="shared" si="137"/>
        <v>0</v>
      </c>
      <c r="AO153" s="107">
        <f t="shared" si="138"/>
        <v>0</v>
      </c>
      <c r="AP153" s="108">
        <f t="shared" si="139"/>
        <v>0</v>
      </c>
      <c r="AQ153" s="107">
        <f t="shared" si="140"/>
        <v>0</v>
      </c>
      <c r="AR153" s="107">
        <f t="shared" si="141"/>
        <v>0</v>
      </c>
      <c r="AS153" s="107">
        <f t="shared" si="142"/>
        <v>0</v>
      </c>
      <c r="AT153" s="108">
        <f t="shared" si="143"/>
        <v>0</v>
      </c>
      <c r="AU153" s="107">
        <f t="shared" si="144"/>
        <v>0</v>
      </c>
      <c r="AV153" s="107">
        <f t="shared" si="145"/>
        <v>0</v>
      </c>
      <c r="AW153" s="107">
        <f t="shared" si="146"/>
        <v>0</v>
      </c>
      <c r="AX153" s="108">
        <f t="shared" si="147"/>
        <v>0</v>
      </c>
      <c r="AY153" s="85">
        <f t="shared" si="148"/>
        <v>0</v>
      </c>
      <c r="AZ153" s="133">
        <f t="shared" si="149"/>
        <v>0</v>
      </c>
      <c r="BA153" s="82">
        <f t="shared" si="150"/>
        <v>8</v>
      </c>
      <c r="BB153" s="110">
        <f t="shared" si="151"/>
        <v>4</v>
      </c>
      <c r="BC153" s="110">
        <f t="shared" si="152"/>
        <v>12</v>
      </c>
    </row>
    <row r="154" spans="1:55" ht="12.75" customHeight="1" x14ac:dyDescent="0.25">
      <c r="A154" s="84"/>
      <c r="B154" s="111" t="str">
        <f>Disciplinas!B156</f>
        <v>OBR</v>
      </c>
      <c r="C154" s="108" t="str">
        <f>Disciplinas!C156</f>
        <v>BBIO</v>
      </c>
      <c r="D154" s="108" t="str">
        <f>Disciplinas!D156</f>
        <v>Morfofisiologia Animal Comparada</v>
      </c>
      <c r="E154" s="107">
        <f>Disciplinas!E156</f>
        <v>4</v>
      </c>
      <c r="F154" s="108">
        <f>Disciplinas!F156</f>
        <v>0</v>
      </c>
      <c r="G154" s="107">
        <f>Disciplinas!AZ156</f>
        <v>2</v>
      </c>
      <c r="H154" s="108">
        <f>Disciplinas!BA156</f>
        <v>0</v>
      </c>
      <c r="I154" s="107">
        <v>100</v>
      </c>
      <c r="J154" s="108">
        <v>0</v>
      </c>
      <c r="K154" s="107">
        <v>0</v>
      </c>
      <c r="L154" s="108">
        <v>0</v>
      </c>
      <c r="M154" s="107">
        <v>0</v>
      </c>
      <c r="N154" s="108">
        <v>0</v>
      </c>
      <c r="O154" s="107">
        <v>0</v>
      </c>
      <c r="P154" s="108">
        <v>0</v>
      </c>
      <c r="Q154" s="107">
        <f t="shared" si="114"/>
        <v>2</v>
      </c>
      <c r="R154" s="107">
        <f t="shared" si="115"/>
        <v>0</v>
      </c>
      <c r="S154" s="107">
        <f t="shared" si="116"/>
        <v>0</v>
      </c>
      <c r="T154" s="107">
        <f t="shared" si="117"/>
        <v>0</v>
      </c>
      <c r="U154" s="106">
        <f t="shared" si="118"/>
        <v>0</v>
      </c>
      <c r="V154" s="107">
        <f t="shared" si="119"/>
        <v>0</v>
      </c>
      <c r="W154" s="107">
        <f t="shared" si="120"/>
        <v>0</v>
      </c>
      <c r="X154" s="107">
        <f t="shared" si="121"/>
        <v>0</v>
      </c>
      <c r="Y154" s="106">
        <f t="shared" si="122"/>
        <v>0</v>
      </c>
      <c r="Z154" s="107">
        <f t="shared" si="123"/>
        <v>0</v>
      </c>
      <c r="AA154" s="107">
        <f t="shared" si="124"/>
        <v>0</v>
      </c>
      <c r="AB154" s="107">
        <f t="shared" si="125"/>
        <v>0</v>
      </c>
      <c r="AC154" s="106">
        <f t="shared" si="126"/>
        <v>0</v>
      </c>
      <c r="AD154" s="107">
        <f t="shared" si="127"/>
        <v>0</v>
      </c>
      <c r="AE154" s="107">
        <f t="shared" si="128"/>
        <v>0</v>
      </c>
      <c r="AF154" s="107">
        <f t="shared" si="129"/>
        <v>0</v>
      </c>
      <c r="AG154" s="109">
        <f t="shared" si="130"/>
        <v>0</v>
      </c>
      <c r="AH154" s="133">
        <f t="shared" si="131"/>
        <v>0</v>
      </c>
      <c r="AI154" s="107">
        <f t="shared" si="132"/>
        <v>8</v>
      </c>
      <c r="AJ154" s="107">
        <f t="shared" si="133"/>
        <v>0</v>
      </c>
      <c r="AK154" s="107">
        <f t="shared" si="134"/>
        <v>0</v>
      </c>
      <c r="AL154" s="108">
        <f t="shared" si="135"/>
        <v>0</v>
      </c>
      <c r="AM154" s="107">
        <f t="shared" si="136"/>
        <v>0</v>
      </c>
      <c r="AN154" s="107">
        <f t="shared" si="137"/>
        <v>0</v>
      </c>
      <c r="AO154" s="107">
        <f t="shared" si="138"/>
        <v>0</v>
      </c>
      <c r="AP154" s="108">
        <f t="shared" si="139"/>
        <v>0</v>
      </c>
      <c r="AQ154" s="107">
        <f t="shared" si="140"/>
        <v>0</v>
      </c>
      <c r="AR154" s="107">
        <f t="shared" si="141"/>
        <v>0</v>
      </c>
      <c r="AS154" s="107">
        <f t="shared" si="142"/>
        <v>0</v>
      </c>
      <c r="AT154" s="108">
        <f t="shared" si="143"/>
        <v>0</v>
      </c>
      <c r="AU154" s="107">
        <f t="shared" si="144"/>
        <v>0</v>
      </c>
      <c r="AV154" s="107">
        <f t="shared" si="145"/>
        <v>0</v>
      </c>
      <c r="AW154" s="107">
        <f t="shared" si="146"/>
        <v>0</v>
      </c>
      <c r="AX154" s="108">
        <f t="shared" si="147"/>
        <v>0</v>
      </c>
      <c r="AY154" s="85">
        <f t="shared" si="148"/>
        <v>0</v>
      </c>
      <c r="AZ154" s="133">
        <f t="shared" si="149"/>
        <v>0</v>
      </c>
      <c r="BA154" s="82">
        <f t="shared" si="150"/>
        <v>8</v>
      </c>
      <c r="BB154" s="110">
        <f t="shared" si="151"/>
        <v>0</v>
      </c>
      <c r="BC154" s="110">
        <f t="shared" si="152"/>
        <v>8</v>
      </c>
    </row>
    <row r="155" spans="1:55" ht="12.75" customHeight="1" x14ac:dyDescent="0.25">
      <c r="A155" s="84"/>
      <c r="B155" s="111" t="str">
        <f>Disciplinas!B157</f>
        <v>OBR</v>
      </c>
      <c r="C155" s="108" t="str">
        <f>Disciplinas!C157</f>
        <v>LBIO</v>
      </c>
      <c r="D155" s="108" t="str">
        <f>Disciplinas!D157</f>
        <v>Morfofisiologia animal comparada</v>
      </c>
      <c r="E155" s="107">
        <f>Disciplinas!E157</f>
        <v>4</v>
      </c>
      <c r="F155" s="108">
        <f>Disciplinas!F157</f>
        <v>0</v>
      </c>
      <c r="G155" s="107">
        <f>Disciplinas!AZ157</f>
        <v>2</v>
      </c>
      <c r="H155" s="108">
        <f>Disciplinas!BA157</f>
        <v>0</v>
      </c>
      <c r="I155" s="107">
        <v>100</v>
      </c>
      <c r="J155" s="108">
        <v>0</v>
      </c>
      <c r="K155" s="107">
        <v>0</v>
      </c>
      <c r="L155" s="108">
        <v>0</v>
      </c>
      <c r="M155" s="107">
        <v>0</v>
      </c>
      <c r="N155" s="108">
        <v>0</v>
      </c>
      <c r="O155" s="107">
        <v>0</v>
      </c>
      <c r="P155" s="108">
        <v>0</v>
      </c>
      <c r="Q155" s="107">
        <f t="shared" si="114"/>
        <v>2</v>
      </c>
      <c r="R155" s="107">
        <f t="shared" si="115"/>
        <v>0</v>
      </c>
      <c r="S155" s="107">
        <f t="shared" si="116"/>
        <v>0</v>
      </c>
      <c r="T155" s="107">
        <f t="shared" si="117"/>
        <v>0</v>
      </c>
      <c r="U155" s="106">
        <f t="shared" si="118"/>
        <v>0</v>
      </c>
      <c r="V155" s="107">
        <f t="shared" si="119"/>
        <v>0</v>
      </c>
      <c r="W155" s="107">
        <f t="shared" si="120"/>
        <v>0</v>
      </c>
      <c r="X155" s="107">
        <f t="shared" si="121"/>
        <v>0</v>
      </c>
      <c r="Y155" s="106">
        <f t="shared" si="122"/>
        <v>0</v>
      </c>
      <c r="Z155" s="107">
        <f t="shared" si="123"/>
        <v>0</v>
      </c>
      <c r="AA155" s="107">
        <f t="shared" si="124"/>
        <v>0</v>
      </c>
      <c r="AB155" s="107">
        <f t="shared" si="125"/>
        <v>0</v>
      </c>
      <c r="AC155" s="106">
        <f t="shared" si="126"/>
        <v>0</v>
      </c>
      <c r="AD155" s="107">
        <f t="shared" si="127"/>
        <v>0</v>
      </c>
      <c r="AE155" s="107">
        <f t="shared" si="128"/>
        <v>0</v>
      </c>
      <c r="AF155" s="107">
        <f t="shared" si="129"/>
        <v>0</v>
      </c>
      <c r="AG155" s="109">
        <f t="shared" si="130"/>
        <v>0</v>
      </c>
      <c r="AH155" s="133">
        <f t="shared" si="131"/>
        <v>0</v>
      </c>
      <c r="AI155" s="107">
        <f t="shared" si="132"/>
        <v>8</v>
      </c>
      <c r="AJ155" s="107">
        <f t="shared" si="133"/>
        <v>0</v>
      </c>
      <c r="AK155" s="107">
        <f t="shared" si="134"/>
        <v>0</v>
      </c>
      <c r="AL155" s="108">
        <f t="shared" si="135"/>
        <v>0</v>
      </c>
      <c r="AM155" s="107">
        <f t="shared" si="136"/>
        <v>0</v>
      </c>
      <c r="AN155" s="107">
        <f t="shared" si="137"/>
        <v>0</v>
      </c>
      <c r="AO155" s="107">
        <f t="shared" si="138"/>
        <v>0</v>
      </c>
      <c r="AP155" s="108">
        <f t="shared" si="139"/>
        <v>0</v>
      </c>
      <c r="AQ155" s="107">
        <f t="shared" si="140"/>
        <v>0</v>
      </c>
      <c r="AR155" s="107">
        <f t="shared" si="141"/>
        <v>0</v>
      </c>
      <c r="AS155" s="107">
        <f t="shared" si="142"/>
        <v>0</v>
      </c>
      <c r="AT155" s="108">
        <f t="shared" si="143"/>
        <v>0</v>
      </c>
      <c r="AU155" s="107">
        <f t="shared" si="144"/>
        <v>0</v>
      </c>
      <c r="AV155" s="107">
        <f t="shared" si="145"/>
        <v>0</v>
      </c>
      <c r="AW155" s="107">
        <f t="shared" si="146"/>
        <v>0</v>
      </c>
      <c r="AX155" s="108">
        <f t="shared" si="147"/>
        <v>0</v>
      </c>
      <c r="AY155" s="85">
        <f t="shared" si="148"/>
        <v>0</v>
      </c>
      <c r="AZ155" s="133">
        <f t="shared" si="149"/>
        <v>0</v>
      </c>
      <c r="BA155" s="82">
        <f t="shared" si="150"/>
        <v>8</v>
      </c>
      <c r="BB155" s="110">
        <f t="shared" si="151"/>
        <v>0</v>
      </c>
      <c r="BC155" s="110">
        <f t="shared" si="152"/>
        <v>8</v>
      </c>
    </row>
    <row r="156" spans="1:55" ht="12.75" customHeight="1" x14ac:dyDescent="0.25">
      <c r="A156" s="84"/>
      <c r="B156" s="111" t="str">
        <f>Disciplinas!B158</f>
        <v>OBR</v>
      </c>
      <c r="C156" s="108" t="str">
        <f>Disciplinas!C158</f>
        <v>BBIO</v>
      </c>
      <c r="D156" s="108" t="str">
        <f>Disciplinas!D158</f>
        <v>Morfofisiologia Humana I</v>
      </c>
      <c r="E156" s="107">
        <f>Disciplinas!E158</f>
        <v>4</v>
      </c>
      <c r="F156" s="108">
        <f>Disciplinas!F158</f>
        <v>2</v>
      </c>
      <c r="G156" s="107">
        <f>Disciplinas!AZ158</f>
        <v>2</v>
      </c>
      <c r="H156" s="108">
        <f>Disciplinas!BA158</f>
        <v>2</v>
      </c>
      <c r="I156" s="107">
        <v>100</v>
      </c>
      <c r="J156" s="108">
        <v>0</v>
      </c>
      <c r="K156" s="107">
        <v>0</v>
      </c>
      <c r="L156" s="108">
        <v>0</v>
      </c>
      <c r="M156" s="107">
        <v>0</v>
      </c>
      <c r="N156" s="108">
        <v>0</v>
      </c>
      <c r="O156" s="107">
        <v>0</v>
      </c>
      <c r="P156" s="108">
        <v>0</v>
      </c>
      <c r="Q156" s="107">
        <f t="shared" si="114"/>
        <v>2</v>
      </c>
      <c r="R156" s="107">
        <f t="shared" si="115"/>
        <v>2</v>
      </c>
      <c r="S156" s="107">
        <f t="shared" si="116"/>
        <v>0</v>
      </c>
      <c r="T156" s="107">
        <f t="shared" si="117"/>
        <v>0</v>
      </c>
      <c r="U156" s="106">
        <f t="shared" si="118"/>
        <v>0</v>
      </c>
      <c r="V156" s="107">
        <f t="shared" si="119"/>
        <v>0</v>
      </c>
      <c r="W156" s="107">
        <f t="shared" si="120"/>
        <v>0</v>
      </c>
      <c r="X156" s="107">
        <f t="shared" si="121"/>
        <v>0</v>
      </c>
      <c r="Y156" s="106">
        <f t="shared" si="122"/>
        <v>0</v>
      </c>
      <c r="Z156" s="107">
        <f t="shared" si="123"/>
        <v>0</v>
      </c>
      <c r="AA156" s="107">
        <f t="shared" si="124"/>
        <v>0</v>
      </c>
      <c r="AB156" s="107">
        <f t="shared" si="125"/>
        <v>0</v>
      </c>
      <c r="AC156" s="106">
        <f t="shared" si="126"/>
        <v>0</v>
      </c>
      <c r="AD156" s="107">
        <f t="shared" si="127"/>
        <v>0</v>
      </c>
      <c r="AE156" s="107">
        <f t="shared" si="128"/>
        <v>0</v>
      </c>
      <c r="AF156" s="107">
        <f t="shared" si="129"/>
        <v>0</v>
      </c>
      <c r="AG156" s="109">
        <f t="shared" si="130"/>
        <v>0</v>
      </c>
      <c r="AH156" s="133">
        <f t="shared" si="131"/>
        <v>0</v>
      </c>
      <c r="AI156" s="107">
        <f t="shared" si="132"/>
        <v>8</v>
      </c>
      <c r="AJ156" s="107">
        <f t="shared" si="133"/>
        <v>4</v>
      </c>
      <c r="AK156" s="107">
        <f t="shared" si="134"/>
        <v>0</v>
      </c>
      <c r="AL156" s="108">
        <f t="shared" si="135"/>
        <v>0</v>
      </c>
      <c r="AM156" s="107">
        <f t="shared" si="136"/>
        <v>0</v>
      </c>
      <c r="AN156" s="107">
        <f t="shared" si="137"/>
        <v>0</v>
      </c>
      <c r="AO156" s="107">
        <f t="shared" si="138"/>
        <v>0</v>
      </c>
      <c r="AP156" s="108">
        <f t="shared" si="139"/>
        <v>0</v>
      </c>
      <c r="AQ156" s="107">
        <f t="shared" si="140"/>
        <v>0</v>
      </c>
      <c r="AR156" s="107">
        <f t="shared" si="141"/>
        <v>0</v>
      </c>
      <c r="AS156" s="107">
        <f t="shared" si="142"/>
        <v>0</v>
      </c>
      <c r="AT156" s="108">
        <f t="shared" si="143"/>
        <v>0</v>
      </c>
      <c r="AU156" s="107">
        <f t="shared" si="144"/>
        <v>0</v>
      </c>
      <c r="AV156" s="107">
        <f t="shared" si="145"/>
        <v>0</v>
      </c>
      <c r="AW156" s="107">
        <f t="shared" si="146"/>
        <v>0</v>
      </c>
      <c r="AX156" s="108">
        <f t="shared" si="147"/>
        <v>0</v>
      </c>
      <c r="AY156" s="85">
        <f t="shared" si="148"/>
        <v>0</v>
      </c>
      <c r="AZ156" s="133">
        <f t="shared" si="149"/>
        <v>0</v>
      </c>
      <c r="BA156" s="82">
        <f t="shared" si="150"/>
        <v>8</v>
      </c>
      <c r="BB156" s="110">
        <f t="shared" si="151"/>
        <v>4</v>
      </c>
      <c r="BC156" s="110">
        <f t="shared" si="152"/>
        <v>12</v>
      </c>
    </row>
    <row r="157" spans="1:55" ht="12.75" customHeight="1" x14ac:dyDescent="0.25">
      <c r="A157" s="84"/>
      <c r="B157" s="111" t="str">
        <f>Disciplinas!B159</f>
        <v>OBR</v>
      </c>
      <c r="C157" s="108" t="str">
        <f>Disciplinas!C159</f>
        <v>BBIO</v>
      </c>
      <c r="D157" s="108" t="str">
        <f>Disciplinas!D159</f>
        <v>Morfofisiologia Humana II</v>
      </c>
      <c r="E157" s="107">
        <f>Disciplinas!E159</f>
        <v>4</v>
      </c>
      <c r="F157" s="108">
        <f>Disciplinas!F159</f>
        <v>2</v>
      </c>
      <c r="G157" s="107">
        <f>Disciplinas!AZ159</f>
        <v>2</v>
      </c>
      <c r="H157" s="108">
        <f>Disciplinas!BA159</f>
        <v>2</v>
      </c>
      <c r="I157" s="107">
        <v>100</v>
      </c>
      <c r="J157" s="108">
        <v>0</v>
      </c>
      <c r="K157" s="107">
        <v>0</v>
      </c>
      <c r="L157" s="108">
        <v>0</v>
      </c>
      <c r="M157" s="107">
        <v>0</v>
      </c>
      <c r="N157" s="108">
        <v>0</v>
      </c>
      <c r="O157" s="107">
        <v>0</v>
      </c>
      <c r="P157" s="108">
        <v>0</v>
      </c>
      <c r="Q157" s="107">
        <f t="shared" si="114"/>
        <v>2</v>
      </c>
      <c r="R157" s="107">
        <f t="shared" si="115"/>
        <v>2</v>
      </c>
      <c r="S157" s="107">
        <f t="shared" si="116"/>
        <v>0</v>
      </c>
      <c r="T157" s="107">
        <f t="shared" si="117"/>
        <v>0</v>
      </c>
      <c r="U157" s="106">
        <f t="shared" si="118"/>
        <v>0</v>
      </c>
      <c r="V157" s="107">
        <f t="shared" si="119"/>
        <v>0</v>
      </c>
      <c r="W157" s="107">
        <f t="shared" si="120"/>
        <v>0</v>
      </c>
      <c r="X157" s="107">
        <f t="shared" si="121"/>
        <v>0</v>
      </c>
      <c r="Y157" s="106">
        <f t="shared" si="122"/>
        <v>0</v>
      </c>
      <c r="Z157" s="107">
        <f t="shared" si="123"/>
        <v>0</v>
      </c>
      <c r="AA157" s="107">
        <f t="shared" si="124"/>
        <v>0</v>
      </c>
      <c r="AB157" s="107">
        <f t="shared" si="125"/>
        <v>0</v>
      </c>
      <c r="AC157" s="106">
        <f t="shared" si="126"/>
        <v>0</v>
      </c>
      <c r="AD157" s="107">
        <f t="shared" si="127"/>
        <v>0</v>
      </c>
      <c r="AE157" s="107">
        <f t="shared" si="128"/>
        <v>0</v>
      </c>
      <c r="AF157" s="107">
        <f t="shared" si="129"/>
        <v>0</v>
      </c>
      <c r="AG157" s="109">
        <f t="shared" si="130"/>
        <v>0</v>
      </c>
      <c r="AH157" s="133">
        <f t="shared" si="131"/>
        <v>0</v>
      </c>
      <c r="AI157" s="107">
        <f t="shared" si="132"/>
        <v>8</v>
      </c>
      <c r="AJ157" s="107">
        <f t="shared" si="133"/>
        <v>4</v>
      </c>
      <c r="AK157" s="107">
        <f t="shared" si="134"/>
        <v>0</v>
      </c>
      <c r="AL157" s="108">
        <f t="shared" si="135"/>
        <v>0</v>
      </c>
      <c r="AM157" s="107">
        <f t="shared" si="136"/>
        <v>0</v>
      </c>
      <c r="AN157" s="107">
        <f t="shared" si="137"/>
        <v>0</v>
      </c>
      <c r="AO157" s="107">
        <f t="shared" si="138"/>
        <v>0</v>
      </c>
      <c r="AP157" s="108">
        <f t="shared" si="139"/>
        <v>0</v>
      </c>
      <c r="AQ157" s="107">
        <f t="shared" si="140"/>
        <v>0</v>
      </c>
      <c r="AR157" s="107">
        <f t="shared" si="141"/>
        <v>0</v>
      </c>
      <c r="AS157" s="107">
        <f t="shared" si="142"/>
        <v>0</v>
      </c>
      <c r="AT157" s="108">
        <f t="shared" si="143"/>
        <v>0</v>
      </c>
      <c r="AU157" s="107">
        <f t="shared" si="144"/>
        <v>0</v>
      </c>
      <c r="AV157" s="107">
        <f t="shared" si="145"/>
        <v>0</v>
      </c>
      <c r="AW157" s="107">
        <f t="shared" si="146"/>
        <v>0</v>
      </c>
      <c r="AX157" s="108">
        <f t="shared" si="147"/>
        <v>0</v>
      </c>
      <c r="AY157" s="85">
        <f t="shared" si="148"/>
        <v>0</v>
      </c>
      <c r="AZ157" s="133">
        <f t="shared" si="149"/>
        <v>0</v>
      </c>
      <c r="BA157" s="82">
        <f t="shared" si="150"/>
        <v>8</v>
      </c>
      <c r="BB157" s="110">
        <f t="shared" si="151"/>
        <v>4</v>
      </c>
      <c r="BC157" s="110">
        <f t="shared" si="152"/>
        <v>12</v>
      </c>
    </row>
    <row r="158" spans="1:55" ht="12.75" customHeight="1" x14ac:dyDescent="0.25">
      <c r="A158" s="84"/>
      <c r="B158" s="111" t="str">
        <f>Disciplinas!B160</f>
        <v>OBR</v>
      </c>
      <c r="C158" s="108" t="str">
        <f>Disciplinas!C160</f>
        <v>BBIO</v>
      </c>
      <c r="D158" s="108" t="str">
        <f>Disciplinas!D160</f>
        <v>Morfofisiologia Humana III</v>
      </c>
      <c r="E158" s="107">
        <f>Disciplinas!E160</f>
        <v>4</v>
      </c>
      <c r="F158" s="108">
        <f>Disciplinas!F160</f>
        <v>2</v>
      </c>
      <c r="G158" s="107">
        <f>Disciplinas!AZ160</f>
        <v>2</v>
      </c>
      <c r="H158" s="108">
        <f>Disciplinas!BA160</f>
        <v>2</v>
      </c>
      <c r="I158" s="107">
        <v>100</v>
      </c>
      <c r="J158" s="108">
        <v>0</v>
      </c>
      <c r="K158" s="107">
        <v>0</v>
      </c>
      <c r="L158" s="108">
        <v>0</v>
      </c>
      <c r="M158" s="107">
        <v>0</v>
      </c>
      <c r="N158" s="108">
        <v>0</v>
      </c>
      <c r="O158" s="107">
        <v>0</v>
      </c>
      <c r="P158" s="108">
        <v>0</v>
      </c>
      <c r="Q158" s="107">
        <f t="shared" si="114"/>
        <v>2</v>
      </c>
      <c r="R158" s="107">
        <f t="shared" si="115"/>
        <v>2</v>
      </c>
      <c r="S158" s="107">
        <f t="shared" si="116"/>
        <v>0</v>
      </c>
      <c r="T158" s="107">
        <f t="shared" si="117"/>
        <v>0</v>
      </c>
      <c r="U158" s="106">
        <f t="shared" si="118"/>
        <v>0</v>
      </c>
      <c r="V158" s="107">
        <f t="shared" si="119"/>
        <v>0</v>
      </c>
      <c r="W158" s="107">
        <f t="shared" si="120"/>
        <v>0</v>
      </c>
      <c r="X158" s="107">
        <f t="shared" si="121"/>
        <v>0</v>
      </c>
      <c r="Y158" s="106">
        <f t="shared" si="122"/>
        <v>0</v>
      </c>
      <c r="Z158" s="107">
        <f t="shared" si="123"/>
        <v>0</v>
      </c>
      <c r="AA158" s="107">
        <f t="shared" si="124"/>
        <v>0</v>
      </c>
      <c r="AB158" s="107">
        <f t="shared" si="125"/>
        <v>0</v>
      </c>
      <c r="AC158" s="106">
        <f t="shared" si="126"/>
        <v>0</v>
      </c>
      <c r="AD158" s="107">
        <f t="shared" si="127"/>
        <v>0</v>
      </c>
      <c r="AE158" s="107">
        <f t="shared" si="128"/>
        <v>0</v>
      </c>
      <c r="AF158" s="107">
        <f t="shared" si="129"/>
        <v>0</v>
      </c>
      <c r="AG158" s="109">
        <f t="shared" si="130"/>
        <v>0</v>
      </c>
      <c r="AH158" s="133">
        <f t="shared" si="131"/>
        <v>0</v>
      </c>
      <c r="AI158" s="107">
        <f t="shared" si="132"/>
        <v>8</v>
      </c>
      <c r="AJ158" s="107">
        <f t="shared" si="133"/>
        <v>4</v>
      </c>
      <c r="AK158" s="107">
        <f t="shared" si="134"/>
        <v>0</v>
      </c>
      <c r="AL158" s="108">
        <f t="shared" si="135"/>
        <v>0</v>
      </c>
      <c r="AM158" s="107">
        <f t="shared" si="136"/>
        <v>0</v>
      </c>
      <c r="AN158" s="107">
        <f t="shared" si="137"/>
        <v>0</v>
      </c>
      <c r="AO158" s="107">
        <f t="shared" si="138"/>
        <v>0</v>
      </c>
      <c r="AP158" s="108">
        <f t="shared" si="139"/>
        <v>0</v>
      </c>
      <c r="AQ158" s="107">
        <f t="shared" si="140"/>
        <v>0</v>
      </c>
      <c r="AR158" s="107">
        <f t="shared" si="141"/>
        <v>0</v>
      </c>
      <c r="AS158" s="107">
        <f t="shared" si="142"/>
        <v>0</v>
      </c>
      <c r="AT158" s="108">
        <f t="shared" si="143"/>
        <v>0</v>
      </c>
      <c r="AU158" s="107">
        <f t="shared" si="144"/>
        <v>0</v>
      </c>
      <c r="AV158" s="107">
        <f t="shared" si="145"/>
        <v>0</v>
      </c>
      <c r="AW158" s="107">
        <f t="shared" si="146"/>
        <v>0</v>
      </c>
      <c r="AX158" s="108">
        <f t="shared" si="147"/>
        <v>0</v>
      </c>
      <c r="AY158" s="85">
        <f t="shared" si="148"/>
        <v>0</v>
      </c>
      <c r="AZ158" s="133">
        <f t="shared" si="149"/>
        <v>0</v>
      </c>
      <c r="BA158" s="82">
        <f t="shared" si="150"/>
        <v>8</v>
      </c>
      <c r="BB158" s="110">
        <f t="shared" si="151"/>
        <v>4</v>
      </c>
      <c r="BC158" s="110">
        <f t="shared" si="152"/>
        <v>12</v>
      </c>
    </row>
    <row r="159" spans="1:55" ht="12.75" customHeight="1" x14ac:dyDescent="0.25">
      <c r="A159" s="84"/>
      <c r="B159" s="111" t="str">
        <f>Disciplinas!B161</f>
        <v>LIM</v>
      </c>
      <c r="C159" s="108" t="str">
        <f>Disciplinas!C161</f>
        <v>BBIO</v>
      </c>
      <c r="D159" s="108" t="str">
        <f>Disciplinas!D161</f>
        <v>OPÇÃO LIMITADA 1</v>
      </c>
      <c r="E159" s="107">
        <f>Disciplinas!E161</f>
        <v>2</v>
      </c>
      <c r="F159" s="108">
        <f>Disciplinas!F161</f>
        <v>2</v>
      </c>
      <c r="G159" s="107">
        <f>Disciplinas!AZ161</f>
        <v>2</v>
      </c>
      <c r="H159" s="108">
        <f>Disciplinas!BA161</f>
        <v>2</v>
      </c>
      <c r="I159" s="107">
        <v>100</v>
      </c>
      <c r="J159" s="108">
        <v>0</v>
      </c>
      <c r="K159" s="107">
        <v>0</v>
      </c>
      <c r="L159" s="108">
        <v>0</v>
      </c>
      <c r="M159" s="107">
        <v>0</v>
      </c>
      <c r="N159" s="108">
        <v>0</v>
      </c>
      <c r="O159" s="107">
        <v>0</v>
      </c>
      <c r="P159" s="108">
        <v>0</v>
      </c>
      <c r="Q159" s="107">
        <f t="shared" si="114"/>
        <v>2</v>
      </c>
      <c r="R159" s="107">
        <f t="shared" si="115"/>
        <v>2</v>
      </c>
      <c r="S159" s="107">
        <f t="shared" si="116"/>
        <v>0</v>
      </c>
      <c r="T159" s="107">
        <f t="shared" si="117"/>
        <v>0</v>
      </c>
      <c r="U159" s="106">
        <f t="shared" si="118"/>
        <v>0</v>
      </c>
      <c r="V159" s="107">
        <f t="shared" si="119"/>
        <v>0</v>
      </c>
      <c r="W159" s="107">
        <f t="shared" si="120"/>
        <v>0</v>
      </c>
      <c r="X159" s="107">
        <f t="shared" si="121"/>
        <v>0</v>
      </c>
      <c r="Y159" s="106">
        <f t="shared" si="122"/>
        <v>0</v>
      </c>
      <c r="Z159" s="107">
        <f t="shared" si="123"/>
        <v>0</v>
      </c>
      <c r="AA159" s="107">
        <f t="shared" si="124"/>
        <v>0</v>
      </c>
      <c r="AB159" s="107">
        <f t="shared" si="125"/>
        <v>0</v>
      </c>
      <c r="AC159" s="106">
        <f t="shared" si="126"/>
        <v>0</v>
      </c>
      <c r="AD159" s="107">
        <f t="shared" si="127"/>
        <v>0</v>
      </c>
      <c r="AE159" s="107">
        <f t="shared" si="128"/>
        <v>0</v>
      </c>
      <c r="AF159" s="107">
        <f t="shared" si="129"/>
        <v>0</v>
      </c>
      <c r="AG159" s="109">
        <f t="shared" si="130"/>
        <v>0</v>
      </c>
      <c r="AH159" s="133">
        <f t="shared" si="131"/>
        <v>0</v>
      </c>
      <c r="AI159" s="107">
        <f t="shared" si="132"/>
        <v>4</v>
      </c>
      <c r="AJ159" s="107">
        <f t="shared" si="133"/>
        <v>4</v>
      </c>
      <c r="AK159" s="107">
        <f t="shared" si="134"/>
        <v>0</v>
      </c>
      <c r="AL159" s="108">
        <f t="shared" si="135"/>
        <v>0</v>
      </c>
      <c r="AM159" s="107">
        <f t="shared" si="136"/>
        <v>0</v>
      </c>
      <c r="AN159" s="107">
        <f t="shared" si="137"/>
        <v>0</v>
      </c>
      <c r="AO159" s="107">
        <f t="shared" si="138"/>
        <v>0</v>
      </c>
      <c r="AP159" s="108">
        <f t="shared" si="139"/>
        <v>0</v>
      </c>
      <c r="AQ159" s="107">
        <f t="shared" si="140"/>
        <v>0</v>
      </c>
      <c r="AR159" s="107">
        <f t="shared" si="141"/>
        <v>0</v>
      </c>
      <c r="AS159" s="107">
        <f t="shared" si="142"/>
        <v>0</v>
      </c>
      <c r="AT159" s="108">
        <f t="shared" si="143"/>
        <v>0</v>
      </c>
      <c r="AU159" s="107">
        <f t="shared" si="144"/>
        <v>0</v>
      </c>
      <c r="AV159" s="107">
        <f t="shared" si="145"/>
        <v>0</v>
      </c>
      <c r="AW159" s="107">
        <f t="shared" si="146"/>
        <v>0</v>
      </c>
      <c r="AX159" s="108">
        <f t="shared" si="147"/>
        <v>0</v>
      </c>
      <c r="AY159" s="85">
        <f t="shared" si="148"/>
        <v>0</v>
      </c>
      <c r="AZ159" s="133">
        <f t="shared" si="149"/>
        <v>0</v>
      </c>
      <c r="BA159" s="82">
        <f t="shared" si="150"/>
        <v>4</v>
      </c>
      <c r="BB159" s="110">
        <f t="shared" si="151"/>
        <v>4</v>
      </c>
      <c r="BC159" s="110">
        <f t="shared" si="152"/>
        <v>8</v>
      </c>
    </row>
    <row r="160" spans="1:55" ht="12.75" customHeight="1" x14ac:dyDescent="0.25">
      <c r="A160" s="84"/>
      <c r="B160" s="111" t="str">
        <f>Disciplinas!B162</f>
        <v>LIM</v>
      </c>
      <c r="C160" s="108" t="str">
        <f>Disciplinas!C162</f>
        <v>BFILO</v>
      </c>
      <c r="D160" s="108" t="str">
        <f>Disciplinas!D162</f>
        <v>OPÇÃO LIMITADA 1</v>
      </c>
      <c r="E160" s="107">
        <f>Disciplinas!E162</f>
        <v>4</v>
      </c>
      <c r="F160" s="108">
        <f>Disciplinas!F162</f>
        <v>0</v>
      </c>
      <c r="G160" s="107">
        <f>Disciplinas!AZ162</f>
        <v>2</v>
      </c>
      <c r="H160" s="108">
        <f>Disciplinas!BA162</f>
        <v>0</v>
      </c>
      <c r="I160" s="107">
        <v>0</v>
      </c>
      <c r="J160" s="108">
        <v>0</v>
      </c>
      <c r="K160" s="107">
        <v>100</v>
      </c>
      <c r="L160" s="108">
        <v>0</v>
      </c>
      <c r="M160" s="107">
        <v>0</v>
      </c>
      <c r="N160" s="108">
        <v>0</v>
      </c>
      <c r="O160" s="107">
        <v>0</v>
      </c>
      <c r="P160" s="108">
        <v>0</v>
      </c>
      <c r="Q160" s="107">
        <f t="shared" si="114"/>
        <v>0</v>
      </c>
      <c r="R160" s="107">
        <f t="shared" si="115"/>
        <v>0</v>
      </c>
      <c r="S160" s="107">
        <f t="shared" si="116"/>
        <v>0</v>
      </c>
      <c r="T160" s="107">
        <f t="shared" si="117"/>
        <v>0</v>
      </c>
      <c r="U160" s="106">
        <f t="shared" si="118"/>
        <v>2</v>
      </c>
      <c r="V160" s="107">
        <f t="shared" si="119"/>
        <v>0</v>
      </c>
      <c r="W160" s="107">
        <f t="shared" si="120"/>
        <v>0</v>
      </c>
      <c r="X160" s="107">
        <f t="shared" si="121"/>
        <v>0</v>
      </c>
      <c r="Y160" s="106">
        <f t="shared" si="122"/>
        <v>0</v>
      </c>
      <c r="Z160" s="107">
        <f t="shared" si="123"/>
        <v>0</v>
      </c>
      <c r="AA160" s="107">
        <f t="shared" si="124"/>
        <v>0</v>
      </c>
      <c r="AB160" s="107">
        <f t="shared" si="125"/>
        <v>0</v>
      </c>
      <c r="AC160" s="106">
        <f t="shared" si="126"/>
        <v>0</v>
      </c>
      <c r="AD160" s="107">
        <f t="shared" si="127"/>
        <v>0</v>
      </c>
      <c r="AE160" s="107">
        <f t="shared" si="128"/>
        <v>0</v>
      </c>
      <c r="AF160" s="107">
        <f t="shared" si="129"/>
        <v>0</v>
      </c>
      <c r="AG160" s="109">
        <f t="shared" si="130"/>
        <v>0</v>
      </c>
      <c r="AH160" s="133">
        <f t="shared" si="131"/>
        <v>0</v>
      </c>
      <c r="AI160" s="107">
        <f t="shared" si="132"/>
        <v>0</v>
      </c>
      <c r="AJ160" s="107">
        <f t="shared" si="133"/>
        <v>0</v>
      </c>
      <c r="AK160" s="107">
        <f t="shared" si="134"/>
        <v>0</v>
      </c>
      <c r="AL160" s="108">
        <f t="shared" si="135"/>
        <v>0</v>
      </c>
      <c r="AM160" s="107">
        <f t="shared" si="136"/>
        <v>8</v>
      </c>
      <c r="AN160" s="107">
        <f t="shared" si="137"/>
        <v>0</v>
      </c>
      <c r="AO160" s="107">
        <f t="shared" si="138"/>
        <v>0</v>
      </c>
      <c r="AP160" s="108">
        <f t="shared" si="139"/>
        <v>0</v>
      </c>
      <c r="AQ160" s="107">
        <f t="shared" si="140"/>
        <v>0</v>
      </c>
      <c r="AR160" s="107">
        <f t="shared" si="141"/>
        <v>0</v>
      </c>
      <c r="AS160" s="107">
        <f t="shared" si="142"/>
        <v>0</v>
      </c>
      <c r="AT160" s="108">
        <f t="shared" si="143"/>
        <v>0</v>
      </c>
      <c r="AU160" s="107">
        <f t="shared" si="144"/>
        <v>0</v>
      </c>
      <c r="AV160" s="107">
        <f t="shared" si="145"/>
        <v>0</v>
      </c>
      <c r="AW160" s="107">
        <f t="shared" si="146"/>
        <v>0</v>
      </c>
      <c r="AX160" s="108">
        <f t="shared" si="147"/>
        <v>0</v>
      </c>
      <c r="AY160" s="85">
        <f t="shared" si="148"/>
        <v>0</v>
      </c>
      <c r="AZ160" s="133">
        <f t="shared" si="149"/>
        <v>0</v>
      </c>
      <c r="BA160" s="82">
        <f t="shared" si="150"/>
        <v>8</v>
      </c>
      <c r="BB160" s="110">
        <f t="shared" si="151"/>
        <v>0</v>
      </c>
      <c r="BC160" s="110">
        <f t="shared" si="152"/>
        <v>8</v>
      </c>
    </row>
    <row r="161" spans="1:1025" ht="12" customHeight="1" x14ac:dyDescent="0.25">
      <c r="A161" s="84"/>
      <c r="B161" s="111" t="str">
        <f>Disciplinas!B163</f>
        <v>LIM</v>
      </c>
      <c r="C161" s="108" t="str">
        <f>Disciplinas!C163</f>
        <v>BFIS</v>
      </c>
      <c r="D161" s="108" t="str">
        <f>Disciplinas!D163</f>
        <v>OPÇÃO LIMITADA 1</v>
      </c>
      <c r="E161" s="107">
        <f>Disciplinas!E163</f>
        <v>4</v>
      </c>
      <c r="F161" s="108">
        <f>Disciplinas!F163</f>
        <v>0</v>
      </c>
      <c r="G161" s="107">
        <f>Disciplinas!AZ163</f>
        <v>2</v>
      </c>
      <c r="H161" s="108">
        <f>Disciplinas!BA163</f>
        <v>0</v>
      </c>
      <c r="I161" s="107">
        <v>0</v>
      </c>
      <c r="J161" s="108">
        <v>0</v>
      </c>
      <c r="K161" s="107">
        <v>0</v>
      </c>
      <c r="L161" s="108">
        <v>0</v>
      </c>
      <c r="M161" s="107">
        <v>100</v>
      </c>
      <c r="N161" s="108">
        <v>0</v>
      </c>
      <c r="O161" s="107">
        <v>0</v>
      </c>
      <c r="P161" s="108">
        <v>0</v>
      </c>
      <c r="Q161" s="107">
        <f t="shared" si="114"/>
        <v>0</v>
      </c>
      <c r="R161" s="107">
        <f t="shared" si="115"/>
        <v>0</v>
      </c>
      <c r="S161" s="107">
        <f t="shared" si="116"/>
        <v>0</v>
      </c>
      <c r="T161" s="107">
        <f t="shared" si="117"/>
        <v>0</v>
      </c>
      <c r="U161" s="106">
        <f t="shared" si="118"/>
        <v>0</v>
      </c>
      <c r="V161" s="107">
        <f t="shared" si="119"/>
        <v>0</v>
      </c>
      <c r="W161" s="107">
        <f t="shared" si="120"/>
        <v>0</v>
      </c>
      <c r="X161" s="107">
        <f t="shared" si="121"/>
        <v>0</v>
      </c>
      <c r="Y161" s="106">
        <f t="shared" si="122"/>
        <v>2</v>
      </c>
      <c r="Z161" s="107">
        <f t="shared" si="123"/>
        <v>0</v>
      </c>
      <c r="AA161" s="107">
        <f t="shared" si="124"/>
        <v>0</v>
      </c>
      <c r="AB161" s="107">
        <f t="shared" si="125"/>
        <v>0</v>
      </c>
      <c r="AC161" s="106">
        <f t="shared" si="126"/>
        <v>0</v>
      </c>
      <c r="AD161" s="107">
        <f t="shared" si="127"/>
        <v>0</v>
      </c>
      <c r="AE161" s="107">
        <f t="shared" si="128"/>
        <v>0</v>
      </c>
      <c r="AF161" s="107">
        <f t="shared" si="129"/>
        <v>0</v>
      </c>
      <c r="AG161" s="109">
        <f t="shared" si="130"/>
        <v>0</v>
      </c>
      <c r="AH161" s="133">
        <f t="shared" si="131"/>
        <v>0</v>
      </c>
      <c r="AI161" s="107">
        <f t="shared" si="132"/>
        <v>0</v>
      </c>
      <c r="AJ161" s="107">
        <f t="shared" si="133"/>
        <v>0</v>
      </c>
      <c r="AK161" s="107">
        <f t="shared" si="134"/>
        <v>0</v>
      </c>
      <c r="AL161" s="108">
        <f t="shared" si="135"/>
        <v>0</v>
      </c>
      <c r="AM161" s="107">
        <f t="shared" si="136"/>
        <v>0</v>
      </c>
      <c r="AN161" s="107">
        <f t="shared" si="137"/>
        <v>0</v>
      </c>
      <c r="AO161" s="107">
        <f t="shared" si="138"/>
        <v>0</v>
      </c>
      <c r="AP161" s="108">
        <f t="shared" si="139"/>
        <v>0</v>
      </c>
      <c r="AQ161" s="107">
        <f t="shared" si="140"/>
        <v>8</v>
      </c>
      <c r="AR161" s="107">
        <f t="shared" si="141"/>
        <v>0</v>
      </c>
      <c r="AS161" s="107">
        <f t="shared" si="142"/>
        <v>0</v>
      </c>
      <c r="AT161" s="108">
        <f t="shared" si="143"/>
        <v>0</v>
      </c>
      <c r="AU161" s="107">
        <f t="shared" si="144"/>
        <v>0</v>
      </c>
      <c r="AV161" s="107">
        <f t="shared" si="145"/>
        <v>0</v>
      </c>
      <c r="AW161" s="107">
        <f t="shared" si="146"/>
        <v>0</v>
      </c>
      <c r="AX161" s="108">
        <f t="shared" si="147"/>
        <v>0</v>
      </c>
      <c r="AY161" s="85">
        <f t="shared" si="148"/>
        <v>0</v>
      </c>
      <c r="AZ161" s="133">
        <f t="shared" si="149"/>
        <v>0</v>
      </c>
      <c r="BA161" s="82">
        <f t="shared" si="150"/>
        <v>8</v>
      </c>
      <c r="BB161" s="110">
        <f t="shared" si="151"/>
        <v>0</v>
      </c>
      <c r="BC161" s="110">
        <f t="shared" si="152"/>
        <v>8</v>
      </c>
    </row>
    <row r="162" spans="1:1025" s="193" customFormat="1" ht="12.75" customHeight="1" x14ac:dyDescent="0.25">
      <c r="A162" s="185"/>
      <c r="B162" s="186" t="str">
        <f>Disciplinas!B164</f>
        <v>LIM</v>
      </c>
      <c r="C162" s="184" t="str">
        <f>Disciplinas!C164</f>
        <v>LBIO</v>
      </c>
      <c r="D162" s="184" t="str">
        <f>Disciplinas!D164</f>
        <v>OPÇÃO LIMITADA 1</v>
      </c>
      <c r="E162" s="185">
        <f>Disciplinas!E164</f>
        <v>2</v>
      </c>
      <c r="F162" s="184">
        <f>Disciplinas!F164</f>
        <v>2</v>
      </c>
      <c r="G162" s="185">
        <f>Disciplinas!AZ164</f>
        <v>2</v>
      </c>
      <c r="H162" s="184">
        <f>Disciplinas!BA164</f>
        <v>2</v>
      </c>
      <c r="I162" s="185">
        <v>0</v>
      </c>
      <c r="J162" s="184">
        <v>100</v>
      </c>
      <c r="K162" s="185">
        <v>0</v>
      </c>
      <c r="L162" s="184">
        <v>0</v>
      </c>
      <c r="M162" s="185">
        <v>0</v>
      </c>
      <c r="N162" s="184">
        <v>0</v>
      </c>
      <c r="O162" s="185">
        <v>0</v>
      </c>
      <c r="P162" s="184">
        <v>0</v>
      </c>
      <c r="Q162" s="107">
        <f t="shared" si="114"/>
        <v>0</v>
      </c>
      <c r="R162" s="107">
        <f t="shared" si="115"/>
        <v>0</v>
      </c>
      <c r="S162" s="107">
        <f t="shared" si="116"/>
        <v>2</v>
      </c>
      <c r="T162" s="107">
        <f t="shared" si="117"/>
        <v>2</v>
      </c>
      <c r="U162" s="106">
        <f t="shared" si="118"/>
        <v>0</v>
      </c>
      <c r="V162" s="107">
        <f t="shared" si="119"/>
        <v>0</v>
      </c>
      <c r="W162" s="107">
        <f t="shared" si="120"/>
        <v>0</v>
      </c>
      <c r="X162" s="107">
        <f t="shared" si="121"/>
        <v>0</v>
      </c>
      <c r="Y162" s="106">
        <f t="shared" si="122"/>
        <v>0</v>
      </c>
      <c r="Z162" s="107">
        <f t="shared" si="123"/>
        <v>0</v>
      </c>
      <c r="AA162" s="107">
        <f t="shared" si="124"/>
        <v>0</v>
      </c>
      <c r="AB162" s="107">
        <f t="shared" si="125"/>
        <v>0</v>
      </c>
      <c r="AC162" s="106">
        <f t="shared" si="126"/>
        <v>0</v>
      </c>
      <c r="AD162" s="107">
        <f t="shared" si="127"/>
        <v>0</v>
      </c>
      <c r="AE162" s="107">
        <f t="shared" si="128"/>
        <v>0</v>
      </c>
      <c r="AF162" s="107">
        <f t="shared" si="129"/>
        <v>0</v>
      </c>
      <c r="AG162" s="187">
        <f t="shared" si="130"/>
        <v>0</v>
      </c>
      <c r="AH162" s="188">
        <f t="shared" si="131"/>
        <v>0</v>
      </c>
      <c r="AI162" s="185">
        <f t="shared" si="132"/>
        <v>0</v>
      </c>
      <c r="AJ162" s="185">
        <f t="shared" si="133"/>
        <v>0</v>
      </c>
      <c r="AK162" s="185">
        <f t="shared" si="134"/>
        <v>4</v>
      </c>
      <c r="AL162" s="184">
        <f t="shared" si="135"/>
        <v>4</v>
      </c>
      <c r="AM162" s="185">
        <f t="shared" si="136"/>
        <v>0</v>
      </c>
      <c r="AN162" s="185">
        <f t="shared" si="137"/>
        <v>0</v>
      </c>
      <c r="AO162" s="185">
        <f t="shared" si="138"/>
        <v>0</v>
      </c>
      <c r="AP162" s="184">
        <f t="shared" si="139"/>
        <v>0</v>
      </c>
      <c r="AQ162" s="185">
        <f t="shared" si="140"/>
        <v>0</v>
      </c>
      <c r="AR162" s="185">
        <f t="shared" si="141"/>
        <v>0</v>
      </c>
      <c r="AS162" s="185">
        <f t="shared" si="142"/>
        <v>0</v>
      </c>
      <c r="AT162" s="184">
        <f t="shared" si="143"/>
        <v>0</v>
      </c>
      <c r="AU162" s="185">
        <f t="shared" si="144"/>
        <v>0</v>
      </c>
      <c r="AV162" s="185">
        <f t="shared" si="145"/>
        <v>0</v>
      </c>
      <c r="AW162" s="185">
        <f t="shared" si="146"/>
        <v>0</v>
      </c>
      <c r="AX162" s="184">
        <f t="shared" si="147"/>
        <v>0</v>
      </c>
      <c r="AY162" s="189">
        <f t="shared" si="148"/>
        <v>0</v>
      </c>
      <c r="AZ162" s="188">
        <f t="shared" si="149"/>
        <v>0</v>
      </c>
      <c r="BA162" s="190">
        <f t="shared" si="150"/>
        <v>4</v>
      </c>
      <c r="BB162" s="191">
        <f t="shared" si="151"/>
        <v>4</v>
      </c>
      <c r="BC162" s="191">
        <f t="shared" si="152"/>
        <v>8</v>
      </c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  <c r="DJ162" s="192"/>
      <c r="DK162" s="192"/>
      <c r="DL162" s="192"/>
      <c r="DM162" s="192"/>
      <c r="DN162" s="192"/>
      <c r="DO162" s="192"/>
      <c r="DP162" s="192"/>
      <c r="DQ162" s="192"/>
      <c r="DR162" s="192"/>
      <c r="DS162" s="192"/>
      <c r="DT162" s="192"/>
      <c r="DU162" s="192"/>
      <c r="DV162" s="192"/>
      <c r="DW162" s="192"/>
      <c r="DX162" s="192"/>
      <c r="DY162" s="192"/>
      <c r="DZ162" s="192"/>
      <c r="EA162" s="192"/>
      <c r="EB162" s="192"/>
      <c r="EC162" s="192"/>
      <c r="ED162" s="192"/>
      <c r="EE162" s="192"/>
      <c r="EF162" s="192"/>
      <c r="EG162" s="192"/>
      <c r="EH162" s="192"/>
      <c r="EI162" s="192"/>
      <c r="EJ162" s="192"/>
      <c r="EK162" s="192"/>
      <c r="EL162" s="192"/>
      <c r="EM162" s="192"/>
      <c r="EN162" s="192"/>
      <c r="EO162" s="192"/>
      <c r="EP162" s="192"/>
      <c r="EQ162" s="192"/>
      <c r="ER162" s="192"/>
      <c r="ES162" s="192"/>
      <c r="ET162" s="192"/>
      <c r="EU162" s="192"/>
      <c r="EV162" s="192"/>
      <c r="EW162" s="192"/>
      <c r="EX162" s="192"/>
      <c r="EY162" s="192"/>
      <c r="EZ162" s="192"/>
      <c r="FA162" s="192"/>
      <c r="FB162" s="192"/>
      <c r="FC162" s="192"/>
      <c r="FD162" s="192"/>
      <c r="FE162" s="192"/>
      <c r="FF162" s="192"/>
      <c r="FG162" s="192"/>
      <c r="FH162" s="192"/>
      <c r="FI162" s="192"/>
      <c r="FJ162" s="192"/>
      <c r="FK162" s="192"/>
      <c r="FL162" s="192"/>
      <c r="FM162" s="192"/>
      <c r="FN162" s="192"/>
      <c r="FO162" s="192"/>
      <c r="FP162" s="192"/>
      <c r="FQ162" s="192"/>
      <c r="FR162" s="192"/>
      <c r="FS162" s="192"/>
      <c r="FT162" s="192"/>
      <c r="FU162" s="192"/>
      <c r="FV162" s="192"/>
      <c r="FW162" s="192"/>
      <c r="FX162" s="192"/>
      <c r="FY162" s="192"/>
      <c r="FZ162" s="192"/>
      <c r="GA162" s="192"/>
      <c r="GB162" s="192"/>
      <c r="GC162" s="192"/>
      <c r="GD162" s="192"/>
      <c r="GE162" s="192"/>
      <c r="GF162" s="192"/>
      <c r="GG162" s="192"/>
      <c r="GH162" s="192"/>
      <c r="GI162" s="192"/>
      <c r="GJ162" s="192"/>
      <c r="GK162" s="192"/>
      <c r="GL162" s="192"/>
      <c r="GM162" s="192"/>
      <c r="GN162" s="192"/>
      <c r="GO162" s="192"/>
      <c r="GP162" s="192"/>
      <c r="GQ162" s="192"/>
      <c r="GR162" s="192"/>
      <c r="GS162" s="192"/>
      <c r="GT162" s="192"/>
      <c r="GU162" s="192"/>
      <c r="GV162" s="192"/>
      <c r="GW162" s="192"/>
      <c r="GX162" s="192"/>
      <c r="GY162" s="192"/>
      <c r="GZ162" s="192"/>
      <c r="HA162" s="192"/>
      <c r="HB162" s="192"/>
      <c r="HC162" s="192"/>
      <c r="HD162" s="192"/>
      <c r="HE162" s="192"/>
      <c r="HF162" s="192"/>
      <c r="HG162" s="192"/>
      <c r="HH162" s="192"/>
      <c r="HI162" s="192"/>
      <c r="HJ162" s="192"/>
      <c r="HK162" s="192"/>
      <c r="HL162" s="192"/>
      <c r="HM162" s="192"/>
      <c r="HN162" s="192"/>
      <c r="HO162" s="192"/>
      <c r="HP162" s="192"/>
      <c r="HQ162" s="192"/>
      <c r="HR162" s="192"/>
      <c r="HS162" s="192"/>
      <c r="HT162" s="192"/>
      <c r="HU162" s="192"/>
      <c r="HV162" s="192"/>
      <c r="HW162" s="192"/>
      <c r="HX162" s="192"/>
      <c r="HY162" s="192"/>
      <c r="HZ162" s="192"/>
      <c r="IA162" s="192"/>
      <c r="IB162" s="192"/>
      <c r="IC162" s="192"/>
      <c r="ID162" s="192"/>
      <c r="IE162" s="192"/>
      <c r="IF162" s="192"/>
      <c r="IG162" s="192"/>
      <c r="IH162" s="192"/>
      <c r="II162" s="192"/>
      <c r="IJ162" s="192"/>
      <c r="IK162" s="192"/>
      <c r="IL162" s="192"/>
      <c r="IM162" s="192"/>
      <c r="IN162" s="192"/>
      <c r="IO162" s="192"/>
      <c r="IP162" s="192"/>
      <c r="IQ162" s="192"/>
      <c r="IR162" s="192"/>
      <c r="IS162" s="192"/>
      <c r="IT162" s="192"/>
      <c r="IU162" s="192"/>
      <c r="IV162" s="192"/>
      <c r="IW162" s="192"/>
      <c r="IX162" s="192"/>
      <c r="IY162" s="192"/>
      <c r="IZ162" s="192"/>
      <c r="JA162" s="192"/>
      <c r="JB162" s="192"/>
      <c r="JC162" s="192"/>
      <c r="JD162" s="192"/>
      <c r="JE162" s="192"/>
      <c r="JF162" s="192"/>
      <c r="JG162" s="192"/>
      <c r="JH162" s="192"/>
      <c r="JI162" s="192"/>
      <c r="JJ162" s="192"/>
      <c r="JK162" s="192"/>
      <c r="JL162" s="192"/>
      <c r="JM162" s="192"/>
      <c r="JN162" s="192"/>
      <c r="JO162" s="192"/>
      <c r="JP162" s="192"/>
      <c r="JQ162" s="192"/>
      <c r="JR162" s="192"/>
      <c r="JS162" s="192"/>
      <c r="JT162" s="192"/>
      <c r="JU162" s="192"/>
      <c r="JV162" s="192"/>
      <c r="JW162" s="192"/>
      <c r="JX162" s="192"/>
      <c r="JY162" s="192"/>
      <c r="JZ162" s="192"/>
      <c r="KA162" s="192"/>
      <c r="KB162" s="192"/>
      <c r="KC162" s="192"/>
      <c r="KD162" s="192"/>
      <c r="KE162" s="192"/>
      <c r="KF162" s="192"/>
      <c r="KG162" s="192"/>
      <c r="KH162" s="192"/>
      <c r="KI162" s="192"/>
      <c r="KJ162" s="192"/>
      <c r="KK162" s="192"/>
      <c r="KL162" s="192"/>
      <c r="KM162" s="192"/>
      <c r="KN162" s="192"/>
      <c r="KO162" s="192"/>
      <c r="KP162" s="192"/>
      <c r="KQ162" s="192"/>
      <c r="KR162" s="192"/>
      <c r="KS162" s="192"/>
      <c r="KT162" s="192"/>
      <c r="KU162" s="192"/>
      <c r="KV162" s="192"/>
      <c r="KW162" s="192"/>
      <c r="KX162" s="192"/>
      <c r="KY162" s="192"/>
      <c r="KZ162" s="192"/>
      <c r="LA162" s="192"/>
      <c r="LB162" s="192"/>
      <c r="LC162" s="192"/>
      <c r="LD162" s="192"/>
      <c r="LE162" s="192"/>
      <c r="LF162" s="192"/>
      <c r="LG162" s="192"/>
      <c r="LH162" s="192"/>
      <c r="LI162" s="192"/>
      <c r="LJ162" s="192"/>
      <c r="LK162" s="192"/>
      <c r="LL162" s="192"/>
      <c r="LM162" s="192"/>
      <c r="LN162" s="192"/>
      <c r="LO162" s="192"/>
      <c r="LP162" s="192"/>
      <c r="LQ162" s="192"/>
      <c r="LR162" s="192"/>
      <c r="LS162" s="192"/>
      <c r="LT162" s="192"/>
      <c r="LU162" s="192"/>
      <c r="LV162" s="192"/>
      <c r="LW162" s="192"/>
      <c r="LX162" s="192"/>
      <c r="LY162" s="192"/>
      <c r="LZ162" s="192"/>
      <c r="MA162" s="192"/>
      <c r="MB162" s="192"/>
      <c r="MC162" s="192"/>
      <c r="MD162" s="192"/>
      <c r="ME162" s="192"/>
      <c r="MF162" s="192"/>
      <c r="MG162" s="192"/>
      <c r="MH162" s="192"/>
      <c r="MI162" s="192"/>
      <c r="MJ162" s="192"/>
      <c r="MK162" s="192"/>
      <c r="ML162" s="192"/>
      <c r="MM162" s="192"/>
      <c r="MN162" s="192"/>
      <c r="MO162" s="192"/>
      <c r="MP162" s="192"/>
      <c r="MQ162" s="192"/>
      <c r="MR162" s="192"/>
      <c r="MS162" s="192"/>
      <c r="MT162" s="192"/>
      <c r="MU162" s="192"/>
      <c r="MV162" s="192"/>
      <c r="MW162" s="192"/>
      <c r="MX162" s="192"/>
      <c r="MY162" s="192"/>
      <c r="MZ162" s="192"/>
      <c r="NA162" s="192"/>
      <c r="NB162" s="192"/>
      <c r="NC162" s="192"/>
      <c r="ND162" s="192"/>
      <c r="NE162" s="192"/>
      <c r="NF162" s="192"/>
      <c r="NG162" s="192"/>
      <c r="NH162" s="192"/>
      <c r="NI162" s="192"/>
      <c r="NJ162" s="192"/>
      <c r="NK162" s="192"/>
      <c r="NL162" s="192"/>
      <c r="NM162" s="192"/>
      <c r="NN162" s="192"/>
      <c r="NO162" s="192"/>
      <c r="NP162" s="192"/>
      <c r="NQ162" s="192"/>
      <c r="NR162" s="192"/>
      <c r="NS162" s="192"/>
      <c r="NT162" s="192"/>
      <c r="NU162" s="192"/>
      <c r="NV162" s="192"/>
      <c r="NW162" s="192"/>
      <c r="NX162" s="192"/>
      <c r="NY162" s="192"/>
      <c r="NZ162" s="192"/>
      <c r="OA162" s="192"/>
      <c r="OB162" s="192"/>
      <c r="OC162" s="192"/>
      <c r="OD162" s="192"/>
      <c r="OE162" s="192"/>
      <c r="OF162" s="192"/>
      <c r="OG162" s="192"/>
      <c r="OH162" s="192"/>
      <c r="OI162" s="192"/>
      <c r="OJ162" s="192"/>
      <c r="OK162" s="192"/>
      <c r="OL162" s="192"/>
      <c r="OM162" s="192"/>
      <c r="ON162" s="192"/>
      <c r="OO162" s="192"/>
      <c r="OP162" s="192"/>
      <c r="OQ162" s="192"/>
      <c r="OR162" s="192"/>
      <c r="OS162" s="192"/>
      <c r="OT162" s="192"/>
      <c r="OU162" s="192"/>
      <c r="OV162" s="192"/>
      <c r="OW162" s="192"/>
      <c r="OX162" s="192"/>
      <c r="OY162" s="192"/>
      <c r="OZ162" s="192"/>
      <c r="PA162" s="192"/>
      <c r="PB162" s="192"/>
      <c r="PC162" s="192"/>
      <c r="PD162" s="192"/>
      <c r="PE162" s="192"/>
      <c r="PF162" s="192"/>
      <c r="PG162" s="192"/>
      <c r="PH162" s="192"/>
      <c r="PI162" s="192"/>
      <c r="PJ162" s="192"/>
      <c r="PK162" s="192"/>
      <c r="PL162" s="192"/>
      <c r="PM162" s="192"/>
      <c r="PN162" s="192"/>
      <c r="PO162" s="192"/>
      <c r="PP162" s="192"/>
      <c r="PQ162" s="192"/>
      <c r="PR162" s="192"/>
      <c r="PS162" s="192"/>
      <c r="PT162" s="192"/>
      <c r="PU162" s="192"/>
      <c r="PV162" s="192"/>
      <c r="PW162" s="192"/>
      <c r="PX162" s="192"/>
      <c r="PY162" s="192"/>
      <c r="PZ162" s="192"/>
      <c r="QA162" s="192"/>
      <c r="QB162" s="192"/>
      <c r="QC162" s="192"/>
      <c r="QD162" s="192"/>
      <c r="QE162" s="192"/>
      <c r="QF162" s="192"/>
      <c r="QG162" s="192"/>
      <c r="QH162" s="192"/>
      <c r="QI162" s="192"/>
      <c r="QJ162" s="192"/>
      <c r="QK162" s="192"/>
      <c r="QL162" s="192"/>
      <c r="QM162" s="192"/>
      <c r="QN162" s="192"/>
      <c r="QO162" s="192"/>
      <c r="QP162" s="192"/>
      <c r="QQ162" s="192"/>
      <c r="QR162" s="192"/>
      <c r="QS162" s="192"/>
      <c r="QT162" s="192"/>
      <c r="QU162" s="192"/>
      <c r="QV162" s="192"/>
      <c r="QW162" s="192"/>
      <c r="QX162" s="192"/>
      <c r="QY162" s="192"/>
      <c r="QZ162" s="192"/>
      <c r="RA162" s="192"/>
      <c r="RB162" s="192"/>
      <c r="RC162" s="192"/>
      <c r="RD162" s="192"/>
      <c r="RE162" s="192"/>
      <c r="RF162" s="192"/>
      <c r="RG162" s="192"/>
      <c r="RH162" s="192"/>
      <c r="RI162" s="192"/>
      <c r="RJ162" s="192"/>
      <c r="RK162" s="192"/>
      <c r="RL162" s="192"/>
      <c r="RM162" s="192"/>
      <c r="RN162" s="192"/>
      <c r="RO162" s="192"/>
      <c r="RP162" s="192"/>
      <c r="RQ162" s="192"/>
      <c r="RR162" s="192"/>
      <c r="RS162" s="192"/>
      <c r="RT162" s="192"/>
      <c r="RU162" s="192"/>
      <c r="RV162" s="192"/>
      <c r="RW162" s="192"/>
      <c r="RX162" s="192"/>
      <c r="RY162" s="192"/>
      <c r="RZ162" s="192"/>
      <c r="SA162" s="192"/>
      <c r="SB162" s="192"/>
      <c r="SC162" s="192"/>
      <c r="SD162" s="192"/>
      <c r="SE162" s="192"/>
      <c r="SF162" s="192"/>
      <c r="SG162" s="192"/>
      <c r="SH162" s="192"/>
      <c r="SI162" s="192"/>
      <c r="SJ162" s="192"/>
      <c r="SK162" s="192"/>
      <c r="SL162" s="192"/>
      <c r="SM162" s="192"/>
      <c r="SN162" s="192"/>
      <c r="SO162" s="192"/>
      <c r="SP162" s="192"/>
      <c r="SQ162" s="192"/>
      <c r="SR162" s="192"/>
      <c r="SS162" s="192"/>
      <c r="ST162" s="192"/>
      <c r="SU162" s="192"/>
      <c r="SV162" s="192"/>
      <c r="SW162" s="192"/>
      <c r="SX162" s="192"/>
      <c r="SY162" s="192"/>
      <c r="SZ162" s="192"/>
      <c r="TA162" s="192"/>
      <c r="TB162" s="192"/>
      <c r="TC162" s="192"/>
      <c r="TD162" s="192"/>
      <c r="TE162" s="192"/>
      <c r="TF162" s="192"/>
      <c r="TG162" s="192"/>
      <c r="TH162" s="192"/>
      <c r="TI162" s="192"/>
      <c r="TJ162" s="192"/>
      <c r="TK162" s="192"/>
      <c r="TL162" s="192"/>
      <c r="TM162" s="192"/>
      <c r="TN162" s="192"/>
      <c r="TO162" s="192"/>
      <c r="TP162" s="192"/>
      <c r="TQ162" s="192"/>
      <c r="TR162" s="192"/>
      <c r="TS162" s="192"/>
      <c r="TT162" s="192"/>
      <c r="TU162" s="192"/>
      <c r="TV162" s="192"/>
      <c r="TW162" s="192"/>
      <c r="TX162" s="192"/>
      <c r="TY162" s="192"/>
      <c r="TZ162" s="192"/>
      <c r="UA162" s="192"/>
      <c r="UB162" s="192"/>
      <c r="UC162" s="192"/>
      <c r="UD162" s="192"/>
      <c r="UE162" s="192"/>
      <c r="UF162" s="192"/>
      <c r="UG162" s="192"/>
      <c r="UH162" s="192"/>
      <c r="UI162" s="192"/>
      <c r="UJ162" s="192"/>
      <c r="UK162" s="192"/>
      <c r="UL162" s="192"/>
      <c r="UM162" s="192"/>
      <c r="UN162" s="192"/>
      <c r="UO162" s="192"/>
      <c r="UP162" s="192"/>
      <c r="UQ162" s="192"/>
      <c r="UR162" s="192"/>
      <c r="US162" s="192"/>
      <c r="UT162" s="192"/>
      <c r="UU162" s="192"/>
      <c r="UV162" s="192"/>
      <c r="UW162" s="192"/>
      <c r="UX162" s="192"/>
      <c r="UY162" s="192"/>
      <c r="UZ162" s="192"/>
      <c r="VA162" s="192"/>
      <c r="VB162" s="192"/>
      <c r="VC162" s="192"/>
      <c r="VD162" s="192"/>
      <c r="VE162" s="192"/>
      <c r="VF162" s="192"/>
      <c r="VG162" s="192"/>
      <c r="VH162" s="192"/>
      <c r="VI162" s="192"/>
      <c r="VJ162" s="192"/>
      <c r="VK162" s="192"/>
      <c r="VL162" s="192"/>
      <c r="VM162" s="192"/>
      <c r="VN162" s="192"/>
      <c r="VO162" s="192"/>
      <c r="VP162" s="192"/>
      <c r="VQ162" s="192"/>
      <c r="VR162" s="192"/>
      <c r="VS162" s="192"/>
      <c r="VT162" s="192"/>
      <c r="VU162" s="192"/>
      <c r="VV162" s="192"/>
      <c r="VW162" s="192"/>
      <c r="VX162" s="192"/>
      <c r="VY162" s="192"/>
      <c r="VZ162" s="192"/>
      <c r="WA162" s="192"/>
      <c r="WB162" s="192"/>
      <c r="WC162" s="192"/>
      <c r="WD162" s="192"/>
      <c r="WE162" s="192"/>
      <c r="WF162" s="192"/>
      <c r="WG162" s="192"/>
      <c r="WH162" s="192"/>
      <c r="WI162" s="192"/>
      <c r="WJ162" s="192"/>
      <c r="WK162" s="192"/>
      <c r="WL162" s="192"/>
      <c r="WM162" s="192"/>
      <c r="WN162" s="192"/>
      <c r="WO162" s="192"/>
      <c r="WP162" s="192"/>
      <c r="WQ162" s="192"/>
      <c r="WR162" s="192"/>
      <c r="WS162" s="192"/>
      <c r="WT162" s="192"/>
      <c r="WU162" s="192"/>
      <c r="WV162" s="192"/>
      <c r="WW162" s="192"/>
      <c r="WX162" s="192"/>
      <c r="WY162" s="192"/>
      <c r="WZ162" s="192"/>
      <c r="XA162" s="192"/>
      <c r="XB162" s="192"/>
      <c r="XC162" s="192"/>
      <c r="XD162" s="192"/>
      <c r="XE162" s="192"/>
      <c r="XF162" s="192"/>
      <c r="XG162" s="192"/>
      <c r="XH162" s="192"/>
      <c r="XI162" s="192"/>
      <c r="XJ162" s="192"/>
      <c r="XK162" s="192"/>
      <c r="XL162" s="192"/>
      <c r="XM162" s="192"/>
      <c r="XN162" s="192"/>
      <c r="XO162" s="192"/>
      <c r="XP162" s="192"/>
      <c r="XQ162" s="192"/>
      <c r="XR162" s="192"/>
      <c r="XS162" s="192"/>
      <c r="XT162" s="192"/>
      <c r="XU162" s="192"/>
      <c r="XV162" s="192"/>
      <c r="XW162" s="192"/>
      <c r="XX162" s="192"/>
      <c r="XY162" s="192"/>
      <c r="XZ162" s="192"/>
      <c r="YA162" s="192"/>
      <c r="YB162" s="192"/>
      <c r="YC162" s="192"/>
      <c r="YD162" s="192"/>
      <c r="YE162" s="192"/>
      <c r="YF162" s="192"/>
      <c r="YG162" s="192"/>
      <c r="YH162" s="192"/>
      <c r="YI162" s="192"/>
      <c r="YJ162" s="192"/>
      <c r="YK162" s="192"/>
      <c r="YL162" s="192"/>
      <c r="YM162" s="192"/>
      <c r="YN162" s="192"/>
      <c r="YO162" s="192"/>
      <c r="YP162" s="192"/>
      <c r="YQ162" s="192"/>
      <c r="YR162" s="192"/>
      <c r="YS162" s="192"/>
      <c r="YT162" s="192"/>
      <c r="YU162" s="192"/>
      <c r="YV162" s="192"/>
      <c r="YW162" s="192"/>
      <c r="YX162" s="192"/>
      <c r="YY162" s="192"/>
      <c r="YZ162" s="192"/>
      <c r="ZA162" s="192"/>
      <c r="ZB162" s="192"/>
      <c r="ZC162" s="192"/>
      <c r="ZD162" s="192"/>
      <c r="ZE162" s="192"/>
      <c r="ZF162" s="192"/>
      <c r="ZG162" s="192"/>
      <c r="ZH162" s="192"/>
      <c r="ZI162" s="192"/>
      <c r="ZJ162" s="192"/>
      <c r="ZK162" s="192"/>
      <c r="ZL162" s="192"/>
      <c r="ZM162" s="192"/>
      <c r="ZN162" s="192"/>
      <c r="ZO162" s="192"/>
      <c r="ZP162" s="192"/>
      <c r="ZQ162" s="192"/>
      <c r="ZR162" s="192"/>
      <c r="ZS162" s="192"/>
      <c r="ZT162" s="192"/>
      <c r="ZU162" s="192"/>
      <c r="ZV162" s="192"/>
      <c r="ZW162" s="192"/>
      <c r="ZX162" s="192"/>
      <c r="ZY162" s="192"/>
      <c r="ZZ162" s="192"/>
      <c r="AAA162" s="192"/>
      <c r="AAB162" s="192"/>
      <c r="AAC162" s="192"/>
      <c r="AAD162" s="192"/>
      <c r="AAE162" s="192"/>
      <c r="AAF162" s="192"/>
      <c r="AAG162" s="192"/>
      <c r="AAH162" s="192"/>
      <c r="AAI162" s="192"/>
      <c r="AAJ162" s="192"/>
      <c r="AAK162" s="192"/>
      <c r="AAL162" s="192"/>
      <c r="AAM162" s="192"/>
      <c r="AAN162" s="192"/>
      <c r="AAO162" s="192"/>
      <c r="AAP162" s="192"/>
      <c r="AAQ162" s="192"/>
      <c r="AAR162" s="192"/>
      <c r="AAS162" s="192"/>
      <c r="AAT162" s="192"/>
      <c r="AAU162" s="192"/>
      <c r="AAV162" s="192"/>
      <c r="AAW162" s="192"/>
      <c r="AAX162" s="192"/>
      <c r="AAY162" s="192"/>
      <c r="AAZ162" s="192"/>
      <c r="ABA162" s="192"/>
      <c r="ABB162" s="192"/>
      <c r="ABC162" s="192"/>
      <c r="ABD162" s="192"/>
      <c r="ABE162" s="192"/>
      <c r="ABF162" s="192"/>
      <c r="ABG162" s="192"/>
      <c r="ABH162" s="192"/>
      <c r="ABI162" s="192"/>
      <c r="ABJ162" s="192"/>
      <c r="ABK162" s="192"/>
      <c r="ABL162" s="192"/>
      <c r="ABM162" s="192"/>
      <c r="ABN162" s="192"/>
      <c r="ABO162" s="192"/>
      <c r="ABP162" s="192"/>
      <c r="ABQ162" s="192"/>
      <c r="ABR162" s="192"/>
      <c r="ABS162" s="192"/>
      <c r="ABT162" s="192"/>
      <c r="ABU162" s="192"/>
      <c r="ABV162" s="192"/>
      <c r="ABW162" s="192"/>
      <c r="ABX162" s="192"/>
      <c r="ABY162" s="192"/>
      <c r="ABZ162" s="192"/>
      <c r="ACA162" s="192"/>
      <c r="ACB162" s="192"/>
      <c r="ACC162" s="192"/>
      <c r="ACD162" s="192"/>
      <c r="ACE162" s="192"/>
      <c r="ACF162" s="192"/>
      <c r="ACG162" s="192"/>
      <c r="ACH162" s="192"/>
      <c r="ACI162" s="192"/>
      <c r="ACJ162" s="192"/>
      <c r="ACK162" s="192"/>
      <c r="ACL162" s="192"/>
      <c r="ACM162" s="192"/>
      <c r="ACN162" s="192"/>
      <c r="ACO162" s="192"/>
      <c r="ACP162" s="192"/>
      <c r="ACQ162" s="192"/>
      <c r="ACR162" s="192"/>
      <c r="ACS162" s="192"/>
      <c r="ACT162" s="192"/>
      <c r="ACU162" s="192"/>
      <c r="ACV162" s="192"/>
      <c r="ACW162" s="192"/>
      <c r="ACX162" s="192"/>
      <c r="ACY162" s="192"/>
      <c r="ACZ162" s="192"/>
      <c r="ADA162" s="192"/>
      <c r="ADB162" s="192"/>
      <c r="ADC162" s="192"/>
      <c r="ADD162" s="192"/>
      <c r="ADE162" s="192"/>
      <c r="ADF162" s="192"/>
      <c r="ADG162" s="192"/>
      <c r="ADH162" s="192"/>
      <c r="ADI162" s="192"/>
      <c r="ADJ162" s="192"/>
      <c r="ADK162" s="192"/>
      <c r="ADL162" s="192"/>
      <c r="ADM162" s="192"/>
      <c r="ADN162" s="192"/>
      <c r="ADO162" s="192"/>
      <c r="ADP162" s="192"/>
      <c r="ADQ162" s="192"/>
      <c r="ADR162" s="192"/>
      <c r="ADS162" s="192"/>
      <c r="ADT162" s="192"/>
      <c r="ADU162" s="192"/>
      <c r="ADV162" s="192"/>
      <c r="ADW162" s="192"/>
      <c r="ADX162" s="192"/>
      <c r="ADY162" s="192"/>
      <c r="ADZ162" s="192"/>
      <c r="AEA162" s="192"/>
      <c r="AEB162" s="192"/>
      <c r="AEC162" s="192"/>
      <c r="AED162" s="192"/>
      <c r="AEE162" s="192"/>
      <c r="AEF162" s="192"/>
      <c r="AEG162" s="192"/>
      <c r="AEH162" s="192"/>
      <c r="AEI162" s="192"/>
      <c r="AEJ162" s="192"/>
      <c r="AEK162" s="192"/>
      <c r="AEL162" s="192"/>
      <c r="AEM162" s="192"/>
      <c r="AEN162" s="192"/>
      <c r="AEO162" s="192"/>
      <c r="AEP162" s="192"/>
      <c r="AEQ162" s="192"/>
      <c r="AER162" s="192"/>
      <c r="AES162" s="192"/>
      <c r="AET162" s="192"/>
      <c r="AEU162" s="192"/>
      <c r="AEV162" s="192"/>
      <c r="AEW162" s="192"/>
      <c r="AEX162" s="192"/>
      <c r="AEY162" s="192"/>
      <c r="AEZ162" s="192"/>
      <c r="AFA162" s="192"/>
      <c r="AFB162" s="192"/>
      <c r="AFC162" s="192"/>
      <c r="AFD162" s="192"/>
      <c r="AFE162" s="192"/>
      <c r="AFF162" s="192"/>
      <c r="AFG162" s="192"/>
      <c r="AFH162" s="192"/>
      <c r="AFI162" s="192"/>
      <c r="AFJ162" s="192"/>
      <c r="AFK162" s="192"/>
      <c r="AFL162" s="192"/>
      <c r="AFM162" s="192"/>
      <c r="AFN162" s="192"/>
      <c r="AFO162" s="192"/>
      <c r="AFP162" s="192"/>
      <c r="AFQ162" s="192"/>
      <c r="AFR162" s="192"/>
      <c r="AFS162" s="192"/>
      <c r="AFT162" s="192"/>
      <c r="AFU162" s="192"/>
      <c r="AFV162" s="192"/>
      <c r="AFW162" s="192"/>
      <c r="AFX162" s="192"/>
      <c r="AFY162" s="192"/>
      <c r="AFZ162" s="192"/>
      <c r="AGA162" s="192"/>
      <c r="AGB162" s="192"/>
      <c r="AGC162" s="192"/>
      <c r="AGD162" s="192"/>
      <c r="AGE162" s="192"/>
      <c r="AGF162" s="192"/>
      <c r="AGG162" s="192"/>
      <c r="AGH162" s="192"/>
      <c r="AGI162" s="192"/>
      <c r="AGJ162" s="192"/>
      <c r="AGK162" s="192"/>
      <c r="AGL162" s="192"/>
      <c r="AGM162" s="192"/>
      <c r="AGN162" s="192"/>
      <c r="AGO162" s="192"/>
      <c r="AGP162" s="192"/>
      <c r="AGQ162" s="192"/>
      <c r="AGR162" s="192"/>
      <c r="AGS162" s="192"/>
      <c r="AGT162" s="192"/>
      <c r="AGU162" s="192"/>
      <c r="AGV162" s="192"/>
      <c r="AGW162" s="192"/>
      <c r="AGX162" s="192"/>
      <c r="AGY162" s="192"/>
      <c r="AGZ162" s="192"/>
      <c r="AHA162" s="192"/>
      <c r="AHB162" s="192"/>
      <c r="AHC162" s="192"/>
      <c r="AHD162" s="192"/>
      <c r="AHE162" s="192"/>
      <c r="AHF162" s="192"/>
      <c r="AHG162" s="192"/>
      <c r="AHH162" s="192"/>
      <c r="AHI162" s="192"/>
      <c r="AHJ162" s="192"/>
      <c r="AHK162" s="192"/>
      <c r="AHL162" s="192"/>
      <c r="AHM162" s="192"/>
      <c r="AHN162" s="192"/>
      <c r="AHO162" s="192"/>
      <c r="AHP162" s="192"/>
      <c r="AHQ162" s="192"/>
      <c r="AHR162" s="192"/>
      <c r="AHS162" s="192"/>
      <c r="AHT162" s="192"/>
      <c r="AHU162" s="192"/>
      <c r="AHV162" s="192"/>
      <c r="AHW162" s="192"/>
      <c r="AHX162" s="192"/>
      <c r="AHY162" s="192"/>
      <c r="AHZ162" s="192"/>
      <c r="AIA162" s="192"/>
      <c r="AIB162" s="192"/>
      <c r="AIC162" s="192"/>
      <c r="AID162" s="192"/>
      <c r="AIE162" s="192"/>
      <c r="AIF162" s="192"/>
      <c r="AIG162" s="192"/>
      <c r="AIH162" s="192"/>
      <c r="AII162" s="192"/>
      <c r="AIJ162" s="192"/>
      <c r="AIK162" s="192"/>
      <c r="AIL162" s="192"/>
      <c r="AIM162" s="192"/>
      <c r="AIN162" s="192"/>
      <c r="AIO162" s="192"/>
      <c r="AIP162" s="192"/>
      <c r="AIQ162" s="192"/>
      <c r="AIR162" s="192"/>
      <c r="AIS162" s="192"/>
      <c r="AIT162" s="192"/>
      <c r="AIU162" s="192"/>
      <c r="AIV162" s="192"/>
      <c r="AIW162" s="192"/>
      <c r="AIX162" s="192"/>
      <c r="AIY162" s="192"/>
      <c r="AIZ162" s="192"/>
      <c r="AJA162" s="192"/>
      <c r="AJB162" s="192"/>
      <c r="AJC162" s="192"/>
      <c r="AJD162" s="192"/>
      <c r="AJE162" s="192"/>
      <c r="AJF162" s="192"/>
      <c r="AJG162" s="192"/>
      <c r="AJH162" s="192"/>
      <c r="AJI162" s="192"/>
      <c r="AJJ162" s="192"/>
      <c r="AJK162" s="192"/>
      <c r="AJL162" s="192"/>
      <c r="AJM162" s="192"/>
      <c r="AJN162" s="192"/>
      <c r="AJO162" s="192"/>
      <c r="AJP162" s="192"/>
      <c r="AJQ162" s="192"/>
      <c r="AJR162" s="192"/>
      <c r="AJS162" s="192"/>
      <c r="AJT162" s="192"/>
      <c r="AJU162" s="192"/>
      <c r="AJV162" s="192"/>
      <c r="AJW162" s="192"/>
      <c r="AJX162" s="192"/>
      <c r="AJY162" s="192"/>
      <c r="AJZ162" s="192"/>
      <c r="AKA162" s="192"/>
      <c r="AKB162" s="192"/>
      <c r="AKC162" s="192"/>
      <c r="AKD162" s="192"/>
      <c r="AKE162" s="192"/>
      <c r="AKF162" s="192"/>
      <c r="AKG162" s="192"/>
      <c r="AKH162" s="192"/>
      <c r="AKI162" s="192"/>
      <c r="AKJ162" s="192"/>
      <c r="AKK162" s="192"/>
      <c r="AKL162" s="192"/>
      <c r="AKM162" s="192"/>
      <c r="AKN162" s="192"/>
      <c r="AKO162" s="192"/>
      <c r="AKP162" s="192"/>
      <c r="AKQ162" s="192"/>
      <c r="AKR162" s="192"/>
      <c r="AKS162" s="192"/>
      <c r="AKT162" s="192"/>
      <c r="AKU162" s="192"/>
      <c r="AKV162" s="192"/>
      <c r="AKW162" s="192"/>
      <c r="AKX162" s="192"/>
      <c r="AKY162" s="192"/>
      <c r="AKZ162" s="192"/>
      <c r="ALA162" s="192"/>
      <c r="ALB162" s="192"/>
      <c r="ALC162" s="192"/>
      <c r="ALD162" s="192"/>
      <c r="ALE162" s="192"/>
      <c r="ALF162" s="192"/>
      <c r="ALG162" s="192"/>
      <c r="ALH162" s="192"/>
      <c r="ALI162" s="192"/>
      <c r="ALJ162" s="192"/>
      <c r="ALK162" s="192"/>
      <c r="ALL162" s="192"/>
      <c r="ALM162" s="192"/>
      <c r="ALN162" s="192"/>
      <c r="ALO162" s="192"/>
      <c r="ALP162" s="192"/>
      <c r="ALQ162" s="192"/>
      <c r="ALR162" s="192"/>
      <c r="ALS162" s="192"/>
      <c r="ALT162" s="192"/>
      <c r="ALU162" s="192"/>
      <c r="ALV162" s="192"/>
      <c r="ALW162" s="192"/>
      <c r="ALX162" s="192"/>
      <c r="ALY162" s="192"/>
      <c r="ALZ162" s="192"/>
      <c r="AMA162" s="192"/>
      <c r="AMB162" s="192"/>
      <c r="AMC162" s="192"/>
      <c r="AMD162" s="192"/>
      <c r="AME162" s="192"/>
      <c r="AMF162" s="192"/>
      <c r="AMG162" s="192"/>
      <c r="AMH162" s="192"/>
      <c r="AMI162" s="192"/>
      <c r="AMJ162" s="192"/>
      <c r="AMK162" s="192"/>
    </row>
    <row r="163" spans="1:1025" s="193" customFormat="1" ht="12.75" customHeight="1" x14ac:dyDescent="0.25">
      <c r="A163" s="185"/>
      <c r="B163" s="186" t="str">
        <f>Disciplinas!B165</f>
        <v>LIM</v>
      </c>
      <c r="C163" s="184" t="str">
        <f>Disciplinas!C165</f>
        <v>LFILO</v>
      </c>
      <c r="D163" s="184" t="str">
        <f>Disciplinas!D165</f>
        <v>OPÇÃO LIMITADA 1</v>
      </c>
      <c r="E163" s="185">
        <f>Disciplinas!E165</f>
        <v>4</v>
      </c>
      <c r="F163" s="184">
        <f>Disciplinas!F165</f>
        <v>0</v>
      </c>
      <c r="G163" s="185">
        <f>Disciplinas!AZ165</f>
        <v>2</v>
      </c>
      <c r="H163" s="184">
        <f>Disciplinas!BA165</f>
        <v>0</v>
      </c>
      <c r="I163" s="185">
        <v>0</v>
      </c>
      <c r="J163" s="184">
        <v>0</v>
      </c>
      <c r="K163" s="185">
        <v>100</v>
      </c>
      <c r="L163" s="184">
        <v>0</v>
      </c>
      <c r="M163" s="185">
        <v>0</v>
      </c>
      <c r="N163" s="184">
        <v>0</v>
      </c>
      <c r="O163" s="185">
        <v>0</v>
      </c>
      <c r="P163" s="184">
        <v>0</v>
      </c>
      <c r="Q163" s="107">
        <f t="shared" si="114"/>
        <v>0</v>
      </c>
      <c r="R163" s="107">
        <f t="shared" si="115"/>
        <v>0</v>
      </c>
      <c r="S163" s="107">
        <f t="shared" si="116"/>
        <v>0</v>
      </c>
      <c r="T163" s="107">
        <f t="shared" si="117"/>
        <v>0</v>
      </c>
      <c r="U163" s="106">
        <f t="shared" si="118"/>
        <v>2</v>
      </c>
      <c r="V163" s="107">
        <f t="shared" si="119"/>
        <v>0</v>
      </c>
      <c r="W163" s="107">
        <f t="shared" si="120"/>
        <v>0</v>
      </c>
      <c r="X163" s="107">
        <f t="shared" si="121"/>
        <v>0</v>
      </c>
      <c r="Y163" s="106">
        <f t="shared" si="122"/>
        <v>0</v>
      </c>
      <c r="Z163" s="107">
        <f t="shared" si="123"/>
        <v>0</v>
      </c>
      <c r="AA163" s="107">
        <f t="shared" si="124"/>
        <v>0</v>
      </c>
      <c r="AB163" s="107">
        <f t="shared" si="125"/>
        <v>0</v>
      </c>
      <c r="AC163" s="106">
        <f t="shared" si="126"/>
        <v>0</v>
      </c>
      <c r="AD163" s="107">
        <f t="shared" si="127"/>
        <v>0</v>
      </c>
      <c r="AE163" s="107">
        <f t="shared" si="128"/>
        <v>0</v>
      </c>
      <c r="AF163" s="107">
        <f t="shared" si="129"/>
        <v>0</v>
      </c>
      <c r="AG163" s="187">
        <f t="shared" si="130"/>
        <v>0</v>
      </c>
      <c r="AH163" s="188">
        <f t="shared" si="131"/>
        <v>0</v>
      </c>
      <c r="AI163" s="185">
        <f t="shared" si="132"/>
        <v>0</v>
      </c>
      <c r="AJ163" s="185">
        <f t="shared" si="133"/>
        <v>0</v>
      </c>
      <c r="AK163" s="185">
        <f t="shared" si="134"/>
        <v>0</v>
      </c>
      <c r="AL163" s="184">
        <f t="shared" si="135"/>
        <v>0</v>
      </c>
      <c r="AM163" s="185">
        <f t="shared" si="136"/>
        <v>8</v>
      </c>
      <c r="AN163" s="185">
        <f t="shared" si="137"/>
        <v>0</v>
      </c>
      <c r="AO163" s="185">
        <f t="shared" si="138"/>
        <v>0</v>
      </c>
      <c r="AP163" s="184">
        <f t="shared" si="139"/>
        <v>0</v>
      </c>
      <c r="AQ163" s="185">
        <f t="shared" si="140"/>
        <v>0</v>
      </c>
      <c r="AR163" s="185">
        <f t="shared" si="141"/>
        <v>0</v>
      </c>
      <c r="AS163" s="185">
        <f t="shared" si="142"/>
        <v>0</v>
      </c>
      <c r="AT163" s="184">
        <f t="shared" si="143"/>
        <v>0</v>
      </c>
      <c r="AU163" s="185">
        <f t="shared" si="144"/>
        <v>0</v>
      </c>
      <c r="AV163" s="185">
        <f t="shared" si="145"/>
        <v>0</v>
      </c>
      <c r="AW163" s="185">
        <f t="shared" si="146"/>
        <v>0</v>
      </c>
      <c r="AX163" s="184">
        <f t="shared" si="147"/>
        <v>0</v>
      </c>
      <c r="AY163" s="189">
        <f t="shared" si="148"/>
        <v>0</v>
      </c>
      <c r="AZ163" s="188">
        <f t="shared" si="149"/>
        <v>0</v>
      </c>
      <c r="BA163" s="190">
        <f t="shared" si="150"/>
        <v>8</v>
      </c>
      <c r="BB163" s="191">
        <f t="shared" si="151"/>
        <v>0</v>
      </c>
      <c r="BC163" s="191">
        <f t="shared" si="152"/>
        <v>8</v>
      </c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2"/>
      <c r="BW163" s="192"/>
      <c r="BX163" s="192"/>
      <c r="BY163" s="192"/>
      <c r="BZ163" s="192"/>
      <c r="CA163" s="192"/>
      <c r="CB163" s="192"/>
      <c r="CC163" s="192"/>
      <c r="CD163" s="192"/>
      <c r="CE163" s="192"/>
      <c r="CF163" s="192"/>
      <c r="CG163" s="192"/>
      <c r="CH163" s="192"/>
      <c r="CI163" s="192"/>
      <c r="CJ163" s="192"/>
      <c r="CK163" s="192"/>
      <c r="CL163" s="192"/>
      <c r="CM163" s="192"/>
      <c r="CN163" s="192"/>
      <c r="CO163" s="192"/>
      <c r="CP163" s="192"/>
      <c r="CQ163" s="192"/>
      <c r="CR163" s="192"/>
      <c r="CS163" s="192"/>
      <c r="CT163" s="192"/>
      <c r="CU163" s="192"/>
      <c r="CV163" s="192"/>
      <c r="CW163" s="192"/>
      <c r="CX163" s="192"/>
      <c r="CY163" s="192"/>
      <c r="CZ163" s="192"/>
      <c r="DA163" s="192"/>
      <c r="DB163" s="192"/>
      <c r="DC163" s="192"/>
      <c r="DD163" s="192"/>
      <c r="DE163" s="192"/>
      <c r="DF163" s="192"/>
      <c r="DG163" s="192"/>
      <c r="DH163" s="192"/>
      <c r="DI163" s="192"/>
      <c r="DJ163" s="192"/>
      <c r="DK163" s="192"/>
      <c r="DL163" s="192"/>
      <c r="DM163" s="192"/>
      <c r="DN163" s="192"/>
      <c r="DO163" s="192"/>
      <c r="DP163" s="192"/>
      <c r="DQ163" s="192"/>
      <c r="DR163" s="192"/>
      <c r="DS163" s="192"/>
      <c r="DT163" s="192"/>
      <c r="DU163" s="192"/>
      <c r="DV163" s="192"/>
      <c r="DW163" s="192"/>
      <c r="DX163" s="192"/>
      <c r="DY163" s="192"/>
      <c r="DZ163" s="192"/>
      <c r="EA163" s="192"/>
      <c r="EB163" s="192"/>
      <c r="EC163" s="192"/>
      <c r="ED163" s="192"/>
      <c r="EE163" s="192"/>
      <c r="EF163" s="192"/>
      <c r="EG163" s="192"/>
      <c r="EH163" s="192"/>
      <c r="EI163" s="192"/>
      <c r="EJ163" s="192"/>
      <c r="EK163" s="192"/>
      <c r="EL163" s="192"/>
      <c r="EM163" s="192"/>
      <c r="EN163" s="192"/>
      <c r="EO163" s="192"/>
      <c r="EP163" s="192"/>
      <c r="EQ163" s="192"/>
      <c r="ER163" s="192"/>
      <c r="ES163" s="192"/>
      <c r="ET163" s="192"/>
      <c r="EU163" s="192"/>
      <c r="EV163" s="192"/>
      <c r="EW163" s="192"/>
      <c r="EX163" s="192"/>
      <c r="EY163" s="192"/>
      <c r="EZ163" s="192"/>
      <c r="FA163" s="192"/>
      <c r="FB163" s="192"/>
      <c r="FC163" s="192"/>
      <c r="FD163" s="192"/>
      <c r="FE163" s="192"/>
      <c r="FF163" s="192"/>
      <c r="FG163" s="192"/>
      <c r="FH163" s="192"/>
      <c r="FI163" s="192"/>
      <c r="FJ163" s="192"/>
      <c r="FK163" s="192"/>
      <c r="FL163" s="192"/>
      <c r="FM163" s="192"/>
      <c r="FN163" s="192"/>
      <c r="FO163" s="192"/>
      <c r="FP163" s="192"/>
      <c r="FQ163" s="192"/>
      <c r="FR163" s="192"/>
      <c r="FS163" s="192"/>
      <c r="FT163" s="192"/>
      <c r="FU163" s="192"/>
      <c r="FV163" s="192"/>
      <c r="FW163" s="192"/>
      <c r="FX163" s="192"/>
      <c r="FY163" s="192"/>
      <c r="FZ163" s="192"/>
      <c r="GA163" s="192"/>
      <c r="GB163" s="192"/>
      <c r="GC163" s="192"/>
      <c r="GD163" s="192"/>
      <c r="GE163" s="192"/>
      <c r="GF163" s="192"/>
      <c r="GG163" s="192"/>
      <c r="GH163" s="192"/>
      <c r="GI163" s="192"/>
      <c r="GJ163" s="192"/>
      <c r="GK163" s="192"/>
      <c r="GL163" s="192"/>
      <c r="GM163" s="192"/>
      <c r="GN163" s="192"/>
      <c r="GO163" s="192"/>
      <c r="GP163" s="192"/>
      <c r="GQ163" s="192"/>
      <c r="GR163" s="192"/>
      <c r="GS163" s="192"/>
      <c r="GT163" s="192"/>
      <c r="GU163" s="192"/>
      <c r="GV163" s="192"/>
      <c r="GW163" s="192"/>
      <c r="GX163" s="192"/>
      <c r="GY163" s="192"/>
      <c r="GZ163" s="192"/>
      <c r="HA163" s="192"/>
      <c r="HB163" s="192"/>
      <c r="HC163" s="192"/>
      <c r="HD163" s="192"/>
      <c r="HE163" s="192"/>
      <c r="HF163" s="192"/>
      <c r="HG163" s="192"/>
      <c r="HH163" s="192"/>
      <c r="HI163" s="192"/>
      <c r="HJ163" s="192"/>
      <c r="HK163" s="192"/>
      <c r="HL163" s="192"/>
      <c r="HM163" s="192"/>
      <c r="HN163" s="192"/>
      <c r="HO163" s="192"/>
      <c r="HP163" s="192"/>
      <c r="HQ163" s="192"/>
      <c r="HR163" s="192"/>
      <c r="HS163" s="192"/>
      <c r="HT163" s="192"/>
      <c r="HU163" s="192"/>
      <c r="HV163" s="192"/>
      <c r="HW163" s="192"/>
      <c r="HX163" s="192"/>
      <c r="HY163" s="192"/>
      <c r="HZ163" s="192"/>
      <c r="IA163" s="192"/>
      <c r="IB163" s="192"/>
      <c r="IC163" s="192"/>
      <c r="ID163" s="192"/>
      <c r="IE163" s="192"/>
      <c r="IF163" s="192"/>
      <c r="IG163" s="192"/>
      <c r="IH163" s="192"/>
      <c r="II163" s="192"/>
      <c r="IJ163" s="192"/>
      <c r="IK163" s="192"/>
      <c r="IL163" s="192"/>
      <c r="IM163" s="192"/>
      <c r="IN163" s="192"/>
      <c r="IO163" s="192"/>
      <c r="IP163" s="192"/>
      <c r="IQ163" s="192"/>
      <c r="IR163" s="192"/>
      <c r="IS163" s="192"/>
      <c r="IT163" s="192"/>
      <c r="IU163" s="192"/>
      <c r="IV163" s="192"/>
      <c r="IW163" s="192"/>
      <c r="IX163" s="192"/>
      <c r="IY163" s="192"/>
      <c r="IZ163" s="192"/>
      <c r="JA163" s="192"/>
      <c r="JB163" s="192"/>
      <c r="JC163" s="192"/>
      <c r="JD163" s="192"/>
      <c r="JE163" s="192"/>
      <c r="JF163" s="192"/>
      <c r="JG163" s="192"/>
      <c r="JH163" s="192"/>
      <c r="JI163" s="192"/>
      <c r="JJ163" s="192"/>
      <c r="JK163" s="192"/>
      <c r="JL163" s="192"/>
      <c r="JM163" s="192"/>
      <c r="JN163" s="192"/>
      <c r="JO163" s="192"/>
      <c r="JP163" s="192"/>
      <c r="JQ163" s="192"/>
      <c r="JR163" s="192"/>
      <c r="JS163" s="192"/>
      <c r="JT163" s="192"/>
      <c r="JU163" s="192"/>
      <c r="JV163" s="192"/>
      <c r="JW163" s="192"/>
      <c r="JX163" s="192"/>
      <c r="JY163" s="192"/>
      <c r="JZ163" s="192"/>
      <c r="KA163" s="192"/>
      <c r="KB163" s="192"/>
      <c r="KC163" s="192"/>
      <c r="KD163" s="192"/>
      <c r="KE163" s="192"/>
      <c r="KF163" s="192"/>
      <c r="KG163" s="192"/>
      <c r="KH163" s="192"/>
      <c r="KI163" s="192"/>
      <c r="KJ163" s="192"/>
      <c r="KK163" s="192"/>
      <c r="KL163" s="192"/>
      <c r="KM163" s="192"/>
      <c r="KN163" s="192"/>
      <c r="KO163" s="192"/>
      <c r="KP163" s="192"/>
      <c r="KQ163" s="192"/>
      <c r="KR163" s="192"/>
      <c r="KS163" s="192"/>
      <c r="KT163" s="192"/>
      <c r="KU163" s="192"/>
      <c r="KV163" s="192"/>
      <c r="KW163" s="192"/>
      <c r="KX163" s="192"/>
      <c r="KY163" s="192"/>
      <c r="KZ163" s="192"/>
      <c r="LA163" s="192"/>
      <c r="LB163" s="192"/>
      <c r="LC163" s="192"/>
      <c r="LD163" s="192"/>
      <c r="LE163" s="192"/>
      <c r="LF163" s="192"/>
      <c r="LG163" s="192"/>
      <c r="LH163" s="192"/>
      <c r="LI163" s="192"/>
      <c r="LJ163" s="192"/>
      <c r="LK163" s="192"/>
      <c r="LL163" s="192"/>
      <c r="LM163" s="192"/>
      <c r="LN163" s="192"/>
      <c r="LO163" s="192"/>
      <c r="LP163" s="192"/>
      <c r="LQ163" s="192"/>
      <c r="LR163" s="192"/>
      <c r="LS163" s="192"/>
      <c r="LT163" s="192"/>
      <c r="LU163" s="192"/>
      <c r="LV163" s="192"/>
      <c r="LW163" s="192"/>
      <c r="LX163" s="192"/>
      <c r="LY163" s="192"/>
      <c r="LZ163" s="192"/>
      <c r="MA163" s="192"/>
      <c r="MB163" s="192"/>
      <c r="MC163" s="192"/>
      <c r="MD163" s="192"/>
      <c r="ME163" s="192"/>
      <c r="MF163" s="192"/>
      <c r="MG163" s="192"/>
      <c r="MH163" s="192"/>
      <c r="MI163" s="192"/>
      <c r="MJ163" s="192"/>
      <c r="MK163" s="192"/>
      <c r="ML163" s="192"/>
      <c r="MM163" s="192"/>
      <c r="MN163" s="192"/>
      <c r="MO163" s="192"/>
      <c r="MP163" s="192"/>
      <c r="MQ163" s="192"/>
      <c r="MR163" s="192"/>
      <c r="MS163" s="192"/>
      <c r="MT163" s="192"/>
      <c r="MU163" s="192"/>
      <c r="MV163" s="192"/>
      <c r="MW163" s="192"/>
      <c r="MX163" s="192"/>
      <c r="MY163" s="192"/>
      <c r="MZ163" s="192"/>
      <c r="NA163" s="192"/>
      <c r="NB163" s="192"/>
      <c r="NC163" s="192"/>
      <c r="ND163" s="192"/>
      <c r="NE163" s="192"/>
      <c r="NF163" s="192"/>
      <c r="NG163" s="192"/>
      <c r="NH163" s="192"/>
      <c r="NI163" s="192"/>
      <c r="NJ163" s="192"/>
      <c r="NK163" s="192"/>
      <c r="NL163" s="192"/>
      <c r="NM163" s="192"/>
      <c r="NN163" s="192"/>
      <c r="NO163" s="192"/>
      <c r="NP163" s="192"/>
      <c r="NQ163" s="192"/>
      <c r="NR163" s="192"/>
      <c r="NS163" s="192"/>
      <c r="NT163" s="192"/>
      <c r="NU163" s="192"/>
      <c r="NV163" s="192"/>
      <c r="NW163" s="192"/>
      <c r="NX163" s="192"/>
      <c r="NY163" s="192"/>
      <c r="NZ163" s="192"/>
      <c r="OA163" s="192"/>
      <c r="OB163" s="192"/>
      <c r="OC163" s="192"/>
      <c r="OD163" s="192"/>
      <c r="OE163" s="192"/>
      <c r="OF163" s="192"/>
      <c r="OG163" s="192"/>
      <c r="OH163" s="192"/>
      <c r="OI163" s="192"/>
      <c r="OJ163" s="192"/>
      <c r="OK163" s="192"/>
      <c r="OL163" s="192"/>
      <c r="OM163" s="192"/>
      <c r="ON163" s="192"/>
      <c r="OO163" s="192"/>
      <c r="OP163" s="192"/>
      <c r="OQ163" s="192"/>
      <c r="OR163" s="192"/>
      <c r="OS163" s="192"/>
      <c r="OT163" s="192"/>
      <c r="OU163" s="192"/>
      <c r="OV163" s="192"/>
      <c r="OW163" s="192"/>
      <c r="OX163" s="192"/>
      <c r="OY163" s="192"/>
      <c r="OZ163" s="192"/>
      <c r="PA163" s="192"/>
      <c r="PB163" s="192"/>
      <c r="PC163" s="192"/>
      <c r="PD163" s="192"/>
      <c r="PE163" s="192"/>
      <c r="PF163" s="192"/>
      <c r="PG163" s="192"/>
      <c r="PH163" s="192"/>
      <c r="PI163" s="192"/>
      <c r="PJ163" s="192"/>
      <c r="PK163" s="192"/>
      <c r="PL163" s="192"/>
      <c r="PM163" s="192"/>
      <c r="PN163" s="192"/>
      <c r="PO163" s="192"/>
      <c r="PP163" s="192"/>
      <c r="PQ163" s="192"/>
      <c r="PR163" s="192"/>
      <c r="PS163" s="192"/>
      <c r="PT163" s="192"/>
      <c r="PU163" s="192"/>
      <c r="PV163" s="192"/>
      <c r="PW163" s="192"/>
      <c r="PX163" s="192"/>
      <c r="PY163" s="192"/>
      <c r="PZ163" s="192"/>
      <c r="QA163" s="192"/>
      <c r="QB163" s="192"/>
      <c r="QC163" s="192"/>
      <c r="QD163" s="192"/>
      <c r="QE163" s="192"/>
      <c r="QF163" s="192"/>
      <c r="QG163" s="192"/>
      <c r="QH163" s="192"/>
      <c r="QI163" s="192"/>
      <c r="QJ163" s="192"/>
      <c r="QK163" s="192"/>
      <c r="QL163" s="192"/>
      <c r="QM163" s="192"/>
      <c r="QN163" s="192"/>
      <c r="QO163" s="192"/>
      <c r="QP163" s="192"/>
      <c r="QQ163" s="192"/>
      <c r="QR163" s="192"/>
      <c r="QS163" s="192"/>
      <c r="QT163" s="192"/>
      <c r="QU163" s="192"/>
      <c r="QV163" s="192"/>
      <c r="QW163" s="192"/>
      <c r="QX163" s="192"/>
      <c r="QY163" s="192"/>
      <c r="QZ163" s="192"/>
      <c r="RA163" s="192"/>
      <c r="RB163" s="192"/>
      <c r="RC163" s="192"/>
      <c r="RD163" s="192"/>
      <c r="RE163" s="192"/>
      <c r="RF163" s="192"/>
      <c r="RG163" s="192"/>
      <c r="RH163" s="192"/>
      <c r="RI163" s="192"/>
      <c r="RJ163" s="192"/>
      <c r="RK163" s="192"/>
      <c r="RL163" s="192"/>
      <c r="RM163" s="192"/>
      <c r="RN163" s="192"/>
      <c r="RO163" s="192"/>
      <c r="RP163" s="192"/>
      <c r="RQ163" s="192"/>
      <c r="RR163" s="192"/>
      <c r="RS163" s="192"/>
      <c r="RT163" s="192"/>
      <c r="RU163" s="192"/>
      <c r="RV163" s="192"/>
      <c r="RW163" s="192"/>
      <c r="RX163" s="192"/>
      <c r="RY163" s="192"/>
      <c r="RZ163" s="192"/>
      <c r="SA163" s="192"/>
      <c r="SB163" s="192"/>
      <c r="SC163" s="192"/>
      <c r="SD163" s="192"/>
      <c r="SE163" s="192"/>
      <c r="SF163" s="192"/>
      <c r="SG163" s="192"/>
      <c r="SH163" s="192"/>
      <c r="SI163" s="192"/>
      <c r="SJ163" s="192"/>
      <c r="SK163" s="192"/>
      <c r="SL163" s="192"/>
      <c r="SM163" s="192"/>
      <c r="SN163" s="192"/>
      <c r="SO163" s="192"/>
      <c r="SP163" s="192"/>
      <c r="SQ163" s="192"/>
      <c r="SR163" s="192"/>
      <c r="SS163" s="192"/>
      <c r="ST163" s="192"/>
      <c r="SU163" s="192"/>
      <c r="SV163" s="192"/>
      <c r="SW163" s="192"/>
      <c r="SX163" s="192"/>
      <c r="SY163" s="192"/>
      <c r="SZ163" s="192"/>
      <c r="TA163" s="192"/>
      <c r="TB163" s="192"/>
      <c r="TC163" s="192"/>
      <c r="TD163" s="192"/>
      <c r="TE163" s="192"/>
      <c r="TF163" s="192"/>
      <c r="TG163" s="192"/>
      <c r="TH163" s="192"/>
      <c r="TI163" s="192"/>
      <c r="TJ163" s="192"/>
      <c r="TK163" s="192"/>
      <c r="TL163" s="192"/>
      <c r="TM163" s="192"/>
      <c r="TN163" s="192"/>
      <c r="TO163" s="192"/>
      <c r="TP163" s="192"/>
      <c r="TQ163" s="192"/>
      <c r="TR163" s="192"/>
      <c r="TS163" s="192"/>
      <c r="TT163" s="192"/>
      <c r="TU163" s="192"/>
      <c r="TV163" s="192"/>
      <c r="TW163" s="192"/>
      <c r="TX163" s="192"/>
      <c r="TY163" s="192"/>
      <c r="TZ163" s="192"/>
      <c r="UA163" s="192"/>
      <c r="UB163" s="192"/>
      <c r="UC163" s="192"/>
      <c r="UD163" s="192"/>
      <c r="UE163" s="192"/>
      <c r="UF163" s="192"/>
      <c r="UG163" s="192"/>
      <c r="UH163" s="192"/>
      <c r="UI163" s="192"/>
      <c r="UJ163" s="192"/>
      <c r="UK163" s="192"/>
      <c r="UL163" s="192"/>
      <c r="UM163" s="192"/>
      <c r="UN163" s="192"/>
      <c r="UO163" s="192"/>
      <c r="UP163" s="192"/>
      <c r="UQ163" s="192"/>
      <c r="UR163" s="192"/>
      <c r="US163" s="192"/>
      <c r="UT163" s="192"/>
      <c r="UU163" s="192"/>
      <c r="UV163" s="192"/>
      <c r="UW163" s="192"/>
      <c r="UX163" s="192"/>
      <c r="UY163" s="192"/>
      <c r="UZ163" s="192"/>
      <c r="VA163" s="192"/>
      <c r="VB163" s="192"/>
      <c r="VC163" s="192"/>
      <c r="VD163" s="192"/>
      <c r="VE163" s="192"/>
      <c r="VF163" s="192"/>
      <c r="VG163" s="192"/>
      <c r="VH163" s="192"/>
      <c r="VI163" s="192"/>
      <c r="VJ163" s="192"/>
      <c r="VK163" s="192"/>
      <c r="VL163" s="192"/>
      <c r="VM163" s="192"/>
      <c r="VN163" s="192"/>
      <c r="VO163" s="192"/>
      <c r="VP163" s="192"/>
      <c r="VQ163" s="192"/>
      <c r="VR163" s="192"/>
      <c r="VS163" s="192"/>
      <c r="VT163" s="192"/>
      <c r="VU163" s="192"/>
      <c r="VV163" s="192"/>
      <c r="VW163" s="192"/>
      <c r="VX163" s="192"/>
      <c r="VY163" s="192"/>
      <c r="VZ163" s="192"/>
      <c r="WA163" s="192"/>
      <c r="WB163" s="192"/>
      <c r="WC163" s="192"/>
      <c r="WD163" s="192"/>
      <c r="WE163" s="192"/>
      <c r="WF163" s="192"/>
      <c r="WG163" s="192"/>
      <c r="WH163" s="192"/>
      <c r="WI163" s="192"/>
      <c r="WJ163" s="192"/>
      <c r="WK163" s="192"/>
      <c r="WL163" s="192"/>
      <c r="WM163" s="192"/>
      <c r="WN163" s="192"/>
      <c r="WO163" s="192"/>
      <c r="WP163" s="192"/>
      <c r="WQ163" s="192"/>
      <c r="WR163" s="192"/>
      <c r="WS163" s="192"/>
      <c r="WT163" s="192"/>
      <c r="WU163" s="192"/>
      <c r="WV163" s="192"/>
      <c r="WW163" s="192"/>
      <c r="WX163" s="192"/>
      <c r="WY163" s="192"/>
      <c r="WZ163" s="192"/>
      <c r="XA163" s="192"/>
      <c r="XB163" s="192"/>
      <c r="XC163" s="192"/>
      <c r="XD163" s="192"/>
      <c r="XE163" s="192"/>
      <c r="XF163" s="192"/>
      <c r="XG163" s="192"/>
      <c r="XH163" s="192"/>
      <c r="XI163" s="192"/>
      <c r="XJ163" s="192"/>
      <c r="XK163" s="192"/>
      <c r="XL163" s="192"/>
      <c r="XM163" s="192"/>
      <c r="XN163" s="192"/>
      <c r="XO163" s="192"/>
      <c r="XP163" s="192"/>
      <c r="XQ163" s="192"/>
      <c r="XR163" s="192"/>
      <c r="XS163" s="192"/>
      <c r="XT163" s="192"/>
      <c r="XU163" s="192"/>
      <c r="XV163" s="192"/>
      <c r="XW163" s="192"/>
      <c r="XX163" s="192"/>
      <c r="XY163" s="192"/>
      <c r="XZ163" s="192"/>
      <c r="YA163" s="192"/>
      <c r="YB163" s="192"/>
      <c r="YC163" s="192"/>
      <c r="YD163" s="192"/>
      <c r="YE163" s="192"/>
      <c r="YF163" s="192"/>
      <c r="YG163" s="192"/>
      <c r="YH163" s="192"/>
      <c r="YI163" s="192"/>
      <c r="YJ163" s="192"/>
      <c r="YK163" s="192"/>
      <c r="YL163" s="192"/>
      <c r="YM163" s="192"/>
      <c r="YN163" s="192"/>
      <c r="YO163" s="192"/>
      <c r="YP163" s="192"/>
      <c r="YQ163" s="192"/>
      <c r="YR163" s="192"/>
      <c r="YS163" s="192"/>
      <c r="YT163" s="192"/>
      <c r="YU163" s="192"/>
      <c r="YV163" s="192"/>
      <c r="YW163" s="192"/>
      <c r="YX163" s="192"/>
      <c r="YY163" s="192"/>
      <c r="YZ163" s="192"/>
      <c r="ZA163" s="192"/>
      <c r="ZB163" s="192"/>
      <c r="ZC163" s="192"/>
      <c r="ZD163" s="192"/>
      <c r="ZE163" s="192"/>
      <c r="ZF163" s="192"/>
      <c r="ZG163" s="192"/>
      <c r="ZH163" s="192"/>
      <c r="ZI163" s="192"/>
      <c r="ZJ163" s="192"/>
      <c r="ZK163" s="192"/>
      <c r="ZL163" s="192"/>
      <c r="ZM163" s="192"/>
      <c r="ZN163" s="192"/>
      <c r="ZO163" s="192"/>
      <c r="ZP163" s="192"/>
      <c r="ZQ163" s="192"/>
      <c r="ZR163" s="192"/>
      <c r="ZS163" s="192"/>
      <c r="ZT163" s="192"/>
      <c r="ZU163" s="192"/>
      <c r="ZV163" s="192"/>
      <c r="ZW163" s="192"/>
      <c r="ZX163" s="192"/>
      <c r="ZY163" s="192"/>
      <c r="ZZ163" s="192"/>
      <c r="AAA163" s="192"/>
      <c r="AAB163" s="192"/>
      <c r="AAC163" s="192"/>
      <c r="AAD163" s="192"/>
      <c r="AAE163" s="192"/>
      <c r="AAF163" s="192"/>
      <c r="AAG163" s="192"/>
      <c r="AAH163" s="192"/>
      <c r="AAI163" s="192"/>
      <c r="AAJ163" s="192"/>
      <c r="AAK163" s="192"/>
      <c r="AAL163" s="192"/>
      <c r="AAM163" s="192"/>
      <c r="AAN163" s="192"/>
      <c r="AAO163" s="192"/>
      <c r="AAP163" s="192"/>
      <c r="AAQ163" s="192"/>
      <c r="AAR163" s="192"/>
      <c r="AAS163" s="192"/>
      <c r="AAT163" s="192"/>
      <c r="AAU163" s="192"/>
      <c r="AAV163" s="192"/>
      <c r="AAW163" s="192"/>
      <c r="AAX163" s="192"/>
      <c r="AAY163" s="192"/>
      <c r="AAZ163" s="192"/>
      <c r="ABA163" s="192"/>
      <c r="ABB163" s="192"/>
      <c r="ABC163" s="192"/>
      <c r="ABD163" s="192"/>
      <c r="ABE163" s="192"/>
      <c r="ABF163" s="192"/>
      <c r="ABG163" s="192"/>
      <c r="ABH163" s="192"/>
      <c r="ABI163" s="192"/>
      <c r="ABJ163" s="192"/>
      <c r="ABK163" s="192"/>
      <c r="ABL163" s="192"/>
      <c r="ABM163" s="192"/>
      <c r="ABN163" s="192"/>
      <c r="ABO163" s="192"/>
      <c r="ABP163" s="192"/>
      <c r="ABQ163" s="192"/>
      <c r="ABR163" s="192"/>
      <c r="ABS163" s="192"/>
      <c r="ABT163" s="192"/>
      <c r="ABU163" s="192"/>
      <c r="ABV163" s="192"/>
      <c r="ABW163" s="192"/>
      <c r="ABX163" s="192"/>
      <c r="ABY163" s="192"/>
      <c r="ABZ163" s="192"/>
      <c r="ACA163" s="192"/>
      <c r="ACB163" s="192"/>
      <c r="ACC163" s="192"/>
      <c r="ACD163" s="192"/>
      <c r="ACE163" s="192"/>
      <c r="ACF163" s="192"/>
      <c r="ACG163" s="192"/>
      <c r="ACH163" s="192"/>
      <c r="ACI163" s="192"/>
      <c r="ACJ163" s="192"/>
      <c r="ACK163" s="192"/>
      <c r="ACL163" s="192"/>
      <c r="ACM163" s="192"/>
      <c r="ACN163" s="192"/>
      <c r="ACO163" s="192"/>
      <c r="ACP163" s="192"/>
      <c r="ACQ163" s="192"/>
      <c r="ACR163" s="192"/>
      <c r="ACS163" s="192"/>
      <c r="ACT163" s="192"/>
      <c r="ACU163" s="192"/>
      <c r="ACV163" s="192"/>
      <c r="ACW163" s="192"/>
      <c r="ACX163" s="192"/>
      <c r="ACY163" s="192"/>
      <c r="ACZ163" s="192"/>
      <c r="ADA163" s="192"/>
      <c r="ADB163" s="192"/>
      <c r="ADC163" s="192"/>
      <c r="ADD163" s="192"/>
      <c r="ADE163" s="192"/>
      <c r="ADF163" s="192"/>
      <c r="ADG163" s="192"/>
      <c r="ADH163" s="192"/>
      <c r="ADI163" s="192"/>
      <c r="ADJ163" s="192"/>
      <c r="ADK163" s="192"/>
      <c r="ADL163" s="192"/>
      <c r="ADM163" s="192"/>
      <c r="ADN163" s="192"/>
      <c r="ADO163" s="192"/>
      <c r="ADP163" s="192"/>
      <c r="ADQ163" s="192"/>
      <c r="ADR163" s="192"/>
      <c r="ADS163" s="192"/>
      <c r="ADT163" s="192"/>
      <c r="ADU163" s="192"/>
      <c r="ADV163" s="192"/>
      <c r="ADW163" s="192"/>
      <c r="ADX163" s="192"/>
      <c r="ADY163" s="192"/>
      <c r="ADZ163" s="192"/>
      <c r="AEA163" s="192"/>
      <c r="AEB163" s="192"/>
      <c r="AEC163" s="192"/>
      <c r="AED163" s="192"/>
      <c r="AEE163" s="192"/>
      <c r="AEF163" s="192"/>
      <c r="AEG163" s="192"/>
      <c r="AEH163" s="192"/>
      <c r="AEI163" s="192"/>
      <c r="AEJ163" s="192"/>
      <c r="AEK163" s="192"/>
      <c r="AEL163" s="192"/>
      <c r="AEM163" s="192"/>
      <c r="AEN163" s="192"/>
      <c r="AEO163" s="192"/>
      <c r="AEP163" s="192"/>
      <c r="AEQ163" s="192"/>
      <c r="AER163" s="192"/>
      <c r="AES163" s="192"/>
      <c r="AET163" s="192"/>
      <c r="AEU163" s="192"/>
      <c r="AEV163" s="192"/>
      <c r="AEW163" s="192"/>
      <c r="AEX163" s="192"/>
      <c r="AEY163" s="192"/>
      <c r="AEZ163" s="192"/>
      <c r="AFA163" s="192"/>
      <c r="AFB163" s="192"/>
      <c r="AFC163" s="192"/>
      <c r="AFD163" s="192"/>
      <c r="AFE163" s="192"/>
      <c r="AFF163" s="192"/>
      <c r="AFG163" s="192"/>
      <c r="AFH163" s="192"/>
      <c r="AFI163" s="192"/>
      <c r="AFJ163" s="192"/>
      <c r="AFK163" s="192"/>
      <c r="AFL163" s="192"/>
      <c r="AFM163" s="192"/>
      <c r="AFN163" s="192"/>
      <c r="AFO163" s="192"/>
      <c r="AFP163" s="192"/>
      <c r="AFQ163" s="192"/>
      <c r="AFR163" s="192"/>
      <c r="AFS163" s="192"/>
      <c r="AFT163" s="192"/>
      <c r="AFU163" s="192"/>
      <c r="AFV163" s="192"/>
      <c r="AFW163" s="192"/>
      <c r="AFX163" s="192"/>
      <c r="AFY163" s="192"/>
      <c r="AFZ163" s="192"/>
      <c r="AGA163" s="192"/>
      <c r="AGB163" s="192"/>
      <c r="AGC163" s="192"/>
      <c r="AGD163" s="192"/>
      <c r="AGE163" s="192"/>
      <c r="AGF163" s="192"/>
      <c r="AGG163" s="192"/>
      <c r="AGH163" s="192"/>
      <c r="AGI163" s="192"/>
      <c r="AGJ163" s="192"/>
      <c r="AGK163" s="192"/>
      <c r="AGL163" s="192"/>
      <c r="AGM163" s="192"/>
      <c r="AGN163" s="192"/>
      <c r="AGO163" s="192"/>
      <c r="AGP163" s="192"/>
      <c r="AGQ163" s="192"/>
      <c r="AGR163" s="192"/>
      <c r="AGS163" s="192"/>
      <c r="AGT163" s="192"/>
      <c r="AGU163" s="192"/>
      <c r="AGV163" s="192"/>
      <c r="AGW163" s="192"/>
      <c r="AGX163" s="192"/>
      <c r="AGY163" s="192"/>
      <c r="AGZ163" s="192"/>
      <c r="AHA163" s="192"/>
      <c r="AHB163" s="192"/>
      <c r="AHC163" s="192"/>
      <c r="AHD163" s="192"/>
      <c r="AHE163" s="192"/>
      <c r="AHF163" s="192"/>
      <c r="AHG163" s="192"/>
      <c r="AHH163" s="192"/>
      <c r="AHI163" s="192"/>
      <c r="AHJ163" s="192"/>
      <c r="AHK163" s="192"/>
      <c r="AHL163" s="192"/>
      <c r="AHM163" s="192"/>
      <c r="AHN163" s="192"/>
      <c r="AHO163" s="192"/>
      <c r="AHP163" s="192"/>
      <c r="AHQ163" s="192"/>
      <c r="AHR163" s="192"/>
      <c r="AHS163" s="192"/>
      <c r="AHT163" s="192"/>
      <c r="AHU163" s="192"/>
      <c r="AHV163" s="192"/>
      <c r="AHW163" s="192"/>
      <c r="AHX163" s="192"/>
      <c r="AHY163" s="192"/>
      <c r="AHZ163" s="192"/>
      <c r="AIA163" s="192"/>
      <c r="AIB163" s="192"/>
      <c r="AIC163" s="192"/>
      <c r="AID163" s="192"/>
      <c r="AIE163" s="192"/>
      <c r="AIF163" s="192"/>
      <c r="AIG163" s="192"/>
      <c r="AIH163" s="192"/>
      <c r="AII163" s="192"/>
      <c r="AIJ163" s="192"/>
      <c r="AIK163" s="192"/>
      <c r="AIL163" s="192"/>
      <c r="AIM163" s="192"/>
      <c r="AIN163" s="192"/>
      <c r="AIO163" s="192"/>
      <c r="AIP163" s="192"/>
      <c r="AIQ163" s="192"/>
      <c r="AIR163" s="192"/>
      <c r="AIS163" s="192"/>
      <c r="AIT163" s="192"/>
      <c r="AIU163" s="192"/>
      <c r="AIV163" s="192"/>
      <c r="AIW163" s="192"/>
      <c r="AIX163" s="192"/>
      <c r="AIY163" s="192"/>
      <c r="AIZ163" s="192"/>
      <c r="AJA163" s="192"/>
      <c r="AJB163" s="192"/>
      <c r="AJC163" s="192"/>
      <c r="AJD163" s="192"/>
      <c r="AJE163" s="192"/>
      <c r="AJF163" s="192"/>
      <c r="AJG163" s="192"/>
      <c r="AJH163" s="192"/>
      <c r="AJI163" s="192"/>
      <c r="AJJ163" s="192"/>
      <c r="AJK163" s="192"/>
      <c r="AJL163" s="192"/>
      <c r="AJM163" s="192"/>
      <c r="AJN163" s="192"/>
      <c r="AJO163" s="192"/>
      <c r="AJP163" s="192"/>
      <c r="AJQ163" s="192"/>
      <c r="AJR163" s="192"/>
      <c r="AJS163" s="192"/>
      <c r="AJT163" s="192"/>
      <c r="AJU163" s="192"/>
      <c r="AJV163" s="192"/>
      <c r="AJW163" s="192"/>
      <c r="AJX163" s="192"/>
      <c r="AJY163" s="192"/>
      <c r="AJZ163" s="192"/>
      <c r="AKA163" s="192"/>
      <c r="AKB163" s="192"/>
      <c r="AKC163" s="192"/>
      <c r="AKD163" s="192"/>
      <c r="AKE163" s="192"/>
      <c r="AKF163" s="192"/>
      <c r="AKG163" s="192"/>
      <c r="AKH163" s="192"/>
      <c r="AKI163" s="192"/>
      <c r="AKJ163" s="192"/>
      <c r="AKK163" s="192"/>
      <c r="AKL163" s="192"/>
      <c r="AKM163" s="192"/>
      <c r="AKN163" s="192"/>
      <c r="AKO163" s="192"/>
      <c r="AKP163" s="192"/>
      <c r="AKQ163" s="192"/>
      <c r="AKR163" s="192"/>
      <c r="AKS163" s="192"/>
      <c r="AKT163" s="192"/>
      <c r="AKU163" s="192"/>
      <c r="AKV163" s="192"/>
      <c r="AKW163" s="192"/>
      <c r="AKX163" s="192"/>
      <c r="AKY163" s="192"/>
      <c r="AKZ163" s="192"/>
      <c r="ALA163" s="192"/>
      <c r="ALB163" s="192"/>
      <c r="ALC163" s="192"/>
      <c r="ALD163" s="192"/>
      <c r="ALE163" s="192"/>
      <c r="ALF163" s="192"/>
      <c r="ALG163" s="192"/>
      <c r="ALH163" s="192"/>
      <c r="ALI163" s="192"/>
      <c r="ALJ163" s="192"/>
      <c r="ALK163" s="192"/>
      <c r="ALL163" s="192"/>
      <c r="ALM163" s="192"/>
      <c r="ALN163" s="192"/>
      <c r="ALO163" s="192"/>
      <c r="ALP163" s="192"/>
      <c r="ALQ163" s="192"/>
      <c r="ALR163" s="192"/>
      <c r="ALS163" s="192"/>
      <c r="ALT163" s="192"/>
      <c r="ALU163" s="192"/>
      <c r="ALV163" s="192"/>
      <c r="ALW163" s="192"/>
      <c r="ALX163" s="192"/>
      <c r="ALY163" s="192"/>
      <c r="ALZ163" s="192"/>
      <c r="AMA163" s="192"/>
      <c r="AMB163" s="192"/>
      <c r="AMC163" s="192"/>
      <c r="AMD163" s="192"/>
      <c r="AME163" s="192"/>
      <c r="AMF163" s="192"/>
      <c r="AMG163" s="192"/>
      <c r="AMH163" s="192"/>
      <c r="AMI163" s="192"/>
      <c r="AMJ163" s="192"/>
      <c r="AMK163" s="192"/>
    </row>
    <row r="164" spans="1:1025" ht="12.75" customHeight="1" x14ac:dyDescent="0.25">
      <c r="A164" s="84"/>
      <c r="B164" s="111" t="str">
        <f>Disciplinas!B166</f>
        <v>LIM</v>
      </c>
      <c r="C164" s="108" t="str">
        <f>Disciplinas!C166</f>
        <v>LFIS</v>
      </c>
      <c r="D164" s="108" t="str">
        <f>Disciplinas!D166</f>
        <v>OPÇÃO LIMITADA 1</v>
      </c>
      <c r="E164" s="107">
        <f>Disciplinas!E166</f>
        <v>4</v>
      </c>
      <c r="F164" s="108">
        <f>Disciplinas!F166</f>
        <v>0</v>
      </c>
      <c r="G164" s="107">
        <f>Disciplinas!AZ166</f>
        <v>2</v>
      </c>
      <c r="H164" s="108">
        <f>Disciplinas!BA166</f>
        <v>0</v>
      </c>
      <c r="I164" s="107">
        <v>0</v>
      </c>
      <c r="J164" s="108">
        <v>0</v>
      </c>
      <c r="K164" s="107">
        <v>0</v>
      </c>
      <c r="L164" s="108">
        <v>0</v>
      </c>
      <c r="M164" s="107">
        <v>50</v>
      </c>
      <c r="N164" s="108">
        <v>50</v>
      </c>
      <c r="O164" s="107">
        <v>0</v>
      </c>
      <c r="P164" s="108">
        <v>0</v>
      </c>
      <c r="Q164" s="107">
        <f t="shared" si="114"/>
        <v>0</v>
      </c>
      <c r="R164" s="107">
        <f t="shared" si="115"/>
        <v>0</v>
      </c>
      <c r="S164" s="107">
        <f t="shared" si="116"/>
        <v>0</v>
      </c>
      <c r="T164" s="107">
        <f t="shared" si="117"/>
        <v>0</v>
      </c>
      <c r="U164" s="106">
        <f t="shared" si="118"/>
        <v>0</v>
      </c>
      <c r="V164" s="107">
        <f t="shared" si="119"/>
        <v>0</v>
      </c>
      <c r="W164" s="107">
        <f t="shared" si="120"/>
        <v>0</v>
      </c>
      <c r="X164" s="107">
        <f t="shared" si="121"/>
        <v>0</v>
      </c>
      <c r="Y164" s="106">
        <f t="shared" si="122"/>
        <v>1</v>
      </c>
      <c r="Z164" s="107">
        <f t="shared" si="123"/>
        <v>0</v>
      </c>
      <c r="AA164" s="107">
        <f t="shared" si="124"/>
        <v>1</v>
      </c>
      <c r="AB164" s="107">
        <f t="shared" si="125"/>
        <v>0</v>
      </c>
      <c r="AC164" s="106">
        <f t="shared" si="126"/>
        <v>0</v>
      </c>
      <c r="AD164" s="107">
        <f t="shared" si="127"/>
        <v>0</v>
      </c>
      <c r="AE164" s="107">
        <f t="shared" si="128"/>
        <v>0</v>
      </c>
      <c r="AF164" s="107">
        <f t="shared" si="129"/>
        <v>0</v>
      </c>
      <c r="AG164" s="109">
        <f t="shared" si="130"/>
        <v>0</v>
      </c>
      <c r="AH164" s="133">
        <f t="shared" si="131"/>
        <v>0</v>
      </c>
      <c r="AI164" s="107">
        <f t="shared" si="132"/>
        <v>0</v>
      </c>
      <c r="AJ164" s="107">
        <f t="shared" si="133"/>
        <v>0</v>
      </c>
      <c r="AK164" s="107">
        <f t="shared" si="134"/>
        <v>0</v>
      </c>
      <c r="AL164" s="108">
        <f t="shared" si="135"/>
        <v>0</v>
      </c>
      <c r="AM164" s="107">
        <f t="shared" si="136"/>
        <v>0</v>
      </c>
      <c r="AN164" s="107">
        <f t="shared" si="137"/>
        <v>0</v>
      </c>
      <c r="AO164" s="107">
        <f t="shared" si="138"/>
        <v>0</v>
      </c>
      <c r="AP164" s="108">
        <f t="shared" si="139"/>
        <v>0</v>
      </c>
      <c r="AQ164" s="107">
        <f t="shared" si="140"/>
        <v>4</v>
      </c>
      <c r="AR164" s="107">
        <f t="shared" si="141"/>
        <v>0</v>
      </c>
      <c r="AS164" s="107">
        <f t="shared" si="142"/>
        <v>4</v>
      </c>
      <c r="AT164" s="108">
        <f t="shared" si="143"/>
        <v>0</v>
      </c>
      <c r="AU164" s="107">
        <f t="shared" si="144"/>
        <v>0</v>
      </c>
      <c r="AV164" s="107">
        <f t="shared" si="145"/>
        <v>0</v>
      </c>
      <c r="AW164" s="107">
        <f t="shared" si="146"/>
        <v>0</v>
      </c>
      <c r="AX164" s="108">
        <f t="shared" si="147"/>
        <v>0</v>
      </c>
      <c r="AY164" s="85">
        <f t="shared" si="148"/>
        <v>0</v>
      </c>
      <c r="AZ164" s="133">
        <f t="shared" si="149"/>
        <v>0</v>
      </c>
      <c r="BA164" s="82">
        <f t="shared" si="150"/>
        <v>8</v>
      </c>
      <c r="BB164" s="110">
        <f t="shared" si="151"/>
        <v>0</v>
      </c>
      <c r="BC164" s="110">
        <f t="shared" si="152"/>
        <v>8</v>
      </c>
    </row>
    <row r="165" spans="1:1025" ht="12.75" customHeight="1" x14ac:dyDescent="0.25">
      <c r="A165" s="84"/>
      <c r="B165" s="111" t="str">
        <f>Disciplinas!B167</f>
        <v>LIM</v>
      </c>
      <c r="C165" s="108" t="str">
        <f>Disciplinas!C167</f>
        <v>LQUI</v>
      </c>
      <c r="D165" s="108" t="str">
        <f>Disciplinas!D167</f>
        <v>OPÇÃO LIMITADA 1</v>
      </c>
      <c r="E165" s="107">
        <f>Disciplinas!E167</f>
        <v>4</v>
      </c>
      <c r="F165" s="108">
        <f>Disciplinas!F167</f>
        <v>0</v>
      </c>
      <c r="G165" s="107">
        <f>Disciplinas!AZ167</f>
        <v>2</v>
      </c>
      <c r="H165" s="108">
        <f>Disciplinas!BA167</f>
        <v>0</v>
      </c>
      <c r="I165" s="107">
        <v>0</v>
      </c>
      <c r="J165" s="108">
        <v>0</v>
      </c>
      <c r="K165" s="107">
        <v>0</v>
      </c>
      <c r="L165" s="108">
        <v>0</v>
      </c>
      <c r="M165" s="107">
        <v>0</v>
      </c>
      <c r="N165" s="108">
        <v>0</v>
      </c>
      <c r="O165" s="107">
        <v>100</v>
      </c>
      <c r="P165" s="108">
        <v>0</v>
      </c>
      <c r="Q165" s="107">
        <f t="shared" si="114"/>
        <v>0</v>
      </c>
      <c r="R165" s="107">
        <f t="shared" si="115"/>
        <v>0</v>
      </c>
      <c r="S165" s="107">
        <f t="shared" si="116"/>
        <v>0</v>
      </c>
      <c r="T165" s="107">
        <f t="shared" si="117"/>
        <v>0</v>
      </c>
      <c r="U165" s="106">
        <f t="shared" si="118"/>
        <v>0</v>
      </c>
      <c r="V165" s="107">
        <f t="shared" si="119"/>
        <v>0</v>
      </c>
      <c r="W165" s="107">
        <f t="shared" si="120"/>
        <v>0</v>
      </c>
      <c r="X165" s="107">
        <f t="shared" si="121"/>
        <v>0</v>
      </c>
      <c r="Y165" s="106">
        <f t="shared" si="122"/>
        <v>0</v>
      </c>
      <c r="Z165" s="107">
        <f t="shared" si="123"/>
        <v>0</v>
      </c>
      <c r="AA165" s="107">
        <f t="shared" si="124"/>
        <v>0</v>
      </c>
      <c r="AB165" s="107">
        <f t="shared" si="125"/>
        <v>0</v>
      </c>
      <c r="AC165" s="106">
        <f t="shared" si="126"/>
        <v>2</v>
      </c>
      <c r="AD165" s="107">
        <f t="shared" si="127"/>
        <v>0</v>
      </c>
      <c r="AE165" s="107">
        <f t="shared" si="128"/>
        <v>0</v>
      </c>
      <c r="AF165" s="107">
        <f t="shared" si="129"/>
        <v>0</v>
      </c>
      <c r="AG165" s="109">
        <f t="shared" si="130"/>
        <v>0</v>
      </c>
      <c r="AH165" s="133">
        <f t="shared" si="131"/>
        <v>0</v>
      </c>
      <c r="AI165" s="107">
        <f t="shared" si="132"/>
        <v>0</v>
      </c>
      <c r="AJ165" s="107">
        <f t="shared" si="133"/>
        <v>0</v>
      </c>
      <c r="AK165" s="107">
        <f t="shared" si="134"/>
        <v>0</v>
      </c>
      <c r="AL165" s="108">
        <f t="shared" si="135"/>
        <v>0</v>
      </c>
      <c r="AM165" s="107">
        <f t="shared" si="136"/>
        <v>0</v>
      </c>
      <c r="AN165" s="107">
        <f t="shared" si="137"/>
        <v>0</v>
      </c>
      <c r="AO165" s="107">
        <f t="shared" si="138"/>
        <v>0</v>
      </c>
      <c r="AP165" s="108">
        <f t="shared" si="139"/>
        <v>0</v>
      </c>
      <c r="AQ165" s="107">
        <f t="shared" si="140"/>
        <v>0</v>
      </c>
      <c r="AR165" s="107">
        <f t="shared" si="141"/>
        <v>0</v>
      </c>
      <c r="AS165" s="107">
        <f t="shared" si="142"/>
        <v>0</v>
      </c>
      <c r="AT165" s="108">
        <f t="shared" si="143"/>
        <v>0</v>
      </c>
      <c r="AU165" s="107">
        <f t="shared" si="144"/>
        <v>8</v>
      </c>
      <c r="AV165" s="107">
        <f t="shared" si="145"/>
        <v>0</v>
      </c>
      <c r="AW165" s="107">
        <f t="shared" si="146"/>
        <v>0</v>
      </c>
      <c r="AX165" s="108">
        <f t="shared" si="147"/>
        <v>0</v>
      </c>
      <c r="AY165" s="85">
        <f t="shared" si="148"/>
        <v>0</v>
      </c>
      <c r="AZ165" s="133">
        <f t="shared" si="149"/>
        <v>0</v>
      </c>
      <c r="BA165" s="82">
        <f t="shared" si="150"/>
        <v>8</v>
      </c>
      <c r="BB165" s="110">
        <f t="shared" si="151"/>
        <v>0</v>
      </c>
      <c r="BC165" s="110">
        <f t="shared" si="152"/>
        <v>8</v>
      </c>
    </row>
    <row r="166" spans="1:1025" ht="12.75" customHeight="1" x14ac:dyDescent="0.25">
      <c r="A166" s="84"/>
      <c r="B166" s="111" t="str">
        <f>Disciplinas!B168</f>
        <v>LIM</v>
      </c>
      <c r="C166" s="108" t="str">
        <f>Disciplinas!C168</f>
        <v>LQUI</v>
      </c>
      <c r="D166" s="108" t="str">
        <f>Disciplinas!D168</f>
        <v>OPÇÃO LIMITADA 10</v>
      </c>
      <c r="E166" s="107">
        <f>Disciplinas!E168</f>
        <v>4</v>
      </c>
      <c r="F166" s="108">
        <f>Disciplinas!F168</f>
        <v>0</v>
      </c>
      <c r="G166" s="107">
        <f>Disciplinas!AZ168</f>
        <v>2</v>
      </c>
      <c r="H166" s="108">
        <f>Disciplinas!BA168</f>
        <v>0</v>
      </c>
      <c r="I166" s="107">
        <v>0</v>
      </c>
      <c r="J166" s="108">
        <v>0</v>
      </c>
      <c r="K166" s="107">
        <v>0</v>
      </c>
      <c r="L166" s="108">
        <v>0</v>
      </c>
      <c r="M166" s="107">
        <v>0</v>
      </c>
      <c r="N166" s="108">
        <v>0</v>
      </c>
      <c r="O166" s="107">
        <v>100</v>
      </c>
      <c r="P166" s="108">
        <v>0</v>
      </c>
      <c r="Q166" s="107">
        <f t="shared" si="114"/>
        <v>0</v>
      </c>
      <c r="R166" s="107">
        <f t="shared" si="115"/>
        <v>0</v>
      </c>
      <c r="S166" s="107">
        <f t="shared" si="116"/>
        <v>0</v>
      </c>
      <c r="T166" s="107">
        <f t="shared" si="117"/>
        <v>0</v>
      </c>
      <c r="U166" s="106">
        <f t="shared" si="118"/>
        <v>0</v>
      </c>
      <c r="V166" s="107">
        <f t="shared" si="119"/>
        <v>0</v>
      </c>
      <c r="W166" s="107">
        <f t="shared" si="120"/>
        <v>0</v>
      </c>
      <c r="X166" s="107">
        <f t="shared" si="121"/>
        <v>0</v>
      </c>
      <c r="Y166" s="106">
        <f t="shared" si="122"/>
        <v>0</v>
      </c>
      <c r="Z166" s="107">
        <f t="shared" si="123"/>
        <v>0</v>
      </c>
      <c r="AA166" s="107">
        <f t="shared" si="124"/>
        <v>0</v>
      </c>
      <c r="AB166" s="107">
        <f t="shared" si="125"/>
        <v>0</v>
      </c>
      <c r="AC166" s="106">
        <f t="shared" si="126"/>
        <v>2</v>
      </c>
      <c r="AD166" s="107">
        <f t="shared" si="127"/>
        <v>0</v>
      </c>
      <c r="AE166" s="107">
        <f t="shared" si="128"/>
        <v>0</v>
      </c>
      <c r="AF166" s="107">
        <f t="shared" si="129"/>
        <v>0</v>
      </c>
      <c r="AG166" s="109">
        <f t="shared" ref="AG166:AG197" si="153">G166-(Q166+S166+U166+W166+Y166+AA166+AC166+AE166)</f>
        <v>0</v>
      </c>
      <c r="AH166" s="133">
        <f t="shared" ref="AH166:AH197" si="154">H166-(R166+T166+V166+X166+Z166+AB166+AD166+AF166)</f>
        <v>0</v>
      </c>
      <c r="AI166" s="107">
        <f t="shared" ref="AI166:AI197" si="155">E166*Q166</f>
        <v>0</v>
      </c>
      <c r="AJ166" s="107">
        <f t="shared" ref="AJ166:AJ197" si="156">F166*R166</f>
        <v>0</v>
      </c>
      <c r="AK166" s="107">
        <f t="shared" ref="AK166:AK197" si="157">E166*S166</f>
        <v>0</v>
      </c>
      <c r="AL166" s="108">
        <f t="shared" ref="AL166:AL197" si="158">F166*T166</f>
        <v>0</v>
      </c>
      <c r="AM166" s="107">
        <f t="shared" ref="AM166:AM197" si="159">E166*U166</f>
        <v>0</v>
      </c>
      <c r="AN166" s="107">
        <f t="shared" ref="AN166:AN197" si="160">F166*V166</f>
        <v>0</v>
      </c>
      <c r="AO166" s="107">
        <f t="shared" ref="AO166:AO197" si="161">E166*W166</f>
        <v>0</v>
      </c>
      <c r="AP166" s="108">
        <f t="shared" ref="AP166:AP197" si="162">F166*X166</f>
        <v>0</v>
      </c>
      <c r="AQ166" s="107">
        <f t="shared" ref="AQ166:AQ197" si="163">E166*Y166</f>
        <v>0</v>
      </c>
      <c r="AR166" s="107">
        <f t="shared" ref="AR166:AR197" si="164">F166*Z166</f>
        <v>0</v>
      </c>
      <c r="AS166" s="107">
        <f t="shared" ref="AS166:AS197" si="165">E166*AA166</f>
        <v>0</v>
      </c>
      <c r="AT166" s="108">
        <f t="shared" ref="AT166:AT197" si="166">F166*AB166</f>
        <v>0</v>
      </c>
      <c r="AU166" s="107">
        <f t="shared" ref="AU166:AU197" si="167">E166*AC166</f>
        <v>8</v>
      </c>
      <c r="AV166" s="107">
        <f t="shared" ref="AV166:AV197" si="168">F166*AD166</f>
        <v>0</v>
      </c>
      <c r="AW166" s="107">
        <f t="shared" ref="AW166:AW197" si="169">E166*AE166</f>
        <v>0</v>
      </c>
      <c r="AX166" s="108">
        <f t="shared" ref="AX166:AX197" si="170">F166*AF166</f>
        <v>0</v>
      </c>
      <c r="AY166" s="85">
        <f t="shared" si="148"/>
        <v>0</v>
      </c>
      <c r="AZ166" s="133">
        <f t="shared" si="149"/>
        <v>0</v>
      </c>
      <c r="BA166" s="82">
        <f t="shared" si="150"/>
        <v>8</v>
      </c>
      <c r="BB166" s="110">
        <f t="shared" si="151"/>
        <v>0</v>
      </c>
      <c r="BC166" s="110">
        <f t="shared" si="152"/>
        <v>8</v>
      </c>
    </row>
    <row r="167" spans="1:1025" ht="12.75" customHeight="1" x14ac:dyDescent="0.25">
      <c r="A167" s="84"/>
      <c r="B167" s="111" t="str">
        <f>Disciplinas!B169</f>
        <v>LIM</v>
      </c>
      <c r="C167" s="108" t="str">
        <f>Disciplinas!C169</f>
        <v>LQUI</v>
      </c>
      <c r="D167" s="108" t="str">
        <f>Disciplinas!D169</f>
        <v>OPÇÃO LIMITADA 11</v>
      </c>
      <c r="E167" s="107">
        <f>Disciplinas!E169</f>
        <v>2</v>
      </c>
      <c r="F167" s="108">
        <f>Disciplinas!F169</f>
        <v>0</v>
      </c>
      <c r="G167" s="107">
        <f>Disciplinas!AZ169</f>
        <v>2</v>
      </c>
      <c r="H167" s="108">
        <f>Disciplinas!BA169</f>
        <v>0</v>
      </c>
      <c r="I167" s="107">
        <v>0</v>
      </c>
      <c r="J167" s="108">
        <v>0</v>
      </c>
      <c r="K167" s="107">
        <v>0</v>
      </c>
      <c r="L167" s="108">
        <v>0</v>
      </c>
      <c r="M167" s="107">
        <v>0</v>
      </c>
      <c r="N167" s="108">
        <v>0</v>
      </c>
      <c r="O167" s="107">
        <v>100</v>
      </c>
      <c r="P167" s="108">
        <v>0</v>
      </c>
      <c r="Q167" s="107">
        <f t="shared" si="114"/>
        <v>0</v>
      </c>
      <c r="R167" s="107">
        <f t="shared" si="115"/>
        <v>0</v>
      </c>
      <c r="S167" s="107">
        <f t="shared" si="116"/>
        <v>0</v>
      </c>
      <c r="T167" s="107">
        <f t="shared" si="117"/>
        <v>0</v>
      </c>
      <c r="U167" s="106">
        <f t="shared" si="118"/>
        <v>0</v>
      </c>
      <c r="V167" s="107">
        <f t="shared" si="119"/>
        <v>0</v>
      </c>
      <c r="W167" s="107">
        <f t="shared" si="120"/>
        <v>0</v>
      </c>
      <c r="X167" s="107">
        <f t="shared" si="121"/>
        <v>0</v>
      </c>
      <c r="Y167" s="106">
        <f t="shared" si="122"/>
        <v>0</v>
      </c>
      <c r="Z167" s="107">
        <f t="shared" si="123"/>
        <v>0</v>
      </c>
      <c r="AA167" s="107">
        <f t="shared" si="124"/>
        <v>0</v>
      </c>
      <c r="AB167" s="107">
        <f t="shared" si="125"/>
        <v>0</v>
      </c>
      <c r="AC167" s="106">
        <f t="shared" si="126"/>
        <v>2</v>
      </c>
      <c r="AD167" s="107">
        <f t="shared" si="127"/>
        <v>0</v>
      </c>
      <c r="AE167" s="107">
        <f t="shared" si="128"/>
        <v>0</v>
      </c>
      <c r="AF167" s="107">
        <f t="shared" si="129"/>
        <v>0</v>
      </c>
      <c r="AG167" s="109">
        <f t="shared" si="153"/>
        <v>0</v>
      </c>
      <c r="AH167" s="133">
        <f t="shared" si="154"/>
        <v>0</v>
      </c>
      <c r="AI167" s="107">
        <f t="shared" si="155"/>
        <v>0</v>
      </c>
      <c r="AJ167" s="107">
        <f t="shared" si="156"/>
        <v>0</v>
      </c>
      <c r="AK167" s="107">
        <f t="shared" si="157"/>
        <v>0</v>
      </c>
      <c r="AL167" s="108">
        <f t="shared" si="158"/>
        <v>0</v>
      </c>
      <c r="AM167" s="107">
        <f t="shared" si="159"/>
        <v>0</v>
      </c>
      <c r="AN167" s="107">
        <f t="shared" si="160"/>
        <v>0</v>
      </c>
      <c r="AO167" s="107">
        <f t="shared" si="161"/>
        <v>0</v>
      </c>
      <c r="AP167" s="108">
        <f t="shared" si="162"/>
        <v>0</v>
      </c>
      <c r="AQ167" s="107">
        <f t="shared" si="163"/>
        <v>0</v>
      </c>
      <c r="AR167" s="107">
        <f t="shared" si="164"/>
        <v>0</v>
      </c>
      <c r="AS167" s="107">
        <f t="shared" si="165"/>
        <v>0</v>
      </c>
      <c r="AT167" s="108">
        <f t="shared" si="166"/>
        <v>0</v>
      </c>
      <c r="AU167" s="107">
        <f t="shared" si="167"/>
        <v>4</v>
      </c>
      <c r="AV167" s="107">
        <f t="shared" si="168"/>
        <v>0</v>
      </c>
      <c r="AW167" s="107">
        <f t="shared" si="169"/>
        <v>0</v>
      </c>
      <c r="AX167" s="108">
        <f t="shared" si="170"/>
        <v>0</v>
      </c>
      <c r="AY167" s="85">
        <f t="shared" si="148"/>
        <v>0</v>
      </c>
      <c r="AZ167" s="133">
        <f t="shared" si="149"/>
        <v>0</v>
      </c>
      <c r="BA167" s="82">
        <f t="shared" si="150"/>
        <v>4</v>
      </c>
      <c r="BB167" s="110">
        <f t="shared" si="151"/>
        <v>0</v>
      </c>
      <c r="BC167" s="110">
        <f t="shared" si="152"/>
        <v>4</v>
      </c>
    </row>
    <row r="168" spans="1:1025" ht="12.75" customHeight="1" x14ac:dyDescent="0.25">
      <c r="A168" s="84"/>
      <c r="B168" s="111" t="str">
        <f>Disciplinas!B170</f>
        <v>LIM</v>
      </c>
      <c r="C168" s="108" t="str">
        <f>Disciplinas!C170</f>
        <v>BBIO</v>
      </c>
      <c r="D168" s="108" t="str">
        <f>Disciplinas!D170</f>
        <v>OPÇÃO LIMITADA 2</v>
      </c>
      <c r="E168" s="107">
        <f>Disciplinas!E170</f>
        <v>2</v>
      </c>
      <c r="F168" s="108">
        <f>Disciplinas!F170</f>
        <v>2</v>
      </c>
      <c r="G168" s="107">
        <f>Disciplinas!AZ170</f>
        <v>2</v>
      </c>
      <c r="H168" s="108">
        <f>Disciplinas!BA170</f>
        <v>2</v>
      </c>
      <c r="I168" s="107">
        <v>100</v>
      </c>
      <c r="J168" s="108">
        <v>0</v>
      </c>
      <c r="K168" s="107">
        <v>0</v>
      </c>
      <c r="L168" s="108">
        <v>0</v>
      </c>
      <c r="M168" s="107">
        <v>0</v>
      </c>
      <c r="N168" s="108">
        <v>0</v>
      </c>
      <c r="O168" s="107">
        <v>0</v>
      </c>
      <c r="P168" s="108">
        <v>0</v>
      </c>
      <c r="Q168" s="107">
        <f t="shared" si="114"/>
        <v>2</v>
      </c>
      <c r="R168" s="107">
        <f t="shared" si="115"/>
        <v>2</v>
      </c>
      <c r="S168" s="107">
        <f t="shared" si="116"/>
        <v>0</v>
      </c>
      <c r="T168" s="107">
        <f t="shared" si="117"/>
        <v>0</v>
      </c>
      <c r="U168" s="106">
        <f t="shared" si="118"/>
        <v>0</v>
      </c>
      <c r="V168" s="107">
        <f t="shared" si="119"/>
        <v>0</v>
      </c>
      <c r="W168" s="107">
        <f t="shared" si="120"/>
        <v>0</v>
      </c>
      <c r="X168" s="107">
        <f t="shared" si="121"/>
        <v>0</v>
      </c>
      <c r="Y168" s="106">
        <f t="shared" si="122"/>
        <v>0</v>
      </c>
      <c r="Z168" s="107">
        <f t="shared" si="123"/>
        <v>0</v>
      </c>
      <c r="AA168" s="107">
        <f t="shared" si="124"/>
        <v>0</v>
      </c>
      <c r="AB168" s="107">
        <f t="shared" si="125"/>
        <v>0</v>
      </c>
      <c r="AC168" s="106">
        <f t="shared" si="126"/>
        <v>0</v>
      </c>
      <c r="AD168" s="107">
        <f t="shared" si="127"/>
        <v>0</v>
      </c>
      <c r="AE168" s="107">
        <f t="shared" si="128"/>
        <v>0</v>
      </c>
      <c r="AF168" s="107">
        <f t="shared" si="129"/>
        <v>0</v>
      </c>
      <c r="AG168" s="109">
        <f t="shared" si="153"/>
        <v>0</v>
      </c>
      <c r="AH168" s="133">
        <f t="shared" si="154"/>
        <v>0</v>
      </c>
      <c r="AI168" s="107">
        <f t="shared" si="155"/>
        <v>4</v>
      </c>
      <c r="AJ168" s="107">
        <f t="shared" si="156"/>
        <v>4</v>
      </c>
      <c r="AK168" s="107">
        <f t="shared" si="157"/>
        <v>0</v>
      </c>
      <c r="AL168" s="108">
        <f t="shared" si="158"/>
        <v>0</v>
      </c>
      <c r="AM168" s="107">
        <f t="shared" si="159"/>
        <v>0</v>
      </c>
      <c r="AN168" s="107">
        <f t="shared" si="160"/>
        <v>0</v>
      </c>
      <c r="AO168" s="107">
        <f t="shared" si="161"/>
        <v>0</v>
      </c>
      <c r="AP168" s="108">
        <f t="shared" si="162"/>
        <v>0</v>
      </c>
      <c r="AQ168" s="107">
        <f t="shared" si="163"/>
        <v>0</v>
      </c>
      <c r="AR168" s="107">
        <f t="shared" si="164"/>
        <v>0</v>
      </c>
      <c r="AS168" s="107">
        <f t="shared" si="165"/>
        <v>0</v>
      </c>
      <c r="AT168" s="108">
        <f t="shared" si="166"/>
        <v>0</v>
      </c>
      <c r="AU168" s="107">
        <f t="shared" si="167"/>
        <v>0</v>
      </c>
      <c r="AV168" s="107">
        <f t="shared" si="168"/>
        <v>0</v>
      </c>
      <c r="AW168" s="107">
        <f t="shared" si="169"/>
        <v>0</v>
      </c>
      <c r="AX168" s="108">
        <f t="shared" si="170"/>
        <v>0</v>
      </c>
      <c r="AY168" s="85">
        <f t="shared" si="148"/>
        <v>0</v>
      </c>
      <c r="AZ168" s="133">
        <f t="shared" si="149"/>
        <v>0</v>
      </c>
      <c r="BA168" s="82">
        <f t="shared" si="150"/>
        <v>4</v>
      </c>
      <c r="BB168" s="110">
        <f t="shared" si="151"/>
        <v>4</v>
      </c>
      <c r="BC168" s="110">
        <f t="shared" si="152"/>
        <v>8</v>
      </c>
    </row>
    <row r="169" spans="1:1025" ht="12.75" customHeight="1" x14ac:dyDescent="0.25">
      <c r="A169" s="84"/>
      <c r="B169" s="111" t="str">
        <f>Disciplinas!B171</f>
        <v>LIM</v>
      </c>
      <c r="C169" s="108" t="str">
        <f>Disciplinas!C171</f>
        <v>BFILO</v>
      </c>
      <c r="D169" s="108" t="str">
        <f>Disciplinas!D171</f>
        <v>OPÇÃO LIMITADA 2</v>
      </c>
      <c r="E169" s="107">
        <f>Disciplinas!E171</f>
        <v>4</v>
      </c>
      <c r="F169" s="108">
        <f>Disciplinas!F171</f>
        <v>0</v>
      </c>
      <c r="G169" s="107">
        <f>Disciplinas!AZ171</f>
        <v>2</v>
      </c>
      <c r="H169" s="108">
        <f>Disciplinas!BA171</f>
        <v>0</v>
      </c>
      <c r="I169" s="107">
        <v>0</v>
      </c>
      <c r="J169" s="108">
        <v>0</v>
      </c>
      <c r="K169" s="107">
        <v>100</v>
      </c>
      <c r="L169" s="108">
        <v>0</v>
      </c>
      <c r="M169" s="107">
        <v>0</v>
      </c>
      <c r="N169" s="108">
        <v>0</v>
      </c>
      <c r="O169" s="107">
        <v>0</v>
      </c>
      <c r="P169" s="108">
        <v>0</v>
      </c>
      <c r="Q169" s="107">
        <f t="shared" si="114"/>
        <v>0</v>
      </c>
      <c r="R169" s="107">
        <f t="shared" si="115"/>
        <v>0</v>
      </c>
      <c r="S169" s="107">
        <f t="shared" si="116"/>
        <v>0</v>
      </c>
      <c r="T169" s="107">
        <f t="shared" si="117"/>
        <v>0</v>
      </c>
      <c r="U169" s="106">
        <f t="shared" si="118"/>
        <v>2</v>
      </c>
      <c r="V169" s="107">
        <f t="shared" si="119"/>
        <v>0</v>
      </c>
      <c r="W169" s="107">
        <f t="shared" si="120"/>
        <v>0</v>
      </c>
      <c r="X169" s="107">
        <f t="shared" si="121"/>
        <v>0</v>
      </c>
      <c r="Y169" s="106">
        <f t="shared" si="122"/>
        <v>0</v>
      </c>
      <c r="Z169" s="107">
        <f t="shared" si="123"/>
        <v>0</v>
      </c>
      <c r="AA169" s="107">
        <f t="shared" si="124"/>
        <v>0</v>
      </c>
      <c r="AB169" s="107">
        <f t="shared" si="125"/>
        <v>0</v>
      </c>
      <c r="AC169" s="106">
        <f t="shared" si="126"/>
        <v>0</v>
      </c>
      <c r="AD169" s="107">
        <f t="shared" si="127"/>
        <v>0</v>
      </c>
      <c r="AE169" s="107">
        <f t="shared" si="128"/>
        <v>0</v>
      </c>
      <c r="AF169" s="107">
        <f t="shared" si="129"/>
        <v>0</v>
      </c>
      <c r="AG169" s="109">
        <f t="shared" si="153"/>
        <v>0</v>
      </c>
      <c r="AH169" s="133">
        <f t="shared" si="154"/>
        <v>0</v>
      </c>
      <c r="AI169" s="107">
        <f t="shared" si="155"/>
        <v>0</v>
      </c>
      <c r="AJ169" s="107">
        <f t="shared" si="156"/>
        <v>0</v>
      </c>
      <c r="AK169" s="107">
        <f t="shared" si="157"/>
        <v>0</v>
      </c>
      <c r="AL169" s="108">
        <f t="shared" si="158"/>
        <v>0</v>
      </c>
      <c r="AM169" s="107">
        <f t="shared" si="159"/>
        <v>8</v>
      </c>
      <c r="AN169" s="107">
        <f t="shared" si="160"/>
        <v>0</v>
      </c>
      <c r="AO169" s="107">
        <f t="shared" si="161"/>
        <v>0</v>
      </c>
      <c r="AP169" s="108">
        <f t="shared" si="162"/>
        <v>0</v>
      </c>
      <c r="AQ169" s="107">
        <f t="shared" si="163"/>
        <v>0</v>
      </c>
      <c r="AR169" s="107">
        <f t="shared" si="164"/>
        <v>0</v>
      </c>
      <c r="AS169" s="107">
        <f t="shared" si="165"/>
        <v>0</v>
      </c>
      <c r="AT169" s="108">
        <f t="shared" si="166"/>
        <v>0</v>
      </c>
      <c r="AU169" s="107">
        <f t="shared" si="167"/>
        <v>0</v>
      </c>
      <c r="AV169" s="107">
        <f t="shared" si="168"/>
        <v>0</v>
      </c>
      <c r="AW169" s="107">
        <f t="shared" si="169"/>
        <v>0</v>
      </c>
      <c r="AX169" s="108">
        <f t="shared" si="170"/>
        <v>0</v>
      </c>
      <c r="AY169" s="85">
        <f t="shared" si="148"/>
        <v>0</v>
      </c>
      <c r="AZ169" s="133">
        <f t="shared" si="149"/>
        <v>0</v>
      </c>
      <c r="BA169" s="82">
        <f t="shared" si="150"/>
        <v>8</v>
      </c>
      <c r="BB169" s="110">
        <f t="shared" si="151"/>
        <v>0</v>
      </c>
      <c r="BC169" s="110">
        <f t="shared" si="152"/>
        <v>8</v>
      </c>
    </row>
    <row r="170" spans="1:1025" ht="12.75" customHeight="1" x14ac:dyDescent="0.25">
      <c r="A170" s="84"/>
      <c r="B170" s="111" t="str">
        <f>Disciplinas!B172</f>
        <v>LIM</v>
      </c>
      <c r="C170" s="108" t="str">
        <f>Disciplinas!C172</f>
        <v>BFIS</v>
      </c>
      <c r="D170" s="108" t="str">
        <f>Disciplinas!D172</f>
        <v>OPÇÃO LIMITADA 2</v>
      </c>
      <c r="E170" s="107">
        <f>Disciplinas!E172</f>
        <v>4</v>
      </c>
      <c r="F170" s="108">
        <f>Disciplinas!F172</f>
        <v>0</v>
      </c>
      <c r="G170" s="107">
        <f>Disciplinas!AZ172</f>
        <v>2</v>
      </c>
      <c r="H170" s="108">
        <f>Disciplinas!BA172</f>
        <v>0</v>
      </c>
      <c r="I170" s="107">
        <v>0</v>
      </c>
      <c r="J170" s="108">
        <v>0</v>
      </c>
      <c r="K170" s="107">
        <v>0</v>
      </c>
      <c r="L170" s="108">
        <v>0</v>
      </c>
      <c r="M170" s="107">
        <v>100</v>
      </c>
      <c r="N170" s="108">
        <v>0</v>
      </c>
      <c r="O170" s="107">
        <v>0</v>
      </c>
      <c r="P170" s="108">
        <v>0</v>
      </c>
      <c r="Q170" s="107">
        <f t="shared" si="114"/>
        <v>0</v>
      </c>
      <c r="R170" s="107">
        <f t="shared" si="115"/>
        <v>0</v>
      </c>
      <c r="S170" s="107">
        <f t="shared" si="116"/>
        <v>0</v>
      </c>
      <c r="T170" s="107">
        <f t="shared" si="117"/>
        <v>0</v>
      </c>
      <c r="U170" s="106">
        <f t="shared" si="118"/>
        <v>0</v>
      </c>
      <c r="V170" s="107">
        <f t="shared" si="119"/>
        <v>0</v>
      </c>
      <c r="W170" s="107">
        <f t="shared" si="120"/>
        <v>0</v>
      </c>
      <c r="X170" s="107">
        <f t="shared" si="121"/>
        <v>0</v>
      </c>
      <c r="Y170" s="106">
        <f t="shared" si="122"/>
        <v>2</v>
      </c>
      <c r="Z170" s="107">
        <f t="shared" si="123"/>
        <v>0</v>
      </c>
      <c r="AA170" s="107">
        <f t="shared" si="124"/>
        <v>0</v>
      </c>
      <c r="AB170" s="107">
        <f t="shared" si="125"/>
        <v>0</v>
      </c>
      <c r="AC170" s="106">
        <f t="shared" si="126"/>
        <v>0</v>
      </c>
      <c r="AD170" s="107">
        <f t="shared" si="127"/>
        <v>0</v>
      </c>
      <c r="AE170" s="107">
        <f t="shared" si="128"/>
        <v>0</v>
      </c>
      <c r="AF170" s="107">
        <f t="shared" si="129"/>
        <v>0</v>
      </c>
      <c r="AG170" s="109">
        <f t="shared" si="153"/>
        <v>0</v>
      </c>
      <c r="AH170" s="133">
        <f t="shared" si="154"/>
        <v>0</v>
      </c>
      <c r="AI170" s="107">
        <f t="shared" si="155"/>
        <v>0</v>
      </c>
      <c r="AJ170" s="107">
        <f t="shared" si="156"/>
        <v>0</v>
      </c>
      <c r="AK170" s="107">
        <f t="shared" si="157"/>
        <v>0</v>
      </c>
      <c r="AL170" s="108">
        <f t="shared" si="158"/>
        <v>0</v>
      </c>
      <c r="AM170" s="107">
        <f t="shared" si="159"/>
        <v>0</v>
      </c>
      <c r="AN170" s="107">
        <f t="shared" si="160"/>
        <v>0</v>
      </c>
      <c r="AO170" s="107">
        <f t="shared" si="161"/>
        <v>0</v>
      </c>
      <c r="AP170" s="108">
        <f t="shared" si="162"/>
        <v>0</v>
      </c>
      <c r="AQ170" s="107">
        <f t="shared" si="163"/>
        <v>8</v>
      </c>
      <c r="AR170" s="107">
        <f t="shared" si="164"/>
        <v>0</v>
      </c>
      <c r="AS170" s="107">
        <f t="shared" si="165"/>
        <v>0</v>
      </c>
      <c r="AT170" s="108">
        <f t="shared" si="166"/>
        <v>0</v>
      </c>
      <c r="AU170" s="107">
        <f t="shared" si="167"/>
        <v>0</v>
      </c>
      <c r="AV170" s="107">
        <f t="shared" si="168"/>
        <v>0</v>
      </c>
      <c r="AW170" s="107">
        <f t="shared" si="169"/>
        <v>0</v>
      </c>
      <c r="AX170" s="108">
        <f t="shared" si="170"/>
        <v>0</v>
      </c>
      <c r="AY170" s="85">
        <f t="shared" si="148"/>
        <v>0</v>
      </c>
      <c r="AZ170" s="133">
        <f t="shared" si="149"/>
        <v>0</v>
      </c>
      <c r="BA170" s="82">
        <f t="shared" si="150"/>
        <v>8</v>
      </c>
      <c r="BB170" s="110">
        <f t="shared" si="151"/>
        <v>0</v>
      </c>
      <c r="BC170" s="110">
        <f t="shared" si="152"/>
        <v>8</v>
      </c>
    </row>
    <row r="171" spans="1:1025" s="193" customFormat="1" ht="12.75" customHeight="1" x14ac:dyDescent="0.25">
      <c r="A171" s="185"/>
      <c r="B171" s="186" t="str">
        <f>Disciplinas!B173</f>
        <v>LIM</v>
      </c>
      <c r="C171" s="184" t="str">
        <f>Disciplinas!C173</f>
        <v>LBIO</v>
      </c>
      <c r="D171" s="184" t="str">
        <f>Disciplinas!D173</f>
        <v>OPÇÃO LIMITADA 2</v>
      </c>
      <c r="E171" s="185">
        <f>Disciplinas!E173</f>
        <v>4</v>
      </c>
      <c r="F171" s="184">
        <f>Disciplinas!F173</f>
        <v>0</v>
      </c>
      <c r="G171" s="185">
        <f>Disciplinas!AZ173</f>
        <v>2</v>
      </c>
      <c r="H171" s="184">
        <f>Disciplinas!BA173</f>
        <v>0</v>
      </c>
      <c r="I171" s="185">
        <v>0</v>
      </c>
      <c r="J171" s="184">
        <v>100</v>
      </c>
      <c r="K171" s="185">
        <v>0</v>
      </c>
      <c r="L171" s="184">
        <v>0</v>
      </c>
      <c r="M171" s="185">
        <v>0</v>
      </c>
      <c r="N171" s="184">
        <v>0</v>
      </c>
      <c r="O171" s="185">
        <v>0</v>
      </c>
      <c r="P171" s="184">
        <v>0</v>
      </c>
      <c r="Q171" s="107">
        <f t="shared" si="114"/>
        <v>0</v>
      </c>
      <c r="R171" s="107">
        <f t="shared" si="115"/>
        <v>0</v>
      </c>
      <c r="S171" s="107">
        <f t="shared" si="116"/>
        <v>2</v>
      </c>
      <c r="T171" s="107">
        <f t="shared" si="117"/>
        <v>0</v>
      </c>
      <c r="U171" s="106">
        <f t="shared" si="118"/>
        <v>0</v>
      </c>
      <c r="V171" s="107">
        <f t="shared" si="119"/>
        <v>0</v>
      </c>
      <c r="W171" s="107">
        <f t="shared" si="120"/>
        <v>0</v>
      </c>
      <c r="X171" s="107">
        <f t="shared" si="121"/>
        <v>0</v>
      </c>
      <c r="Y171" s="106">
        <f t="shared" si="122"/>
        <v>0</v>
      </c>
      <c r="Z171" s="107">
        <f t="shared" si="123"/>
        <v>0</v>
      </c>
      <c r="AA171" s="107">
        <f t="shared" si="124"/>
        <v>0</v>
      </c>
      <c r="AB171" s="107">
        <f t="shared" si="125"/>
        <v>0</v>
      </c>
      <c r="AC171" s="106">
        <f t="shared" si="126"/>
        <v>0</v>
      </c>
      <c r="AD171" s="107">
        <f t="shared" si="127"/>
        <v>0</v>
      </c>
      <c r="AE171" s="107">
        <f t="shared" si="128"/>
        <v>0</v>
      </c>
      <c r="AF171" s="107">
        <f t="shared" si="129"/>
        <v>0</v>
      </c>
      <c r="AG171" s="187">
        <f t="shared" si="153"/>
        <v>0</v>
      </c>
      <c r="AH171" s="188">
        <f t="shared" si="154"/>
        <v>0</v>
      </c>
      <c r="AI171" s="185">
        <f t="shared" si="155"/>
        <v>0</v>
      </c>
      <c r="AJ171" s="185">
        <f t="shared" si="156"/>
        <v>0</v>
      </c>
      <c r="AK171" s="185">
        <f t="shared" si="157"/>
        <v>8</v>
      </c>
      <c r="AL171" s="184">
        <f t="shared" si="158"/>
        <v>0</v>
      </c>
      <c r="AM171" s="185">
        <f t="shared" si="159"/>
        <v>0</v>
      </c>
      <c r="AN171" s="185">
        <f t="shared" si="160"/>
        <v>0</v>
      </c>
      <c r="AO171" s="185">
        <f t="shared" si="161"/>
        <v>0</v>
      </c>
      <c r="AP171" s="184">
        <f t="shared" si="162"/>
        <v>0</v>
      </c>
      <c r="AQ171" s="185">
        <f t="shared" si="163"/>
        <v>0</v>
      </c>
      <c r="AR171" s="185">
        <f t="shared" si="164"/>
        <v>0</v>
      </c>
      <c r="AS171" s="185">
        <f t="shared" si="165"/>
        <v>0</v>
      </c>
      <c r="AT171" s="184">
        <f t="shared" si="166"/>
        <v>0</v>
      </c>
      <c r="AU171" s="185">
        <f t="shared" si="167"/>
        <v>0</v>
      </c>
      <c r="AV171" s="185">
        <f t="shared" si="168"/>
        <v>0</v>
      </c>
      <c r="AW171" s="185">
        <f t="shared" si="169"/>
        <v>0</v>
      </c>
      <c r="AX171" s="184">
        <f t="shared" si="170"/>
        <v>0</v>
      </c>
      <c r="AY171" s="189">
        <f t="shared" si="148"/>
        <v>0</v>
      </c>
      <c r="AZ171" s="188">
        <f t="shared" si="149"/>
        <v>0</v>
      </c>
      <c r="BA171" s="190">
        <f t="shared" si="150"/>
        <v>8</v>
      </c>
      <c r="BB171" s="191">
        <f t="shared" si="151"/>
        <v>0</v>
      </c>
      <c r="BC171" s="191">
        <f t="shared" si="152"/>
        <v>8</v>
      </c>
      <c r="BD171" s="192"/>
      <c r="BE171" s="192"/>
      <c r="BF171" s="192"/>
      <c r="BG171" s="192"/>
      <c r="BH171" s="192"/>
      <c r="BI171" s="192"/>
      <c r="BJ171" s="192"/>
      <c r="BK171" s="192"/>
      <c r="BL171" s="192"/>
      <c r="BM171" s="192"/>
      <c r="BN171" s="192"/>
      <c r="BO171" s="192"/>
      <c r="BP171" s="192"/>
      <c r="BQ171" s="192"/>
      <c r="BR171" s="192"/>
      <c r="BS171" s="192"/>
      <c r="BT171" s="192"/>
      <c r="BU171" s="192"/>
      <c r="BV171" s="192"/>
      <c r="BW171" s="192"/>
      <c r="BX171" s="192"/>
      <c r="BY171" s="192"/>
      <c r="BZ171" s="192"/>
      <c r="CA171" s="192"/>
      <c r="CB171" s="192"/>
      <c r="CC171" s="192"/>
      <c r="CD171" s="192"/>
      <c r="CE171" s="192"/>
      <c r="CF171" s="192"/>
      <c r="CG171" s="192"/>
      <c r="CH171" s="192"/>
      <c r="CI171" s="192"/>
      <c r="CJ171" s="192"/>
      <c r="CK171" s="192"/>
      <c r="CL171" s="192"/>
      <c r="CM171" s="192"/>
      <c r="CN171" s="192"/>
      <c r="CO171" s="192"/>
      <c r="CP171" s="192"/>
      <c r="CQ171" s="192"/>
      <c r="CR171" s="192"/>
      <c r="CS171" s="192"/>
      <c r="CT171" s="192"/>
      <c r="CU171" s="192"/>
      <c r="CV171" s="192"/>
      <c r="CW171" s="192"/>
      <c r="CX171" s="192"/>
      <c r="CY171" s="192"/>
      <c r="CZ171" s="192"/>
      <c r="DA171" s="192"/>
      <c r="DB171" s="192"/>
      <c r="DC171" s="192"/>
      <c r="DD171" s="192"/>
      <c r="DE171" s="192"/>
      <c r="DF171" s="192"/>
      <c r="DG171" s="192"/>
      <c r="DH171" s="192"/>
      <c r="DI171" s="192"/>
      <c r="DJ171" s="192"/>
      <c r="DK171" s="192"/>
      <c r="DL171" s="192"/>
      <c r="DM171" s="192"/>
      <c r="DN171" s="192"/>
      <c r="DO171" s="192"/>
      <c r="DP171" s="192"/>
      <c r="DQ171" s="192"/>
      <c r="DR171" s="192"/>
      <c r="DS171" s="192"/>
      <c r="DT171" s="192"/>
      <c r="DU171" s="192"/>
      <c r="DV171" s="192"/>
      <c r="DW171" s="192"/>
      <c r="DX171" s="192"/>
      <c r="DY171" s="192"/>
      <c r="DZ171" s="192"/>
      <c r="EA171" s="192"/>
      <c r="EB171" s="192"/>
      <c r="EC171" s="192"/>
      <c r="ED171" s="192"/>
      <c r="EE171" s="192"/>
      <c r="EF171" s="192"/>
      <c r="EG171" s="192"/>
      <c r="EH171" s="192"/>
      <c r="EI171" s="192"/>
      <c r="EJ171" s="192"/>
      <c r="EK171" s="192"/>
      <c r="EL171" s="192"/>
      <c r="EM171" s="192"/>
      <c r="EN171" s="192"/>
      <c r="EO171" s="192"/>
      <c r="EP171" s="192"/>
      <c r="EQ171" s="192"/>
      <c r="ER171" s="192"/>
      <c r="ES171" s="192"/>
      <c r="ET171" s="192"/>
      <c r="EU171" s="192"/>
      <c r="EV171" s="192"/>
      <c r="EW171" s="192"/>
      <c r="EX171" s="192"/>
      <c r="EY171" s="192"/>
      <c r="EZ171" s="192"/>
      <c r="FA171" s="192"/>
      <c r="FB171" s="192"/>
      <c r="FC171" s="192"/>
      <c r="FD171" s="192"/>
      <c r="FE171" s="192"/>
      <c r="FF171" s="192"/>
      <c r="FG171" s="192"/>
      <c r="FH171" s="192"/>
      <c r="FI171" s="192"/>
      <c r="FJ171" s="192"/>
      <c r="FK171" s="192"/>
      <c r="FL171" s="192"/>
      <c r="FM171" s="192"/>
      <c r="FN171" s="192"/>
      <c r="FO171" s="192"/>
      <c r="FP171" s="192"/>
      <c r="FQ171" s="192"/>
      <c r="FR171" s="192"/>
      <c r="FS171" s="192"/>
      <c r="FT171" s="192"/>
      <c r="FU171" s="192"/>
      <c r="FV171" s="192"/>
      <c r="FW171" s="192"/>
      <c r="FX171" s="192"/>
      <c r="FY171" s="192"/>
      <c r="FZ171" s="192"/>
      <c r="GA171" s="192"/>
      <c r="GB171" s="192"/>
      <c r="GC171" s="192"/>
      <c r="GD171" s="192"/>
      <c r="GE171" s="192"/>
      <c r="GF171" s="192"/>
      <c r="GG171" s="192"/>
      <c r="GH171" s="192"/>
      <c r="GI171" s="192"/>
      <c r="GJ171" s="192"/>
      <c r="GK171" s="192"/>
      <c r="GL171" s="192"/>
      <c r="GM171" s="192"/>
      <c r="GN171" s="192"/>
      <c r="GO171" s="192"/>
      <c r="GP171" s="192"/>
      <c r="GQ171" s="192"/>
      <c r="GR171" s="192"/>
      <c r="GS171" s="192"/>
      <c r="GT171" s="192"/>
      <c r="GU171" s="192"/>
      <c r="GV171" s="192"/>
      <c r="GW171" s="192"/>
      <c r="GX171" s="192"/>
      <c r="GY171" s="192"/>
      <c r="GZ171" s="192"/>
      <c r="HA171" s="192"/>
      <c r="HB171" s="192"/>
      <c r="HC171" s="192"/>
      <c r="HD171" s="192"/>
      <c r="HE171" s="192"/>
      <c r="HF171" s="192"/>
      <c r="HG171" s="192"/>
      <c r="HH171" s="192"/>
      <c r="HI171" s="192"/>
      <c r="HJ171" s="192"/>
      <c r="HK171" s="192"/>
      <c r="HL171" s="192"/>
      <c r="HM171" s="192"/>
      <c r="HN171" s="192"/>
      <c r="HO171" s="192"/>
      <c r="HP171" s="192"/>
      <c r="HQ171" s="192"/>
      <c r="HR171" s="192"/>
      <c r="HS171" s="192"/>
      <c r="HT171" s="192"/>
      <c r="HU171" s="192"/>
      <c r="HV171" s="192"/>
      <c r="HW171" s="192"/>
      <c r="HX171" s="192"/>
      <c r="HY171" s="192"/>
      <c r="HZ171" s="192"/>
      <c r="IA171" s="192"/>
      <c r="IB171" s="192"/>
      <c r="IC171" s="192"/>
      <c r="ID171" s="192"/>
      <c r="IE171" s="192"/>
      <c r="IF171" s="192"/>
      <c r="IG171" s="192"/>
      <c r="IH171" s="192"/>
      <c r="II171" s="192"/>
      <c r="IJ171" s="192"/>
      <c r="IK171" s="192"/>
      <c r="IL171" s="192"/>
      <c r="IM171" s="192"/>
      <c r="IN171" s="192"/>
      <c r="IO171" s="192"/>
      <c r="IP171" s="192"/>
      <c r="IQ171" s="192"/>
      <c r="IR171" s="192"/>
      <c r="IS171" s="192"/>
      <c r="IT171" s="192"/>
      <c r="IU171" s="192"/>
      <c r="IV171" s="192"/>
      <c r="IW171" s="192"/>
      <c r="IX171" s="192"/>
      <c r="IY171" s="192"/>
      <c r="IZ171" s="192"/>
      <c r="JA171" s="192"/>
      <c r="JB171" s="192"/>
      <c r="JC171" s="192"/>
      <c r="JD171" s="192"/>
      <c r="JE171" s="192"/>
      <c r="JF171" s="192"/>
      <c r="JG171" s="192"/>
      <c r="JH171" s="192"/>
      <c r="JI171" s="192"/>
      <c r="JJ171" s="192"/>
      <c r="JK171" s="192"/>
      <c r="JL171" s="192"/>
      <c r="JM171" s="192"/>
      <c r="JN171" s="192"/>
      <c r="JO171" s="192"/>
      <c r="JP171" s="192"/>
      <c r="JQ171" s="192"/>
      <c r="JR171" s="192"/>
      <c r="JS171" s="192"/>
      <c r="JT171" s="192"/>
      <c r="JU171" s="192"/>
      <c r="JV171" s="192"/>
      <c r="JW171" s="192"/>
      <c r="JX171" s="192"/>
      <c r="JY171" s="192"/>
      <c r="JZ171" s="192"/>
      <c r="KA171" s="192"/>
      <c r="KB171" s="192"/>
      <c r="KC171" s="192"/>
      <c r="KD171" s="192"/>
      <c r="KE171" s="192"/>
      <c r="KF171" s="192"/>
      <c r="KG171" s="192"/>
      <c r="KH171" s="192"/>
      <c r="KI171" s="192"/>
      <c r="KJ171" s="192"/>
      <c r="KK171" s="192"/>
      <c r="KL171" s="192"/>
      <c r="KM171" s="192"/>
      <c r="KN171" s="192"/>
      <c r="KO171" s="192"/>
      <c r="KP171" s="192"/>
      <c r="KQ171" s="192"/>
      <c r="KR171" s="192"/>
      <c r="KS171" s="192"/>
      <c r="KT171" s="192"/>
      <c r="KU171" s="192"/>
      <c r="KV171" s="192"/>
      <c r="KW171" s="192"/>
      <c r="KX171" s="192"/>
      <c r="KY171" s="192"/>
      <c r="KZ171" s="192"/>
      <c r="LA171" s="192"/>
      <c r="LB171" s="192"/>
      <c r="LC171" s="192"/>
      <c r="LD171" s="192"/>
      <c r="LE171" s="192"/>
      <c r="LF171" s="192"/>
      <c r="LG171" s="192"/>
      <c r="LH171" s="192"/>
      <c r="LI171" s="192"/>
      <c r="LJ171" s="192"/>
      <c r="LK171" s="192"/>
      <c r="LL171" s="192"/>
      <c r="LM171" s="192"/>
      <c r="LN171" s="192"/>
      <c r="LO171" s="192"/>
      <c r="LP171" s="192"/>
      <c r="LQ171" s="192"/>
      <c r="LR171" s="192"/>
      <c r="LS171" s="192"/>
      <c r="LT171" s="192"/>
      <c r="LU171" s="192"/>
      <c r="LV171" s="192"/>
      <c r="LW171" s="192"/>
      <c r="LX171" s="192"/>
      <c r="LY171" s="192"/>
      <c r="LZ171" s="192"/>
      <c r="MA171" s="192"/>
      <c r="MB171" s="192"/>
      <c r="MC171" s="192"/>
      <c r="MD171" s="192"/>
      <c r="ME171" s="192"/>
      <c r="MF171" s="192"/>
      <c r="MG171" s="192"/>
      <c r="MH171" s="192"/>
      <c r="MI171" s="192"/>
      <c r="MJ171" s="192"/>
      <c r="MK171" s="192"/>
      <c r="ML171" s="192"/>
      <c r="MM171" s="192"/>
      <c r="MN171" s="192"/>
      <c r="MO171" s="192"/>
      <c r="MP171" s="192"/>
      <c r="MQ171" s="192"/>
      <c r="MR171" s="192"/>
      <c r="MS171" s="192"/>
      <c r="MT171" s="192"/>
      <c r="MU171" s="192"/>
      <c r="MV171" s="192"/>
      <c r="MW171" s="192"/>
      <c r="MX171" s="192"/>
      <c r="MY171" s="192"/>
      <c r="MZ171" s="192"/>
      <c r="NA171" s="192"/>
      <c r="NB171" s="192"/>
      <c r="NC171" s="192"/>
      <c r="ND171" s="192"/>
      <c r="NE171" s="192"/>
      <c r="NF171" s="192"/>
      <c r="NG171" s="192"/>
      <c r="NH171" s="192"/>
      <c r="NI171" s="192"/>
      <c r="NJ171" s="192"/>
      <c r="NK171" s="192"/>
      <c r="NL171" s="192"/>
      <c r="NM171" s="192"/>
      <c r="NN171" s="192"/>
      <c r="NO171" s="192"/>
      <c r="NP171" s="192"/>
      <c r="NQ171" s="192"/>
      <c r="NR171" s="192"/>
      <c r="NS171" s="192"/>
      <c r="NT171" s="192"/>
      <c r="NU171" s="192"/>
      <c r="NV171" s="192"/>
      <c r="NW171" s="192"/>
      <c r="NX171" s="192"/>
      <c r="NY171" s="192"/>
      <c r="NZ171" s="192"/>
      <c r="OA171" s="192"/>
      <c r="OB171" s="192"/>
      <c r="OC171" s="192"/>
      <c r="OD171" s="192"/>
      <c r="OE171" s="192"/>
      <c r="OF171" s="192"/>
      <c r="OG171" s="192"/>
      <c r="OH171" s="192"/>
      <c r="OI171" s="192"/>
      <c r="OJ171" s="192"/>
      <c r="OK171" s="192"/>
      <c r="OL171" s="192"/>
      <c r="OM171" s="192"/>
      <c r="ON171" s="192"/>
      <c r="OO171" s="192"/>
      <c r="OP171" s="192"/>
      <c r="OQ171" s="192"/>
      <c r="OR171" s="192"/>
      <c r="OS171" s="192"/>
      <c r="OT171" s="192"/>
      <c r="OU171" s="192"/>
      <c r="OV171" s="192"/>
      <c r="OW171" s="192"/>
      <c r="OX171" s="192"/>
      <c r="OY171" s="192"/>
      <c r="OZ171" s="192"/>
      <c r="PA171" s="192"/>
      <c r="PB171" s="192"/>
      <c r="PC171" s="192"/>
      <c r="PD171" s="192"/>
      <c r="PE171" s="192"/>
      <c r="PF171" s="192"/>
      <c r="PG171" s="192"/>
      <c r="PH171" s="192"/>
      <c r="PI171" s="192"/>
      <c r="PJ171" s="192"/>
      <c r="PK171" s="192"/>
      <c r="PL171" s="192"/>
      <c r="PM171" s="192"/>
      <c r="PN171" s="192"/>
      <c r="PO171" s="192"/>
      <c r="PP171" s="192"/>
      <c r="PQ171" s="192"/>
      <c r="PR171" s="192"/>
      <c r="PS171" s="192"/>
      <c r="PT171" s="192"/>
      <c r="PU171" s="192"/>
      <c r="PV171" s="192"/>
      <c r="PW171" s="192"/>
      <c r="PX171" s="192"/>
      <c r="PY171" s="192"/>
      <c r="PZ171" s="192"/>
      <c r="QA171" s="192"/>
      <c r="QB171" s="192"/>
      <c r="QC171" s="192"/>
      <c r="QD171" s="192"/>
      <c r="QE171" s="192"/>
      <c r="QF171" s="192"/>
      <c r="QG171" s="192"/>
      <c r="QH171" s="192"/>
      <c r="QI171" s="192"/>
      <c r="QJ171" s="192"/>
      <c r="QK171" s="192"/>
      <c r="QL171" s="192"/>
      <c r="QM171" s="192"/>
      <c r="QN171" s="192"/>
      <c r="QO171" s="192"/>
      <c r="QP171" s="192"/>
      <c r="QQ171" s="192"/>
      <c r="QR171" s="192"/>
      <c r="QS171" s="192"/>
      <c r="QT171" s="192"/>
      <c r="QU171" s="192"/>
      <c r="QV171" s="192"/>
      <c r="QW171" s="192"/>
      <c r="QX171" s="192"/>
      <c r="QY171" s="192"/>
      <c r="QZ171" s="192"/>
      <c r="RA171" s="192"/>
      <c r="RB171" s="192"/>
      <c r="RC171" s="192"/>
      <c r="RD171" s="192"/>
      <c r="RE171" s="192"/>
      <c r="RF171" s="192"/>
      <c r="RG171" s="192"/>
      <c r="RH171" s="192"/>
      <c r="RI171" s="192"/>
      <c r="RJ171" s="192"/>
      <c r="RK171" s="192"/>
      <c r="RL171" s="192"/>
      <c r="RM171" s="192"/>
      <c r="RN171" s="192"/>
      <c r="RO171" s="192"/>
      <c r="RP171" s="192"/>
      <c r="RQ171" s="192"/>
      <c r="RR171" s="192"/>
      <c r="RS171" s="192"/>
      <c r="RT171" s="192"/>
      <c r="RU171" s="192"/>
      <c r="RV171" s="192"/>
      <c r="RW171" s="192"/>
      <c r="RX171" s="192"/>
      <c r="RY171" s="192"/>
      <c r="RZ171" s="192"/>
      <c r="SA171" s="192"/>
      <c r="SB171" s="192"/>
      <c r="SC171" s="192"/>
      <c r="SD171" s="192"/>
      <c r="SE171" s="192"/>
      <c r="SF171" s="192"/>
      <c r="SG171" s="192"/>
      <c r="SH171" s="192"/>
      <c r="SI171" s="192"/>
      <c r="SJ171" s="192"/>
      <c r="SK171" s="192"/>
      <c r="SL171" s="192"/>
      <c r="SM171" s="192"/>
      <c r="SN171" s="192"/>
      <c r="SO171" s="192"/>
      <c r="SP171" s="192"/>
      <c r="SQ171" s="192"/>
      <c r="SR171" s="192"/>
      <c r="SS171" s="192"/>
      <c r="ST171" s="192"/>
      <c r="SU171" s="192"/>
      <c r="SV171" s="192"/>
      <c r="SW171" s="192"/>
      <c r="SX171" s="192"/>
      <c r="SY171" s="192"/>
      <c r="SZ171" s="192"/>
      <c r="TA171" s="192"/>
      <c r="TB171" s="192"/>
      <c r="TC171" s="192"/>
      <c r="TD171" s="192"/>
      <c r="TE171" s="192"/>
      <c r="TF171" s="192"/>
      <c r="TG171" s="192"/>
      <c r="TH171" s="192"/>
      <c r="TI171" s="192"/>
      <c r="TJ171" s="192"/>
      <c r="TK171" s="192"/>
      <c r="TL171" s="192"/>
      <c r="TM171" s="192"/>
      <c r="TN171" s="192"/>
      <c r="TO171" s="192"/>
      <c r="TP171" s="192"/>
      <c r="TQ171" s="192"/>
      <c r="TR171" s="192"/>
      <c r="TS171" s="192"/>
      <c r="TT171" s="192"/>
      <c r="TU171" s="192"/>
      <c r="TV171" s="192"/>
      <c r="TW171" s="192"/>
      <c r="TX171" s="192"/>
      <c r="TY171" s="192"/>
      <c r="TZ171" s="192"/>
      <c r="UA171" s="192"/>
      <c r="UB171" s="192"/>
      <c r="UC171" s="192"/>
      <c r="UD171" s="192"/>
      <c r="UE171" s="192"/>
      <c r="UF171" s="192"/>
      <c r="UG171" s="192"/>
      <c r="UH171" s="192"/>
      <c r="UI171" s="192"/>
      <c r="UJ171" s="192"/>
      <c r="UK171" s="192"/>
      <c r="UL171" s="192"/>
      <c r="UM171" s="192"/>
      <c r="UN171" s="192"/>
      <c r="UO171" s="192"/>
      <c r="UP171" s="192"/>
      <c r="UQ171" s="192"/>
      <c r="UR171" s="192"/>
      <c r="US171" s="192"/>
      <c r="UT171" s="192"/>
      <c r="UU171" s="192"/>
      <c r="UV171" s="192"/>
      <c r="UW171" s="192"/>
      <c r="UX171" s="192"/>
      <c r="UY171" s="192"/>
      <c r="UZ171" s="192"/>
      <c r="VA171" s="192"/>
      <c r="VB171" s="192"/>
      <c r="VC171" s="192"/>
      <c r="VD171" s="192"/>
      <c r="VE171" s="192"/>
      <c r="VF171" s="192"/>
      <c r="VG171" s="192"/>
      <c r="VH171" s="192"/>
      <c r="VI171" s="192"/>
      <c r="VJ171" s="192"/>
      <c r="VK171" s="192"/>
      <c r="VL171" s="192"/>
      <c r="VM171" s="192"/>
      <c r="VN171" s="192"/>
      <c r="VO171" s="192"/>
      <c r="VP171" s="192"/>
      <c r="VQ171" s="192"/>
      <c r="VR171" s="192"/>
      <c r="VS171" s="192"/>
      <c r="VT171" s="192"/>
      <c r="VU171" s="192"/>
      <c r="VV171" s="192"/>
      <c r="VW171" s="192"/>
      <c r="VX171" s="192"/>
      <c r="VY171" s="192"/>
      <c r="VZ171" s="192"/>
      <c r="WA171" s="192"/>
      <c r="WB171" s="192"/>
      <c r="WC171" s="192"/>
      <c r="WD171" s="192"/>
      <c r="WE171" s="192"/>
      <c r="WF171" s="192"/>
      <c r="WG171" s="192"/>
      <c r="WH171" s="192"/>
      <c r="WI171" s="192"/>
      <c r="WJ171" s="192"/>
      <c r="WK171" s="192"/>
      <c r="WL171" s="192"/>
      <c r="WM171" s="192"/>
      <c r="WN171" s="192"/>
      <c r="WO171" s="192"/>
      <c r="WP171" s="192"/>
      <c r="WQ171" s="192"/>
      <c r="WR171" s="192"/>
      <c r="WS171" s="192"/>
      <c r="WT171" s="192"/>
      <c r="WU171" s="192"/>
      <c r="WV171" s="192"/>
      <c r="WW171" s="192"/>
      <c r="WX171" s="192"/>
      <c r="WY171" s="192"/>
      <c r="WZ171" s="192"/>
      <c r="XA171" s="192"/>
      <c r="XB171" s="192"/>
      <c r="XC171" s="192"/>
      <c r="XD171" s="192"/>
      <c r="XE171" s="192"/>
      <c r="XF171" s="192"/>
      <c r="XG171" s="192"/>
      <c r="XH171" s="192"/>
      <c r="XI171" s="192"/>
      <c r="XJ171" s="192"/>
      <c r="XK171" s="192"/>
      <c r="XL171" s="192"/>
      <c r="XM171" s="192"/>
      <c r="XN171" s="192"/>
      <c r="XO171" s="192"/>
      <c r="XP171" s="192"/>
      <c r="XQ171" s="192"/>
      <c r="XR171" s="192"/>
      <c r="XS171" s="192"/>
      <c r="XT171" s="192"/>
      <c r="XU171" s="192"/>
      <c r="XV171" s="192"/>
      <c r="XW171" s="192"/>
      <c r="XX171" s="192"/>
      <c r="XY171" s="192"/>
      <c r="XZ171" s="192"/>
      <c r="YA171" s="192"/>
      <c r="YB171" s="192"/>
      <c r="YC171" s="192"/>
      <c r="YD171" s="192"/>
      <c r="YE171" s="192"/>
      <c r="YF171" s="192"/>
      <c r="YG171" s="192"/>
      <c r="YH171" s="192"/>
      <c r="YI171" s="192"/>
      <c r="YJ171" s="192"/>
      <c r="YK171" s="192"/>
      <c r="YL171" s="192"/>
      <c r="YM171" s="192"/>
      <c r="YN171" s="192"/>
      <c r="YO171" s="192"/>
      <c r="YP171" s="192"/>
      <c r="YQ171" s="192"/>
      <c r="YR171" s="192"/>
      <c r="YS171" s="192"/>
      <c r="YT171" s="192"/>
      <c r="YU171" s="192"/>
      <c r="YV171" s="192"/>
      <c r="YW171" s="192"/>
      <c r="YX171" s="192"/>
      <c r="YY171" s="192"/>
      <c r="YZ171" s="192"/>
      <c r="ZA171" s="192"/>
      <c r="ZB171" s="192"/>
      <c r="ZC171" s="192"/>
      <c r="ZD171" s="192"/>
      <c r="ZE171" s="192"/>
      <c r="ZF171" s="192"/>
      <c r="ZG171" s="192"/>
      <c r="ZH171" s="192"/>
      <c r="ZI171" s="192"/>
      <c r="ZJ171" s="192"/>
      <c r="ZK171" s="192"/>
      <c r="ZL171" s="192"/>
      <c r="ZM171" s="192"/>
      <c r="ZN171" s="192"/>
      <c r="ZO171" s="192"/>
      <c r="ZP171" s="192"/>
      <c r="ZQ171" s="192"/>
      <c r="ZR171" s="192"/>
      <c r="ZS171" s="192"/>
      <c r="ZT171" s="192"/>
      <c r="ZU171" s="192"/>
      <c r="ZV171" s="192"/>
      <c r="ZW171" s="192"/>
      <c r="ZX171" s="192"/>
      <c r="ZY171" s="192"/>
      <c r="ZZ171" s="192"/>
      <c r="AAA171" s="192"/>
      <c r="AAB171" s="192"/>
      <c r="AAC171" s="192"/>
      <c r="AAD171" s="192"/>
      <c r="AAE171" s="192"/>
      <c r="AAF171" s="192"/>
      <c r="AAG171" s="192"/>
      <c r="AAH171" s="192"/>
      <c r="AAI171" s="192"/>
      <c r="AAJ171" s="192"/>
      <c r="AAK171" s="192"/>
      <c r="AAL171" s="192"/>
      <c r="AAM171" s="192"/>
      <c r="AAN171" s="192"/>
      <c r="AAO171" s="192"/>
      <c r="AAP171" s="192"/>
      <c r="AAQ171" s="192"/>
      <c r="AAR171" s="192"/>
      <c r="AAS171" s="192"/>
      <c r="AAT171" s="192"/>
      <c r="AAU171" s="192"/>
      <c r="AAV171" s="192"/>
      <c r="AAW171" s="192"/>
      <c r="AAX171" s="192"/>
      <c r="AAY171" s="192"/>
      <c r="AAZ171" s="192"/>
      <c r="ABA171" s="192"/>
      <c r="ABB171" s="192"/>
      <c r="ABC171" s="192"/>
      <c r="ABD171" s="192"/>
      <c r="ABE171" s="192"/>
      <c r="ABF171" s="192"/>
      <c r="ABG171" s="192"/>
      <c r="ABH171" s="192"/>
      <c r="ABI171" s="192"/>
      <c r="ABJ171" s="192"/>
      <c r="ABK171" s="192"/>
      <c r="ABL171" s="192"/>
      <c r="ABM171" s="192"/>
      <c r="ABN171" s="192"/>
      <c r="ABO171" s="192"/>
      <c r="ABP171" s="192"/>
      <c r="ABQ171" s="192"/>
      <c r="ABR171" s="192"/>
      <c r="ABS171" s="192"/>
      <c r="ABT171" s="192"/>
      <c r="ABU171" s="192"/>
      <c r="ABV171" s="192"/>
      <c r="ABW171" s="192"/>
      <c r="ABX171" s="192"/>
      <c r="ABY171" s="192"/>
      <c r="ABZ171" s="192"/>
      <c r="ACA171" s="192"/>
      <c r="ACB171" s="192"/>
      <c r="ACC171" s="192"/>
      <c r="ACD171" s="192"/>
      <c r="ACE171" s="192"/>
      <c r="ACF171" s="192"/>
      <c r="ACG171" s="192"/>
      <c r="ACH171" s="192"/>
      <c r="ACI171" s="192"/>
      <c r="ACJ171" s="192"/>
      <c r="ACK171" s="192"/>
      <c r="ACL171" s="192"/>
      <c r="ACM171" s="192"/>
      <c r="ACN171" s="192"/>
      <c r="ACO171" s="192"/>
      <c r="ACP171" s="192"/>
      <c r="ACQ171" s="192"/>
      <c r="ACR171" s="192"/>
      <c r="ACS171" s="192"/>
      <c r="ACT171" s="192"/>
      <c r="ACU171" s="192"/>
      <c r="ACV171" s="192"/>
      <c r="ACW171" s="192"/>
      <c r="ACX171" s="192"/>
      <c r="ACY171" s="192"/>
      <c r="ACZ171" s="192"/>
      <c r="ADA171" s="192"/>
      <c r="ADB171" s="192"/>
      <c r="ADC171" s="192"/>
      <c r="ADD171" s="192"/>
      <c r="ADE171" s="192"/>
      <c r="ADF171" s="192"/>
      <c r="ADG171" s="192"/>
      <c r="ADH171" s="192"/>
      <c r="ADI171" s="192"/>
      <c r="ADJ171" s="192"/>
      <c r="ADK171" s="192"/>
      <c r="ADL171" s="192"/>
      <c r="ADM171" s="192"/>
      <c r="ADN171" s="192"/>
      <c r="ADO171" s="192"/>
      <c r="ADP171" s="192"/>
      <c r="ADQ171" s="192"/>
      <c r="ADR171" s="192"/>
      <c r="ADS171" s="192"/>
      <c r="ADT171" s="192"/>
      <c r="ADU171" s="192"/>
      <c r="ADV171" s="192"/>
      <c r="ADW171" s="192"/>
      <c r="ADX171" s="192"/>
      <c r="ADY171" s="192"/>
      <c r="ADZ171" s="192"/>
      <c r="AEA171" s="192"/>
      <c r="AEB171" s="192"/>
      <c r="AEC171" s="192"/>
      <c r="AED171" s="192"/>
      <c r="AEE171" s="192"/>
      <c r="AEF171" s="192"/>
      <c r="AEG171" s="192"/>
      <c r="AEH171" s="192"/>
      <c r="AEI171" s="192"/>
      <c r="AEJ171" s="192"/>
      <c r="AEK171" s="192"/>
      <c r="AEL171" s="192"/>
      <c r="AEM171" s="192"/>
      <c r="AEN171" s="192"/>
      <c r="AEO171" s="192"/>
      <c r="AEP171" s="192"/>
      <c r="AEQ171" s="192"/>
      <c r="AER171" s="192"/>
      <c r="AES171" s="192"/>
      <c r="AET171" s="192"/>
      <c r="AEU171" s="192"/>
      <c r="AEV171" s="192"/>
      <c r="AEW171" s="192"/>
      <c r="AEX171" s="192"/>
      <c r="AEY171" s="192"/>
      <c r="AEZ171" s="192"/>
      <c r="AFA171" s="192"/>
      <c r="AFB171" s="192"/>
      <c r="AFC171" s="192"/>
      <c r="AFD171" s="192"/>
      <c r="AFE171" s="192"/>
      <c r="AFF171" s="192"/>
      <c r="AFG171" s="192"/>
      <c r="AFH171" s="192"/>
      <c r="AFI171" s="192"/>
      <c r="AFJ171" s="192"/>
      <c r="AFK171" s="192"/>
      <c r="AFL171" s="192"/>
      <c r="AFM171" s="192"/>
      <c r="AFN171" s="192"/>
      <c r="AFO171" s="192"/>
      <c r="AFP171" s="192"/>
      <c r="AFQ171" s="192"/>
      <c r="AFR171" s="192"/>
      <c r="AFS171" s="192"/>
      <c r="AFT171" s="192"/>
      <c r="AFU171" s="192"/>
      <c r="AFV171" s="192"/>
      <c r="AFW171" s="192"/>
      <c r="AFX171" s="192"/>
      <c r="AFY171" s="192"/>
      <c r="AFZ171" s="192"/>
      <c r="AGA171" s="192"/>
      <c r="AGB171" s="192"/>
      <c r="AGC171" s="192"/>
      <c r="AGD171" s="192"/>
      <c r="AGE171" s="192"/>
      <c r="AGF171" s="192"/>
      <c r="AGG171" s="192"/>
      <c r="AGH171" s="192"/>
      <c r="AGI171" s="192"/>
      <c r="AGJ171" s="192"/>
      <c r="AGK171" s="192"/>
      <c r="AGL171" s="192"/>
      <c r="AGM171" s="192"/>
      <c r="AGN171" s="192"/>
      <c r="AGO171" s="192"/>
      <c r="AGP171" s="192"/>
      <c r="AGQ171" s="192"/>
      <c r="AGR171" s="192"/>
      <c r="AGS171" s="192"/>
      <c r="AGT171" s="192"/>
      <c r="AGU171" s="192"/>
      <c r="AGV171" s="192"/>
      <c r="AGW171" s="192"/>
      <c r="AGX171" s="192"/>
      <c r="AGY171" s="192"/>
      <c r="AGZ171" s="192"/>
      <c r="AHA171" s="192"/>
      <c r="AHB171" s="192"/>
      <c r="AHC171" s="192"/>
      <c r="AHD171" s="192"/>
      <c r="AHE171" s="192"/>
      <c r="AHF171" s="192"/>
      <c r="AHG171" s="192"/>
      <c r="AHH171" s="192"/>
      <c r="AHI171" s="192"/>
      <c r="AHJ171" s="192"/>
      <c r="AHK171" s="192"/>
      <c r="AHL171" s="192"/>
      <c r="AHM171" s="192"/>
      <c r="AHN171" s="192"/>
      <c r="AHO171" s="192"/>
      <c r="AHP171" s="192"/>
      <c r="AHQ171" s="192"/>
      <c r="AHR171" s="192"/>
      <c r="AHS171" s="192"/>
      <c r="AHT171" s="192"/>
      <c r="AHU171" s="192"/>
      <c r="AHV171" s="192"/>
      <c r="AHW171" s="192"/>
      <c r="AHX171" s="192"/>
      <c r="AHY171" s="192"/>
      <c r="AHZ171" s="192"/>
      <c r="AIA171" s="192"/>
      <c r="AIB171" s="192"/>
      <c r="AIC171" s="192"/>
      <c r="AID171" s="192"/>
      <c r="AIE171" s="192"/>
      <c r="AIF171" s="192"/>
      <c r="AIG171" s="192"/>
      <c r="AIH171" s="192"/>
      <c r="AII171" s="192"/>
      <c r="AIJ171" s="192"/>
      <c r="AIK171" s="192"/>
      <c r="AIL171" s="192"/>
      <c r="AIM171" s="192"/>
      <c r="AIN171" s="192"/>
      <c r="AIO171" s="192"/>
      <c r="AIP171" s="192"/>
      <c r="AIQ171" s="192"/>
      <c r="AIR171" s="192"/>
      <c r="AIS171" s="192"/>
      <c r="AIT171" s="192"/>
      <c r="AIU171" s="192"/>
      <c r="AIV171" s="192"/>
      <c r="AIW171" s="192"/>
      <c r="AIX171" s="192"/>
      <c r="AIY171" s="192"/>
      <c r="AIZ171" s="192"/>
      <c r="AJA171" s="192"/>
      <c r="AJB171" s="192"/>
      <c r="AJC171" s="192"/>
      <c r="AJD171" s="192"/>
      <c r="AJE171" s="192"/>
      <c r="AJF171" s="192"/>
      <c r="AJG171" s="192"/>
      <c r="AJH171" s="192"/>
      <c r="AJI171" s="192"/>
      <c r="AJJ171" s="192"/>
      <c r="AJK171" s="192"/>
      <c r="AJL171" s="192"/>
      <c r="AJM171" s="192"/>
      <c r="AJN171" s="192"/>
      <c r="AJO171" s="192"/>
      <c r="AJP171" s="192"/>
      <c r="AJQ171" s="192"/>
      <c r="AJR171" s="192"/>
      <c r="AJS171" s="192"/>
      <c r="AJT171" s="192"/>
      <c r="AJU171" s="192"/>
      <c r="AJV171" s="192"/>
      <c r="AJW171" s="192"/>
      <c r="AJX171" s="192"/>
      <c r="AJY171" s="192"/>
      <c r="AJZ171" s="192"/>
      <c r="AKA171" s="192"/>
      <c r="AKB171" s="192"/>
      <c r="AKC171" s="192"/>
      <c r="AKD171" s="192"/>
      <c r="AKE171" s="192"/>
      <c r="AKF171" s="192"/>
      <c r="AKG171" s="192"/>
      <c r="AKH171" s="192"/>
      <c r="AKI171" s="192"/>
      <c r="AKJ171" s="192"/>
      <c r="AKK171" s="192"/>
      <c r="AKL171" s="192"/>
      <c r="AKM171" s="192"/>
      <c r="AKN171" s="192"/>
      <c r="AKO171" s="192"/>
      <c r="AKP171" s="192"/>
      <c r="AKQ171" s="192"/>
      <c r="AKR171" s="192"/>
      <c r="AKS171" s="192"/>
      <c r="AKT171" s="192"/>
      <c r="AKU171" s="192"/>
      <c r="AKV171" s="192"/>
      <c r="AKW171" s="192"/>
      <c r="AKX171" s="192"/>
      <c r="AKY171" s="192"/>
      <c r="AKZ171" s="192"/>
      <c r="ALA171" s="192"/>
      <c r="ALB171" s="192"/>
      <c r="ALC171" s="192"/>
      <c r="ALD171" s="192"/>
      <c r="ALE171" s="192"/>
      <c r="ALF171" s="192"/>
      <c r="ALG171" s="192"/>
      <c r="ALH171" s="192"/>
      <c r="ALI171" s="192"/>
      <c r="ALJ171" s="192"/>
      <c r="ALK171" s="192"/>
      <c r="ALL171" s="192"/>
      <c r="ALM171" s="192"/>
      <c r="ALN171" s="192"/>
      <c r="ALO171" s="192"/>
      <c r="ALP171" s="192"/>
      <c r="ALQ171" s="192"/>
      <c r="ALR171" s="192"/>
      <c r="ALS171" s="192"/>
      <c r="ALT171" s="192"/>
      <c r="ALU171" s="192"/>
      <c r="ALV171" s="192"/>
      <c r="ALW171" s="192"/>
      <c r="ALX171" s="192"/>
      <c r="ALY171" s="192"/>
      <c r="ALZ171" s="192"/>
      <c r="AMA171" s="192"/>
      <c r="AMB171" s="192"/>
      <c r="AMC171" s="192"/>
      <c r="AMD171" s="192"/>
      <c r="AME171" s="192"/>
      <c r="AMF171" s="192"/>
      <c r="AMG171" s="192"/>
      <c r="AMH171" s="192"/>
      <c r="AMI171" s="192"/>
      <c r="AMJ171" s="192"/>
      <c r="AMK171" s="192"/>
    </row>
    <row r="172" spans="1:1025" s="193" customFormat="1" ht="12.75" customHeight="1" x14ac:dyDescent="0.25">
      <c r="A172" s="185"/>
      <c r="B172" s="186" t="str">
        <f>Disciplinas!B174</f>
        <v>LIM</v>
      </c>
      <c r="C172" s="184" t="str">
        <f>Disciplinas!C174</f>
        <v>LFILO</v>
      </c>
      <c r="D172" s="184" t="str">
        <f>Disciplinas!D174</f>
        <v>OPÇÃO LIMITADA 2</v>
      </c>
      <c r="E172" s="185">
        <f>Disciplinas!E174</f>
        <v>4</v>
      </c>
      <c r="F172" s="184">
        <f>Disciplinas!F174</f>
        <v>0</v>
      </c>
      <c r="G172" s="185">
        <f>Disciplinas!AZ174</f>
        <v>2</v>
      </c>
      <c r="H172" s="184">
        <f>Disciplinas!BA174</f>
        <v>0</v>
      </c>
      <c r="I172" s="185">
        <v>0</v>
      </c>
      <c r="J172" s="184">
        <v>0</v>
      </c>
      <c r="K172" s="185">
        <v>100</v>
      </c>
      <c r="L172" s="184">
        <v>0</v>
      </c>
      <c r="M172" s="185">
        <v>0</v>
      </c>
      <c r="N172" s="184">
        <v>0</v>
      </c>
      <c r="O172" s="185">
        <v>0</v>
      </c>
      <c r="P172" s="184">
        <v>0</v>
      </c>
      <c r="Q172" s="107">
        <f t="shared" si="114"/>
        <v>0</v>
      </c>
      <c r="R172" s="107">
        <f t="shared" si="115"/>
        <v>0</v>
      </c>
      <c r="S172" s="107">
        <f t="shared" si="116"/>
        <v>0</v>
      </c>
      <c r="T172" s="107">
        <f t="shared" si="117"/>
        <v>0</v>
      </c>
      <c r="U172" s="106">
        <f t="shared" si="118"/>
        <v>2</v>
      </c>
      <c r="V172" s="107">
        <f t="shared" si="119"/>
        <v>0</v>
      </c>
      <c r="W172" s="107">
        <f t="shared" si="120"/>
        <v>0</v>
      </c>
      <c r="X172" s="107">
        <f t="shared" si="121"/>
        <v>0</v>
      </c>
      <c r="Y172" s="106">
        <f t="shared" si="122"/>
        <v>0</v>
      </c>
      <c r="Z172" s="107">
        <f t="shared" si="123"/>
        <v>0</v>
      </c>
      <c r="AA172" s="107">
        <f t="shared" si="124"/>
        <v>0</v>
      </c>
      <c r="AB172" s="107">
        <f t="shared" si="125"/>
        <v>0</v>
      </c>
      <c r="AC172" s="106">
        <f t="shared" si="126"/>
        <v>0</v>
      </c>
      <c r="AD172" s="107">
        <f t="shared" si="127"/>
        <v>0</v>
      </c>
      <c r="AE172" s="107">
        <f t="shared" si="128"/>
        <v>0</v>
      </c>
      <c r="AF172" s="107">
        <f t="shared" si="129"/>
        <v>0</v>
      </c>
      <c r="AG172" s="187">
        <f t="shared" si="153"/>
        <v>0</v>
      </c>
      <c r="AH172" s="188">
        <f t="shared" si="154"/>
        <v>0</v>
      </c>
      <c r="AI172" s="185">
        <f t="shared" si="155"/>
        <v>0</v>
      </c>
      <c r="AJ172" s="185">
        <f t="shared" si="156"/>
        <v>0</v>
      </c>
      <c r="AK172" s="185">
        <f t="shared" si="157"/>
        <v>0</v>
      </c>
      <c r="AL172" s="184">
        <f t="shared" si="158"/>
        <v>0</v>
      </c>
      <c r="AM172" s="185">
        <f t="shared" si="159"/>
        <v>8</v>
      </c>
      <c r="AN172" s="185">
        <f t="shared" si="160"/>
        <v>0</v>
      </c>
      <c r="AO172" s="185">
        <f t="shared" si="161"/>
        <v>0</v>
      </c>
      <c r="AP172" s="184">
        <f t="shared" si="162"/>
        <v>0</v>
      </c>
      <c r="AQ172" s="185">
        <f t="shared" si="163"/>
        <v>0</v>
      </c>
      <c r="AR172" s="185">
        <f t="shared" si="164"/>
        <v>0</v>
      </c>
      <c r="AS172" s="185">
        <f t="shared" si="165"/>
        <v>0</v>
      </c>
      <c r="AT172" s="184">
        <f t="shared" si="166"/>
        <v>0</v>
      </c>
      <c r="AU172" s="185">
        <f t="shared" si="167"/>
        <v>0</v>
      </c>
      <c r="AV172" s="185">
        <f t="shared" si="168"/>
        <v>0</v>
      </c>
      <c r="AW172" s="185">
        <f t="shared" si="169"/>
        <v>0</v>
      </c>
      <c r="AX172" s="184">
        <f t="shared" si="170"/>
        <v>0</v>
      </c>
      <c r="AY172" s="189">
        <f t="shared" si="148"/>
        <v>0</v>
      </c>
      <c r="AZ172" s="188">
        <f t="shared" si="149"/>
        <v>0</v>
      </c>
      <c r="BA172" s="190">
        <f t="shared" si="150"/>
        <v>8</v>
      </c>
      <c r="BB172" s="191">
        <f t="shared" si="151"/>
        <v>0</v>
      </c>
      <c r="BC172" s="191">
        <f t="shared" si="152"/>
        <v>8</v>
      </c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2"/>
      <c r="BO172" s="192"/>
      <c r="BP172" s="192"/>
      <c r="BQ172" s="192"/>
      <c r="BR172" s="192"/>
      <c r="BS172" s="192"/>
      <c r="BT172" s="192"/>
      <c r="BU172" s="192"/>
      <c r="BV172" s="192"/>
      <c r="BW172" s="192"/>
      <c r="BX172" s="192"/>
      <c r="BY172" s="192"/>
      <c r="BZ172" s="192"/>
      <c r="CA172" s="192"/>
      <c r="CB172" s="192"/>
      <c r="CC172" s="192"/>
      <c r="CD172" s="192"/>
      <c r="CE172" s="192"/>
      <c r="CF172" s="192"/>
      <c r="CG172" s="192"/>
      <c r="CH172" s="192"/>
      <c r="CI172" s="192"/>
      <c r="CJ172" s="192"/>
      <c r="CK172" s="192"/>
      <c r="CL172" s="192"/>
      <c r="CM172" s="192"/>
      <c r="CN172" s="192"/>
      <c r="CO172" s="192"/>
      <c r="CP172" s="192"/>
      <c r="CQ172" s="192"/>
      <c r="CR172" s="192"/>
      <c r="CS172" s="192"/>
      <c r="CT172" s="192"/>
      <c r="CU172" s="192"/>
      <c r="CV172" s="192"/>
      <c r="CW172" s="192"/>
      <c r="CX172" s="192"/>
      <c r="CY172" s="192"/>
      <c r="CZ172" s="192"/>
      <c r="DA172" s="192"/>
      <c r="DB172" s="192"/>
      <c r="DC172" s="192"/>
      <c r="DD172" s="192"/>
      <c r="DE172" s="192"/>
      <c r="DF172" s="192"/>
      <c r="DG172" s="192"/>
      <c r="DH172" s="192"/>
      <c r="DI172" s="192"/>
      <c r="DJ172" s="192"/>
      <c r="DK172" s="192"/>
      <c r="DL172" s="192"/>
      <c r="DM172" s="192"/>
      <c r="DN172" s="192"/>
      <c r="DO172" s="192"/>
      <c r="DP172" s="192"/>
      <c r="DQ172" s="192"/>
      <c r="DR172" s="192"/>
      <c r="DS172" s="192"/>
      <c r="DT172" s="192"/>
      <c r="DU172" s="192"/>
      <c r="DV172" s="192"/>
      <c r="DW172" s="192"/>
      <c r="DX172" s="192"/>
      <c r="DY172" s="192"/>
      <c r="DZ172" s="192"/>
      <c r="EA172" s="192"/>
      <c r="EB172" s="192"/>
      <c r="EC172" s="192"/>
      <c r="ED172" s="192"/>
      <c r="EE172" s="192"/>
      <c r="EF172" s="192"/>
      <c r="EG172" s="192"/>
      <c r="EH172" s="192"/>
      <c r="EI172" s="192"/>
      <c r="EJ172" s="192"/>
      <c r="EK172" s="192"/>
      <c r="EL172" s="192"/>
      <c r="EM172" s="192"/>
      <c r="EN172" s="192"/>
      <c r="EO172" s="192"/>
      <c r="EP172" s="192"/>
      <c r="EQ172" s="192"/>
      <c r="ER172" s="192"/>
      <c r="ES172" s="192"/>
      <c r="ET172" s="192"/>
      <c r="EU172" s="192"/>
      <c r="EV172" s="192"/>
      <c r="EW172" s="192"/>
      <c r="EX172" s="192"/>
      <c r="EY172" s="192"/>
      <c r="EZ172" s="192"/>
      <c r="FA172" s="192"/>
      <c r="FB172" s="192"/>
      <c r="FC172" s="192"/>
      <c r="FD172" s="192"/>
      <c r="FE172" s="192"/>
      <c r="FF172" s="192"/>
      <c r="FG172" s="192"/>
      <c r="FH172" s="192"/>
      <c r="FI172" s="192"/>
      <c r="FJ172" s="192"/>
      <c r="FK172" s="192"/>
      <c r="FL172" s="192"/>
      <c r="FM172" s="192"/>
      <c r="FN172" s="192"/>
      <c r="FO172" s="192"/>
      <c r="FP172" s="192"/>
      <c r="FQ172" s="192"/>
      <c r="FR172" s="192"/>
      <c r="FS172" s="192"/>
      <c r="FT172" s="192"/>
      <c r="FU172" s="192"/>
      <c r="FV172" s="192"/>
      <c r="FW172" s="192"/>
      <c r="FX172" s="192"/>
      <c r="FY172" s="192"/>
      <c r="FZ172" s="192"/>
      <c r="GA172" s="192"/>
      <c r="GB172" s="192"/>
      <c r="GC172" s="192"/>
      <c r="GD172" s="192"/>
      <c r="GE172" s="192"/>
      <c r="GF172" s="192"/>
      <c r="GG172" s="192"/>
      <c r="GH172" s="192"/>
      <c r="GI172" s="192"/>
      <c r="GJ172" s="192"/>
      <c r="GK172" s="192"/>
      <c r="GL172" s="192"/>
      <c r="GM172" s="192"/>
      <c r="GN172" s="192"/>
      <c r="GO172" s="192"/>
      <c r="GP172" s="192"/>
      <c r="GQ172" s="192"/>
      <c r="GR172" s="192"/>
      <c r="GS172" s="192"/>
      <c r="GT172" s="192"/>
      <c r="GU172" s="192"/>
      <c r="GV172" s="192"/>
      <c r="GW172" s="192"/>
      <c r="GX172" s="192"/>
      <c r="GY172" s="192"/>
      <c r="GZ172" s="192"/>
      <c r="HA172" s="192"/>
      <c r="HB172" s="192"/>
      <c r="HC172" s="192"/>
      <c r="HD172" s="192"/>
      <c r="HE172" s="192"/>
      <c r="HF172" s="192"/>
      <c r="HG172" s="192"/>
      <c r="HH172" s="192"/>
      <c r="HI172" s="192"/>
      <c r="HJ172" s="192"/>
      <c r="HK172" s="192"/>
      <c r="HL172" s="192"/>
      <c r="HM172" s="192"/>
      <c r="HN172" s="192"/>
      <c r="HO172" s="192"/>
      <c r="HP172" s="192"/>
      <c r="HQ172" s="192"/>
      <c r="HR172" s="192"/>
      <c r="HS172" s="192"/>
      <c r="HT172" s="192"/>
      <c r="HU172" s="192"/>
      <c r="HV172" s="192"/>
      <c r="HW172" s="192"/>
      <c r="HX172" s="192"/>
      <c r="HY172" s="192"/>
      <c r="HZ172" s="192"/>
      <c r="IA172" s="192"/>
      <c r="IB172" s="192"/>
      <c r="IC172" s="192"/>
      <c r="ID172" s="192"/>
      <c r="IE172" s="192"/>
      <c r="IF172" s="192"/>
      <c r="IG172" s="192"/>
      <c r="IH172" s="192"/>
      <c r="II172" s="192"/>
      <c r="IJ172" s="192"/>
      <c r="IK172" s="192"/>
      <c r="IL172" s="192"/>
      <c r="IM172" s="192"/>
      <c r="IN172" s="192"/>
      <c r="IO172" s="192"/>
      <c r="IP172" s="192"/>
      <c r="IQ172" s="192"/>
      <c r="IR172" s="192"/>
      <c r="IS172" s="192"/>
      <c r="IT172" s="192"/>
      <c r="IU172" s="192"/>
      <c r="IV172" s="192"/>
      <c r="IW172" s="192"/>
      <c r="IX172" s="192"/>
      <c r="IY172" s="192"/>
      <c r="IZ172" s="192"/>
      <c r="JA172" s="192"/>
      <c r="JB172" s="192"/>
      <c r="JC172" s="192"/>
      <c r="JD172" s="192"/>
      <c r="JE172" s="192"/>
      <c r="JF172" s="192"/>
      <c r="JG172" s="192"/>
      <c r="JH172" s="192"/>
      <c r="JI172" s="192"/>
      <c r="JJ172" s="192"/>
      <c r="JK172" s="192"/>
      <c r="JL172" s="192"/>
      <c r="JM172" s="192"/>
      <c r="JN172" s="192"/>
      <c r="JO172" s="192"/>
      <c r="JP172" s="192"/>
      <c r="JQ172" s="192"/>
      <c r="JR172" s="192"/>
      <c r="JS172" s="192"/>
      <c r="JT172" s="192"/>
      <c r="JU172" s="192"/>
      <c r="JV172" s="192"/>
      <c r="JW172" s="192"/>
      <c r="JX172" s="192"/>
      <c r="JY172" s="192"/>
      <c r="JZ172" s="192"/>
      <c r="KA172" s="192"/>
      <c r="KB172" s="192"/>
      <c r="KC172" s="192"/>
      <c r="KD172" s="192"/>
      <c r="KE172" s="192"/>
      <c r="KF172" s="192"/>
      <c r="KG172" s="192"/>
      <c r="KH172" s="192"/>
      <c r="KI172" s="192"/>
      <c r="KJ172" s="192"/>
      <c r="KK172" s="192"/>
      <c r="KL172" s="192"/>
      <c r="KM172" s="192"/>
      <c r="KN172" s="192"/>
      <c r="KO172" s="192"/>
      <c r="KP172" s="192"/>
      <c r="KQ172" s="192"/>
      <c r="KR172" s="192"/>
      <c r="KS172" s="192"/>
      <c r="KT172" s="192"/>
      <c r="KU172" s="192"/>
      <c r="KV172" s="192"/>
      <c r="KW172" s="192"/>
      <c r="KX172" s="192"/>
      <c r="KY172" s="192"/>
      <c r="KZ172" s="192"/>
      <c r="LA172" s="192"/>
      <c r="LB172" s="192"/>
      <c r="LC172" s="192"/>
      <c r="LD172" s="192"/>
      <c r="LE172" s="192"/>
      <c r="LF172" s="192"/>
      <c r="LG172" s="192"/>
      <c r="LH172" s="192"/>
      <c r="LI172" s="192"/>
      <c r="LJ172" s="192"/>
      <c r="LK172" s="192"/>
      <c r="LL172" s="192"/>
      <c r="LM172" s="192"/>
      <c r="LN172" s="192"/>
      <c r="LO172" s="192"/>
      <c r="LP172" s="192"/>
      <c r="LQ172" s="192"/>
      <c r="LR172" s="192"/>
      <c r="LS172" s="192"/>
      <c r="LT172" s="192"/>
      <c r="LU172" s="192"/>
      <c r="LV172" s="192"/>
      <c r="LW172" s="192"/>
      <c r="LX172" s="192"/>
      <c r="LY172" s="192"/>
      <c r="LZ172" s="192"/>
      <c r="MA172" s="192"/>
      <c r="MB172" s="192"/>
      <c r="MC172" s="192"/>
      <c r="MD172" s="192"/>
      <c r="ME172" s="192"/>
      <c r="MF172" s="192"/>
      <c r="MG172" s="192"/>
      <c r="MH172" s="192"/>
      <c r="MI172" s="192"/>
      <c r="MJ172" s="192"/>
      <c r="MK172" s="192"/>
      <c r="ML172" s="192"/>
      <c r="MM172" s="192"/>
      <c r="MN172" s="192"/>
      <c r="MO172" s="192"/>
      <c r="MP172" s="192"/>
      <c r="MQ172" s="192"/>
      <c r="MR172" s="192"/>
      <c r="MS172" s="192"/>
      <c r="MT172" s="192"/>
      <c r="MU172" s="192"/>
      <c r="MV172" s="192"/>
      <c r="MW172" s="192"/>
      <c r="MX172" s="192"/>
      <c r="MY172" s="192"/>
      <c r="MZ172" s="192"/>
      <c r="NA172" s="192"/>
      <c r="NB172" s="192"/>
      <c r="NC172" s="192"/>
      <c r="ND172" s="192"/>
      <c r="NE172" s="192"/>
      <c r="NF172" s="192"/>
      <c r="NG172" s="192"/>
      <c r="NH172" s="192"/>
      <c r="NI172" s="192"/>
      <c r="NJ172" s="192"/>
      <c r="NK172" s="192"/>
      <c r="NL172" s="192"/>
      <c r="NM172" s="192"/>
      <c r="NN172" s="192"/>
      <c r="NO172" s="192"/>
      <c r="NP172" s="192"/>
      <c r="NQ172" s="192"/>
      <c r="NR172" s="192"/>
      <c r="NS172" s="192"/>
      <c r="NT172" s="192"/>
      <c r="NU172" s="192"/>
      <c r="NV172" s="192"/>
      <c r="NW172" s="192"/>
      <c r="NX172" s="192"/>
      <c r="NY172" s="192"/>
      <c r="NZ172" s="192"/>
      <c r="OA172" s="192"/>
      <c r="OB172" s="192"/>
      <c r="OC172" s="192"/>
      <c r="OD172" s="192"/>
      <c r="OE172" s="192"/>
      <c r="OF172" s="192"/>
      <c r="OG172" s="192"/>
      <c r="OH172" s="192"/>
      <c r="OI172" s="192"/>
      <c r="OJ172" s="192"/>
      <c r="OK172" s="192"/>
      <c r="OL172" s="192"/>
      <c r="OM172" s="192"/>
      <c r="ON172" s="192"/>
      <c r="OO172" s="192"/>
      <c r="OP172" s="192"/>
      <c r="OQ172" s="192"/>
      <c r="OR172" s="192"/>
      <c r="OS172" s="192"/>
      <c r="OT172" s="192"/>
      <c r="OU172" s="192"/>
      <c r="OV172" s="192"/>
      <c r="OW172" s="192"/>
      <c r="OX172" s="192"/>
      <c r="OY172" s="192"/>
      <c r="OZ172" s="192"/>
      <c r="PA172" s="192"/>
      <c r="PB172" s="192"/>
      <c r="PC172" s="192"/>
      <c r="PD172" s="192"/>
      <c r="PE172" s="192"/>
      <c r="PF172" s="192"/>
      <c r="PG172" s="192"/>
      <c r="PH172" s="192"/>
      <c r="PI172" s="192"/>
      <c r="PJ172" s="192"/>
      <c r="PK172" s="192"/>
      <c r="PL172" s="192"/>
      <c r="PM172" s="192"/>
      <c r="PN172" s="192"/>
      <c r="PO172" s="192"/>
      <c r="PP172" s="192"/>
      <c r="PQ172" s="192"/>
      <c r="PR172" s="192"/>
      <c r="PS172" s="192"/>
      <c r="PT172" s="192"/>
      <c r="PU172" s="192"/>
      <c r="PV172" s="192"/>
      <c r="PW172" s="192"/>
      <c r="PX172" s="192"/>
      <c r="PY172" s="192"/>
      <c r="PZ172" s="192"/>
      <c r="QA172" s="192"/>
      <c r="QB172" s="192"/>
      <c r="QC172" s="192"/>
      <c r="QD172" s="192"/>
      <c r="QE172" s="192"/>
      <c r="QF172" s="192"/>
      <c r="QG172" s="192"/>
      <c r="QH172" s="192"/>
      <c r="QI172" s="192"/>
      <c r="QJ172" s="192"/>
      <c r="QK172" s="192"/>
      <c r="QL172" s="192"/>
      <c r="QM172" s="192"/>
      <c r="QN172" s="192"/>
      <c r="QO172" s="192"/>
      <c r="QP172" s="192"/>
      <c r="QQ172" s="192"/>
      <c r="QR172" s="192"/>
      <c r="QS172" s="192"/>
      <c r="QT172" s="192"/>
      <c r="QU172" s="192"/>
      <c r="QV172" s="192"/>
      <c r="QW172" s="192"/>
      <c r="QX172" s="192"/>
      <c r="QY172" s="192"/>
      <c r="QZ172" s="192"/>
      <c r="RA172" s="192"/>
      <c r="RB172" s="192"/>
      <c r="RC172" s="192"/>
      <c r="RD172" s="192"/>
      <c r="RE172" s="192"/>
      <c r="RF172" s="192"/>
      <c r="RG172" s="192"/>
      <c r="RH172" s="192"/>
      <c r="RI172" s="192"/>
      <c r="RJ172" s="192"/>
      <c r="RK172" s="192"/>
      <c r="RL172" s="192"/>
      <c r="RM172" s="192"/>
      <c r="RN172" s="192"/>
      <c r="RO172" s="192"/>
      <c r="RP172" s="192"/>
      <c r="RQ172" s="192"/>
      <c r="RR172" s="192"/>
      <c r="RS172" s="192"/>
      <c r="RT172" s="192"/>
      <c r="RU172" s="192"/>
      <c r="RV172" s="192"/>
      <c r="RW172" s="192"/>
      <c r="RX172" s="192"/>
      <c r="RY172" s="192"/>
      <c r="RZ172" s="192"/>
      <c r="SA172" s="192"/>
      <c r="SB172" s="192"/>
      <c r="SC172" s="192"/>
      <c r="SD172" s="192"/>
      <c r="SE172" s="192"/>
      <c r="SF172" s="192"/>
      <c r="SG172" s="192"/>
      <c r="SH172" s="192"/>
      <c r="SI172" s="192"/>
      <c r="SJ172" s="192"/>
      <c r="SK172" s="192"/>
      <c r="SL172" s="192"/>
      <c r="SM172" s="192"/>
      <c r="SN172" s="192"/>
      <c r="SO172" s="192"/>
      <c r="SP172" s="192"/>
      <c r="SQ172" s="192"/>
      <c r="SR172" s="192"/>
      <c r="SS172" s="192"/>
      <c r="ST172" s="192"/>
      <c r="SU172" s="192"/>
      <c r="SV172" s="192"/>
      <c r="SW172" s="192"/>
      <c r="SX172" s="192"/>
      <c r="SY172" s="192"/>
      <c r="SZ172" s="192"/>
      <c r="TA172" s="192"/>
      <c r="TB172" s="192"/>
      <c r="TC172" s="192"/>
      <c r="TD172" s="192"/>
      <c r="TE172" s="192"/>
      <c r="TF172" s="192"/>
      <c r="TG172" s="192"/>
      <c r="TH172" s="192"/>
      <c r="TI172" s="192"/>
      <c r="TJ172" s="192"/>
      <c r="TK172" s="192"/>
      <c r="TL172" s="192"/>
      <c r="TM172" s="192"/>
      <c r="TN172" s="192"/>
      <c r="TO172" s="192"/>
      <c r="TP172" s="192"/>
      <c r="TQ172" s="192"/>
      <c r="TR172" s="192"/>
      <c r="TS172" s="192"/>
      <c r="TT172" s="192"/>
      <c r="TU172" s="192"/>
      <c r="TV172" s="192"/>
      <c r="TW172" s="192"/>
      <c r="TX172" s="192"/>
      <c r="TY172" s="192"/>
      <c r="TZ172" s="192"/>
      <c r="UA172" s="192"/>
      <c r="UB172" s="192"/>
      <c r="UC172" s="192"/>
      <c r="UD172" s="192"/>
      <c r="UE172" s="192"/>
      <c r="UF172" s="192"/>
      <c r="UG172" s="192"/>
      <c r="UH172" s="192"/>
      <c r="UI172" s="192"/>
      <c r="UJ172" s="192"/>
      <c r="UK172" s="192"/>
      <c r="UL172" s="192"/>
      <c r="UM172" s="192"/>
      <c r="UN172" s="192"/>
      <c r="UO172" s="192"/>
      <c r="UP172" s="192"/>
      <c r="UQ172" s="192"/>
      <c r="UR172" s="192"/>
      <c r="US172" s="192"/>
      <c r="UT172" s="192"/>
      <c r="UU172" s="192"/>
      <c r="UV172" s="192"/>
      <c r="UW172" s="192"/>
      <c r="UX172" s="192"/>
      <c r="UY172" s="192"/>
      <c r="UZ172" s="192"/>
      <c r="VA172" s="192"/>
      <c r="VB172" s="192"/>
      <c r="VC172" s="192"/>
      <c r="VD172" s="192"/>
      <c r="VE172" s="192"/>
      <c r="VF172" s="192"/>
      <c r="VG172" s="192"/>
      <c r="VH172" s="192"/>
      <c r="VI172" s="192"/>
      <c r="VJ172" s="192"/>
      <c r="VK172" s="192"/>
      <c r="VL172" s="192"/>
      <c r="VM172" s="192"/>
      <c r="VN172" s="192"/>
      <c r="VO172" s="192"/>
      <c r="VP172" s="192"/>
      <c r="VQ172" s="192"/>
      <c r="VR172" s="192"/>
      <c r="VS172" s="192"/>
      <c r="VT172" s="192"/>
      <c r="VU172" s="192"/>
      <c r="VV172" s="192"/>
      <c r="VW172" s="192"/>
      <c r="VX172" s="192"/>
      <c r="VY172" s="192"/>
      <c r="VZ172" s="192"/>
      <c r="WA172" s="192"/>
      <c r="WB172" s="192"/>
      <c r="WC172" s="192"/>
      <c r="WD172" s="192"/>
      <c r="WE172" s="192"/>
      <c r="WF172" s="192"/>
      <c r="WG172" s="192"/>
      <c r="WH172" s="192"/>
      <c r="WI172" s="192"/>
      <c r="WJ172" s="192"/>
      <c r="WK172" s="192"/>
      <c r="WL172" s="192"/>
      <c r="WM172" s="192"/>
      <c r="WN172" s="192"/>
      <c r="WO172" s="192"/>
      <c r="WP172" s="192"/>
      <c r="WQ172" s="192"/>
      <c r="WR172" s="192"/>
      <c r="WS172" s="192"/>
      <c r="WT172" s="192"/>
      <c r="WU172" s="192"/>
      <c r="WV172" s="192"/>
      <c r="WW172" s="192"/>
      <c r="WX172" s="192"/>
      <c r="WY172" s="192"/>
      <c r="WZ172" s="192"/>
      <c r="XA172" s="192"/>
      <c r="XB172" s="192"/>
      <c r="XC172" s="192"/>
      <c r="XD172" s="192"/>
      <c r="XE172" s="192"/>
      <c r="XF172" s="192"/>
      <c r="XG172" s="192"/>
      <c r="XH172" s="192"/>
      <c r="XI172" s="192"/>
      <c r="XJ172" s="192"/>
      <c r="XK172" s="192"/>
      <c r="XL172" s="192"/>
      <c r="XM172" s="192"/>
      <c r="XN172" s="192"/>
      <c r="XO172" s="192"/>
      <c r="XP172" s="192"/>
      <c r="XQ172" s="192"/>
      <c r="XR172" s="192"/>
      <c r="XS172" s="192"/>
      <c r="XT172" s="192"/>
      <c r="XU172" s="192"/>
      <c r="XV172" s="192"/>
      <c r="XW172" s="192"/>
      <c r="XX172" s="192"/>
      <c r="XY172" s="192"/>
      <c r="XZ172" s="192"/>
      <c r="YA172" s="192"/>
      <c r="YB172" s="192"/>
      <c r="YC172" s="192"/>
      <c r="YD172" s="192"/>
      <c r="YE172" s="192"/>
      <c r="YF172" s="192"/>
      <c r="YG172" s="192"/>
      <c r="YH172" s="192"/>
      <c r="YI172" s="192"/>
      <c r="YJ172" s="192"/>
      <c r="YK172" s="192"/>
      <c r="YL172" s="192"/>
      <c r="YM172" s="192"/>
      <c r="YN172" s="192"/>
      <c r="YO172" s="192"/>
      <c r="YP172" s="192"/>
      <c r="YQ172" s="192"/>
      <c r="YR172" s="192"/>
      <c r="YS172" s="192"/>
      <c r="YT172" s="192"/>
      <c r="YU172" s="192"/>
      <c r="YV172" s="192"/>
      <c r="YW172" s="192"/>
      <c r="YX172" s="192"/>
      <c r="YY172" s="192"/>
      <c r="YZ172" s="192"/>
      <c r="ZA172" s="192"/>
      <c r="ZB172" s="192"/>
      <c r="ZC172" s="192"/>
      <c r="ZD172" s="192"/>
      <c r="ZE172" s="192"/>
      <c r="ZF172" s="192"/>
      <c r="ZG172" s="192"/>
      <c r="ZH172" s="192"/>
      <c r="ZI172" s="192"/>
      <c r="ZJ172" s="192"/>
      <c r="ZK172" s="192"/>
      <c r="ZL172" s="192"/>
      <c r="ZM172" s="192"/>
      <c r="ZN172" s="192"/>
      <c r="ZO172" s="192"/>
      <c r="ZP172" s="192"/>
      <c r="ZQ172" s="192"/>
      <c r="ZR172" s="192"/>
      <c r="ZS172" s="192"/>
      <c r="ZT172" s="192"/>
      <c r="ZU172" s="192"/>
      <c r="ZV172" s="192"/>
      <c r="ZW172" s="192"/>
      <c r="ZX172" s="192"/>
      <c r="ZY172" s="192"/>
      <c r="ZZ172" s="192"/>
      <c r="AAA172" s="192"/>
      <c r="AAB172" s="192"/>
      <c r="AAC172" s="192"/>
      <c r="AAD172" s="192"/>
      <c r="AAE172" s="192"/>
      <c r="AAF172" s="192"/>
      <c r="AAG172" s="192"/>
      <c r="AAH172" s="192"/>
      <c r="AAI172" s="192"/>
      <c r="AAJ172" s="192"/>
      <c r="AAK172" s="192"/>
      <c r="AAL172" s="192"/>
      <c r="AAM172" s="192"/>
      <c r="AAN172" s="192"/>
      <c r="AAO172" s="192"/>
      <c r="AAP172" s="192"/>
      <c r="AAQ172" s="192"/>
      <c r="AAR172" s="192"/>
      <c r="AAS172" s="192"/>
      <c r="AAT172" s="192"/>
      <c r="AAU172" s="192"/>
      <c r="AAV172" s="192"/>
      <c r="AAW172" s="192"/>
      <c r="AAX172" s="192"/>
      <c r="AAY172" s="192"/>
      <c r="AAZ172" s="192"/>
      <c r="ABA172" s="192"/>
      <c r="ABB172" s="192"/>
      <c r="ABC172" s="192"/>
      <c r="ABD172" s="192"/>
      <c r="ABE172" s="192"/>
      <c r="ABF172" s="192"/>
      <c r="ABG172" s="192"/>
      <c r="ABH172" s="192"/>
      <c r="ABI172" s="192"/>
      <c r="ABJ172" s="192"/>
      <c r="ABK172" s="192"/>
      <c r="ABL172" s="192"/>
      <c r="ABM172" s="192"/>
      <c r="ABN172" s="192"/>
      <c r="ABO172" s="192"/>
      <c r="ABP172" s="192"/>
      <c r="ABQ172" s="192"/>
      <c r="ABR172" s="192"/>
      <c r="ABS172" s="192"/>
      <c r="ABT172" s="192"/>
      <c r="ABU172" s="192"/>
      <c r="ABV172" s="192"/>
      <c r="ABW172" s="192"/>
      <c r="ABX172" s="192"/>
      <c r="ABY172" s="192"/>
      <c r="ABZ172" s="192"/>
      <c r="ACA172" s="192"/>
      <c r="ACB172" s="192"/>
      <c r="ACC172" s="192"/>
      <c r="ACD172" s="192"/>
      <c r="ACE172" s="192"/>
      <c r="ACF172" s="192"/>
      <c r="ACG172" s="192"/>
      <c r="ACH172" s="192"/>
      <c r="ACI172" s="192"/>
      <c r="ACJ172" s="192"/>
      <c r="ACK172" s="192"/>
      <c r="ACL172" s="192"/>
      <c r="ACM172" s="192"/>
      <c r="ACN172" s="192"/>
      <c r="ACO172" s="192"/>
      <c r="ACP172" s="192"/>
      <c r="ACQ172" s="192"/>
      <c r="ACR172" s="192"/>
      <c r="ACS172" s="192"/>
      <c r="ACT172" s="192"/>
      <c r="ACU172" s="192"/>
      <c r="ACV172" s="192"/>
      <c r="ACW172" s="192"/>
      <c r="ACX172" s="192"/>
      <c r="ACY172" s="192"/>
      <c r="ACZ172" s="192"/>
      <c r="ADA172" s="192"/>
      <c r="ADB172" s="192"/>
      <c r="ADC172" s="192"/>
      <c r="ADD172" s="192"/>
      <c r="ADE172" s="192"/>
      <c r="ADF172" s="192"/>
      <c r="ADG172" s="192"/>
      <c r="ADH172" s="192"/>
      <c r="ADI172" s="192"/>
      <c r="ADJ172" s="192"/>
      <c r="ADK172" s="192"/>
      <c r="ADL172" s="192"/>
      <c r="ADM172" s="192"/>
      <c r="ADN172" s="192"/>
      <c r="ADO172" s="192"/>
      <c r="ADP172" s="192"/>
      <c r="ADQ172" s="192"/>
      <c r="ADR172" s="192"/>
      <c r="ADS172" s="192"/>
      <c r="ADT172" s="192"/>
      <c r="ADU172" s="192"/>
      <c r="ADV172" s="192"/>
      <c r="ADW172" s="192"/>
      <c r="ADX172" s="192"/>
      <c r="ADY172" s="192"/>
      <c r="ADZ172" s="192"/>
      <c r="AEA172" s="192"/>
      <c r="AEB172" s="192"/>
      <c r="AEC172" s="192"/>
      <c r="AED172" s="192"/>
      <c r="AEE172" s="192"/>
      <c r="AEF172" s="192"/>
      <c r="AEG172" s="192"/>
      <c r="AEH172" s="192"/>
      <c r="AEI172" s="192"/>
      <c r="AEJ172" s="192"/>
      <c r="AEK172" s="192"/>
      <c r="AEL172" s="192"/>
      <c r="AEM172" s="192"/>
      <c r="AEN172" s="192"/>
      <c r="AEO172" s="192"/>
      <c r="AEP172" s="192"/>
      <c r="AEQ172" s="192"/>
      <c r="AER172" s="192"/>
      <c r="AES172" s="192"/>
      <c r="AET172" s="192"/>
      <c r="AEU172" s="192"/>
      <c r="AEV172" s="192"/>
      <c r="AEW172" s="192"/>
      <c r="AEX172" s="192"/>
      <c r="AEY172" s="192"/>
      <c r="AEZ172" s="192"/>
      <c r="AFA172" s="192"/>
      <c r="AFB172" s="192"/>
      <c r="AFC172" s="192"/>
      <c r="AFD172" s="192"/>
      <c r="AFE172" s="192"/>
      <c r="AFF172" s="192"/>
      <c r="AFG172" s="192"/>
      <c r="AFH172" s="192"/>
      <c r="AFI172" s="192"/>
      <c r="AFJ172" s="192"/>
      <c r="AFK172" s="192"/>
      <c r="AFL172" s="192"/>
      <c r="AFM172" s="192"/>
      <c r="AFN172" s="192"/>
      <c r="AFO172" s="192"/>
      <c r="AFP172" s="192"/>
      <c r="AFQ172" s="192"/>
      <c r="AFR172" s="192"/>
      <c r="AFS172" s="192"/>
      <c r="AFT172" s="192"/>
      <c r="AFU172" s="192"/>
      <c r="AFV172" s="192"/>
      <c r="AFW172" s="192"/>
      <c r="AFX172" s="192"/>
      <c r="AFY172" s="192"/>
      <c r="AFZ172" s="192"/>
      <c r="AGA172" s="192"/>
      <c r="AGB172" s="192"/>
      <c r="AGC172" s="192"/>
      <c r="AGD172" s="192"/>
      <c r="AGE172" s="192"/>
      <c r="AGF172" s="192"/>
      <c r="AGG172" s="192"/>
      <c r="AGH172" s="192"/>
      <c r="AGI172" s="192"/>
      <c r="AGJ172" s="192"/>
      <c r="AGK172" s="192"/>
      <c r="AGL172" s="192"/>
      <c r="AGM172" s="192"/>
      <c r="AGN172" s="192"/>
      <c r="AGO172" s="192"/>
      <c r="AGP172" s="192"/>
      <c r="AGQ172" s="192"/>
      <c r="AGR172" s="192"/>
      <c r="AGS172" s="192"/>
      <c r="AGT172" s="192"/>
      <c r="AGU172" s="192"/>
      <c r="AGV172" s="192"/>
      <c r="AGW172" s="192"/>
      <c r="AGX172" s="192"/>
      <c r="AGY172" s="192"/>
      <c r="AGZ172" s="192"/>
      <c r="AHA172" s="192"/>
      <c r="AHB172" s="192"/>
      <c r="AHC172" s="192"/>
      <c r="AHD172" s="192"/>
      <c r="AHE172" s="192"/>
      <c r="AHF172" s="192"/>
      <c r="AHG172" s="192"/>
      <c r="AHH172" s="192"/>
      <c r="AHI172" s="192"/>
      <c r="AHJ172" s="192"/>
      <c r="AHK172" s="192"/>
      <c r="AHL172" s="192"/>
      <c r="AHM172" s="192"/>
      <c r="AHN172" s="192"/>
      <c r="AHO172" s="192"/>
      <c r="AHP172" s="192"/>
      <c r="AHQ172" s="192"/>
      <c r="AHR172" s="192"/>
      <c r="AHS172" s="192"/>
      <c r="AHT172" s="192"/>
      <c r="AHU172" s="192"/>
      <c r="AHV172" s="192"/>
      <c r="AHW172" s="192"/>
      <c r="AHX172" s="192"/>
      <c r="AHY172" s="192"/>
      <c r="AHZ172" s="192"/>
      <c r="AIA172" s="192"/>
      <c r="AIB172" s="192"/>
      <c r="AIC172" s="192"/>
      <c r="AID172" s="192"/>
      <c r="AIE172" s="192"/>
      <c r="AIF172" s="192"/>
      <c r="AIG172" s="192"/>
      <c r="AIH172" s="192"/>
      <c r="AII172" s="192"/>
      <c r="AIJ172" s="192"/>
      <c r="AIK172" s="192"/>
      <c r="AIL172" s="192"/>
      <c r="AIM172" s="192"/>
      <c r="AIN172" s="192"/>
      <c r="AIO172" s="192"/>
      <c r="AIP172" s="192"/>
      <c r="AIQ172" s="192"/>
      <c r="AIR172" s="192"/>
      <c r="AIS172" s="192"/>
      <c r="AIT172" s="192"/>
      <c r="AIU172" s="192"/>
      <c r="AIV172" s="192"/>
      <c r="AIW172" s="192"/>
      <c r="AIX172" s="192"/>
      <c r="AIY172" s="192"/>
      <c r="AIZ172" s="192"/>
      <c r="AJA172" s="192"/>
      <c r="AJB172" s="192"/>
      <c r="AJC172" s="192"/>
      <c r="AJD172" s="192"/>
      <c r="AJE172" s="192"/>
      <c r="AJF172" s="192"/>
      <c r="AJG172" s="192"/>
      <c r="AJH172" s="192"/>
      <c r="AJI172" s="192"/>
      <c r="AJJ172" s="192"/>
      <c r="AJK172" s="192"/>
      <c r="AJL172" s="192"/>
      <c r="AJM172" s="192"/>
      <c r="AJN172" s="192"/>
      <c r="AJO172" s="192"/>
      <c r="AJP172" s="192"/>
      <c r="AJQ172" s="192"/>
      <c r="AJR172" s="192"/>
      <c r="AJS172" s="192"/>
      <c r="AJT172" s="192"/>
      <c r="AJU172" s="192"/>
      <c r="AJV172" s="192"/>
      <c r="AJW172" s="192"/>
      <c r="AJX172" s="192"/>
      <c r="AJY172" s="192"/>
      <c r="AJZ172" s="192"/>
      <c r="AKA172" s="192"/>
      <c r="AKB172" s="192"/>
      <c r="AKC172" s="192"/>
      <c r="AKD172" s="192"/>
      <c r="AKE172" s="192"/>
      <c r="AKF172" s="192"/>
      <c r="AKG172" s="192"/>
      <c r="AKH172" s="192"/>
      <c r="AKI172" s="192"/>
      <c r="AKJ172" s="192"/>
      <c r="AKK172" s="192"/>
      <c r="AKL172" s="192"/>
      <c r="AKM172" s="192"/>
      <c r="AKN172" s="192"/>
      <c r="AKO172" s="192"/>
      <c r="AKP172" s="192"/>
      <c r="AKQ172" s="192"/>
      <c r="AKR172" s="192"/>
      <c r="AKS172" s="192"/>
      <c r="AKT172" s="192"/>
      <c r="AKU172" s="192"/>
      <c r="AKV172" s="192"/>
      <c r="AKW172" s="192"/>
      <c r="AKX172" s="192"/>
      <c r="AKY172" s="192"/>
      <c r="AKZ172" s="192"/>
      <c r="ALA172" s="192"/>
      <c r="ALB172" s="192"/>
      <c r="ALC172" s="192"/>
      <c r="ALD172" s="192"/>
      <c r="ALE172" s="192"/>
      <c r="ALF172" s="192"/>
      <c r="ALG172" s="192"/>
      <c r="ALH172" s="192"/>
      <c r="ALI172" s="192"/>
      <c r="ALJ172" s="192"/>
      <c r="ALK172" s="192"/>
      <c r="ALL172" s="192"/>
      <c r="ALM172" s="192"/>
      <c r="ALN172" s="192"/>
      <c r="ALO172" s="192"/>
      <c r="ALP172" s="192"/>
      <c r="ALQ172" s="192"/>
      <c r="ALR172" s="192"/>
      <c r="ALS172" s="192"/>
      <c r="ALT172" s="192"/>
      <c r="ALU172" s="192"/>
      <c r="ALV172" s="192"/>
      <c r="ALW172" s="192"/>
      <c r="ALX172" s="192"/>
      <c r="ALY172" s="192"/>
      <c r="ALZ172" s="192"/>
      <c r="AMA172" s="192"/>
      <c r="AMB172" s="192"/>
      <c r="AMC172" s="192"/>
      <c r="AMD172" s="192"/>
      <c r="AME172" s="192"/>
      <c r="AMF172" s="192"/>
      <c r="AMG172" s="192"/>
      <c r="AMH172" s="192"/>
      <c r="AMI172" s="192"/>
      <c r="AMJ172" s="192"/>
      <c r="AMK172" s="192"/>
    </row>
    <row r="173" spans="1:1025" ht="12.75" customHeight="1" x14ac:dyDescent="0.25">
      <c r="A173" s="84"/>
      <c r="B173" s="111" t="str">
        <f>Disciplinas!B175</f>
        <v>LIM</v>
      </c>
      <c r="C173" s="108" t="str">
        <f>Disciplinas!C175</f>
        <v>LFIS</v>
      </c>
      <c r="D173" s="108" t="str">
        <f>Disciplinas!D175</f>
        <v>OPÇÃO LIMITADA 2</v>
      </c>
      <c r="E173" s="107">
        <f>Disciplinas!E175</f>
        <v>4</v>
      </c>
      <c r="F173" s="108">
        <f>Disciplinas!F175</f>
        <v>0</v>
      </c>
      <c r="G173" s="107">
        <f>Disciplinas!AZ175</f>
        <v>2</v>
      </c>
      <c r="H173" s="108">
        <f>Disciplinas!BA175</f>
        <v>0</v>
      </c>
      <c r="I173" s="107">
        <v>0</v>
      </c>
      <c r="J173" s="108">
        <v>0</v>
      </c>
      <c r="K173" s="107">
        <v>0</v>
      </c>
      <c r="L173" s="108">
        <v>0</v>
      </c>
      <c r="M173" s="107">
        <v>50</v>
      </c>
      <c r="N173" s="108">
        <v>50</v>
      </c>
      <c r="O173" s="107">
        <v>0</v>
      </c>
      <c r="P173" s="108">
        <v>0</v>
      </c>
      <c r="Q173" s="107">
        <f t="shared" si="114"/>
        <v>0</v>
      </c>
      <c r="R173" s="107">
        <f t="shared" si="115"/>
        <v>0</v>
      </c>
      <c r="S173" s="107">
        <f t="shared" si="116"/>
        <v>0</v>
      </c>
      <c r="T173" s="107">
        <f t="shared" si="117"/>
        <v>0</v>
      </c>
      <c r="U173" s="106">
        <f t="shared" si="118"/>
        <v>0</v>
      </c>
      <c r="V173" s="107">
        <f t="shared" si="119"/>
        <v>0</v>
      </c>
      <c r="W173" s="107">
        <f t="shared" si="120"/>
        <v>0</v>
      </c>
      <c r="X173" s="107">
        <f t="shared" si="121"/>
        <v>0</v>
      </c>
      <c r="Y173" s="106">
        <f t="shared" si="122"/>
        <v>1</v>
      </c>
      <c r="Z173" s="107">
        <f t="shared" si="123"/>
        <v>0</v>
      </c>
      <c r="AA173" s="107">
        <f t="shared" si="124"/>
        <v>1</v>
      </c>
      <c r="AB173" s="107">
        <f t="shared" si="125"/>
        <v>0</v>
      </c>
      <c r="AC173" s="106">
        <f t="shared" si="126"/>
        <v>0</v>
      </c>
      <c r="AD173" s="107">
        <f t="shared" si="127"/>
        <v>0</v>
      </c>
      <c r="AE173" s="107">
        <f t="shared" si="128"/>
        <v>0</v>
      </c>
      <c r="AF173" s="107">
        <f t="shared" si="129"/>
        <v>0</v>
      </c>
      <c r="AG173" s="109">
        <f t="shared" si="153"/>
        <v>0</v>
      </c>
      <c r="AH173" s="133">
        <f t="shared" si="154"/>
        <v>0</v>
      </c>
      <c r="AI173" s="107">
        <f t="shared" si="155"/>
        <v>0</v>
      </c>
      <c r="AJ173" s="107">
        <f t="shared" si="156"/>
        <v>0</v>
      </c>
      <c r="AK173" s="107">
        <f t="shared" si="157"/>
        <v>0</v>
      </c>
      <c r="AL173" s="108">
        <f t="shared" si="158"/>
        <v>0</v>
      </c>
      <c r="AM173" s="107">
        <f t="shared" si="159"/>
        <v>0</v>
      </c>
      <c r="AN173" s="107">
        <f t="shared" si="160"/>
        <v>0</v>
      </c>
      <c r="AO173" s="107">
        <f t="shared" si="161"/>
        <v>0</v>
      </c>
      <c r="AP173" s="108">
        <f t="shared" si="162"/>
        <v>0</v>
      </c>
      <c r="AQ173" s="107">
        <f t="shared" si="163"/>
        <v>4</v>
      </c>
      <c r="AR173" s="107">
        <f t="shared" si="164"/>
        <v>0</v>
      </c>
      <c r="AS173" s="107">
        <f t="shared" si="165"/>
        <v>4</v>
      </c>
      <c r="AT173" s="108">
        <f t="shared" si="166"/>
        <v>0</v>
      </c>
      <c r="AU173" s="107">
        <f t="shared" si="167"/>
        <v>0</v>
      </c>
      <c r="AV173" s="107">
        <f t="shared" si="168"/>
        <v>0</v>
      </c>
      <c r="AW173" s="107">
        <f t="shared" si="169"/>
        <v>0</v>
      </c>
      <c r="AX173" s="108">
        <f t="shared" si="170"/>
        <v>0</v>
      </c>
      <c r="AY173" s="85">
        <f t="shared" si="148"/>
        <v>0</v>
      </c>
      <c r="AZ173" s="133">
        <f t="shared" si="149"/>
        <v>0</v>
      </c>
      <c r="BA173" s="82">
        <f t="shared" si="150"/>
        <v>8</v>
      </c>
      <c r="BB173" s="110">
        <f t="shared" si="151"/>
        <v>0</v>
      </c>
      <c r="BC173" s="110">
        <f t="shared" si="152"/>
        <v>8</v>
      </c>
    </row>
    <row r="174" spans="1:1025" ht="12.75" customHeight="1" x14ac:dyDescent="0.25">
      <c r="A174" s="84"/>
      <c r="B174" s="111" t="str">
        <f>Disciplinas!B176</f>
        <v>LIM</v>
      </c>
      <c r="C174" s="108" t="str">
        <f>Disciplinas!C176</f>
        <v>LQUI</v>
      </c>
      <c r="D174" s="108" t="str">
        <f>Disciplinas!D176</f>
        <v>OPÇÃO LIMITADA 2</v>
      </c>
      <c r="E174" s="107">
        <f>Disciplinas!E176</f>
        <v>4</v>
      </c>
      <c r="F174" s="108">
        <f>Disciplinas!F176</f>
        <v>0</v>
      </c>
      <c r="G174" s="107">
        <f>Disciplinas!AZ176</f>
        <v>2</v>
      </c>
      <c r="H174" s="108">
        <f>Disciplinas!BA176</f>
        <v>0</v>
      </c>
      <c r="I174" s="107">
        <v>0</v>
      </c>
      <c r="J174" s="108">
        <v>0</v>
      </c>
      <c r="K174" s="107">
        <v>0</v>
      </c>
      <c r="L174" s="108">
        <v>0</v>
      </c>
      <c r="M174" s="107">
        <v>0</v>
      </c>
      <c r="N174" s="108">
        <v>0</v>
      </c>
      <c r="O174" s="107">
        <v>100</v>
      </c>
      <c r="P174" s="108">
        <v>0</v>
      </c>
      <c r="Q174" s="107">
        <f t="shared" si="114"/>
        <v>0</v>
      </c>
      <c r="R174" s="107">
        <f t="shared" si="115"/>
        <v>0</v>
      </c>
      <c r="S174" s="107">
        <f t="shared" si="116"/>
        <v>0</v>
      </c>
      <c r="T174" s="107">
        <f t="shared" si="117"/>
        <v>0</v>
      </c>
      <c r="U174" s="106">
        <f t="shared" si="118"/>
        <v>0</v>
      </c>
      <c r="V174" s="107">
        <f t="shared" si="119"/>
        <v>0</v>
      </c>
      <c r="W174" s="107">
        <f t="shared" si="120"/>
        <v>0</v>
      </c>
      <c r="X174" s="107">
        <f t="shared" si="121"/>
        <v>0</v>
      </c>
      <c r="Y174" s="106">
        <f t="shared" si="122"/>
        <v>0</v>
      </c>
      <c r="Z174" s="107">
        <f t="shared" si="123"/>
        <v>0</v>
      </c>
      <c r="AA174" s="107">
        <f t="shared" si="124"/>
        <v>0</v>
      </c>
      <c r="AB174" s="107">
        <f t="shared" si="125"/>
        <v>0</v>
      </c>
      <c r="AC174" s="106">
        <f t="shared" si="126"/>
        <v>2</v>
      </c>
      <c r="AD174" s="107">
        <f t="shared" si="127"/>
        <v>0</v>
      </c>
      <c r="AE174" s="107">
        <f t="shared" si="128"/>
        <v>0</v>
      </c>
      <c r="AF174" s="107">
        <f t="shared" si="129"/>
        <v>0</v>
      </c>
      <c r="AG174" s="109">
        <f t="shared" si="153"/>
        <v>0</v>
      </c>
      <c r="AH174" s="133">
        <f t="shared" si="154"/>
        <v>0</v>
      </c>
      <c r="AI174" s="107">
        <f t="shared" si="155"/>
        <v>0</v>
      </c>
      <c r="AJ174" s="107">
        <f t="shared" si="156"/>
        <v>0</v>
      </c>
      <c r="AK174" s="107">
        <f t="shared" si="157"/>
        <v>0</v>
      </c>
      <c r="AL174" s="108">
        <f t="shared" si="158"/>
        <v>0</v>
      </c>
      <c r="AM174" s="107">
        <f t="shared" si="159"/>
        <v>0</v>
      </c>
      <c r="AN174" s="107">
        <f t="shared" si="160"/>
        <v>0</v>
      </c>
      <c r="AO174" s="107">
        <f t="shared" si="161"/>
        <v>0</v>
      </c>
      <c r="AP174" s="108">
        <f t="shared" si="162"/>
        <v>0</v>
      </c>
      <c r="AQ174" s="107">
        <f t="shared" si="163"/>
        <v>0</v>
      </c>
      <c r="AR174" s="107">
        <f t="shared" si="164"/>
        <v>0</v>
      </c>
      <c r="AS174" s="107">
        <f t="shared" si="165"/>
        <v>0</v>
      </c>
      <c r="AT174" s="108">
        <f t="shared" si="166"/>
        <v>0</v>
      </c>
      <c r="AU174" s="107">
        <f t="shared" si="167"/>
        <v>8</v>
      </c>
      <c r="AV174" s="107">
        <f t="shared" si="168"/>
        <v>0</v>
      </c>
      <c r="AW174" s="107">
        <f t="shared" si="169"/>
        <v>0</v>
      </c>
      <c r="AX174" s="108">
        <f t="shared" si="170"/>
        <v>0</v>
      </c>
      <c r="AY174" s="85">
        <f t="shared" si="148"/>
        <v>0</v>
      </c>
      <c r="AZ174" s="133">
        <f t="shared" si="149"/>
        <v>0</v>
      </c>
      <c r="BA174" s="82">
        <f t="shared" si="150"/>
        <v>8</v>
      </c>
      <c r="BB174" s="110">
        <f t="shared" si="151"/>
        <v>0</v>
      </c>
      <c r="BC174" s="110">
        <f t="shared" si="152"/>
        <v>8</v>
      </c>
    </row>
    <row r="175" spans="1:1025" ht="12.75" customHeight="1" x14ac:dyDescent="0.25">
      <c r="A175" s="84"/>
      <c r="B175" s="111" t="str">
        <f>Disciplinas!B177</f>
        <v>LIM</v>
      </c>
      <c r="C175" s="108" t="str">
        <f>Disciplinas!C177</f>
        <v>BBIO</v>
      </c>
      <c r="D175" s="108" t="str">
        <f>Disciplinas!D177</f>
        <v>OPÇÃO LIMITADA 3</v>
      </c>
      <c r="E175" s="107">
        <f>Disciplinas!E177</f>
        <v>2</v>
      </c>
      <c r="F175" s="108">
        <f>Disciplinas!F177</f>
        <v>2</v>
      </c>
      <c r="G175" s="107">
        <f>Disciplinas!AZ177</f>
        <v>2</v>
      </c>
      <c r="H175" s="108">
        <f>Disciplinas!BA177</f>
        <v>2</v>
      </c>
      <c r="I175" s="107">
        <v>100</v>
      </c>
      <c r="J175" s="108">
        <v>0</v>
      </c>
      <c r="K175" s="107">
        <v>0</v>
      </c>
      <c r="L175" s="108">
        <v>0</v>
      </c>
      <c r="M175" s="107">
        <v>0</v>
      </c>
      <c r="N175" s="108">
        <v>0</v>
      </c>
      <c r="O175" s="107">
        <v>0</v>
      </c>
      <c r="P175" s="108">
        <v>0</v>
      </c>
      <c r="Q175" s="107">
        <f t="shared" si="114"/>
        <v>2</v>
      </c>
      <c r="R175" s="107">
        <f t="shared" si="115"/>
        <v>2</v>
      </c>
      <c r="S175" s="107">
        <f t="shared" si="116"/>
        <v>0</v>
      </c>
      <c r="T175" s="107">
        <f t="shared" si="117"/>
        <v>0</v>
      </c>
      <c r="U175" s="106">
        <f t="shared" si="118"/>
        <v>0</v>
      </c>
      <c r="V175" s="107">
        <f t="shared" si="119"/>
        <v>0</v>
      </c>
      <c r="W175" s="107">
        <f t="shared" si="120"/>
        <v>0</v>
      </c>
      <c r="X175" s="107">
        <f t="shared" si="121"/>
        <v>0</v>
      </c>
      <c r="Y175" s="106">
        <f t="shared" si="122"/>
        <v>0</v>
      </c>
      <c r="Z175" s="107">
        <f t="shared" si="123"/>
        <v>0</v>
      </c>
      <c r="AA175" s="107">
        <f t="shared" si="124"/>
        <v>0</v>
      </c>
      <c r="AB175" s="107">
        <f t="shared" si="125"/>
        <v>0</v>
      </c>
      <c r="AC175" s="106">
        <f t="shared" si="126"/>
        <v>0</v>
      </c>
      <c r="AD175" s="107">
        <f t="shared" si="127"/>
        <v>0</v>
      </c>
      <c r="AE175" s="107">
        <f t="shared" si="128"/>
        <v>0</v>
      </c>
      <c r="AF175" s="107">
        <f t="shared" si="129"/>
        <v>0</v>
      </c>
      <c r="AG175" s="109">
        <f t="shared" si="153"/>
        <v>0</v>
      </c>
      <c r="AH175" s="133">
        <f t="shared" si="154"/>
        <v>0</v>
      </c>
      <c r="AI175" s="107">
        <f t="shared" si="155"/>
        <v>4</v>
      </c>
      <c r="AJ175" s="107">
        <f t="shared" si="156"/>
        <v>4</v>
      </c>
      <c r="AK175" s="107">
        <f t="shared" si="157"/>
        <v>0</v>
      </c>
      <c r="AL175" s="108">
        <f t="shared" si="158"/>
        <v>0</v>
      </c>
      <c r="AM175" s="107">
        <f t="shared" si="159"/>
        <v>0</v>
      </c>
      <c r="AN175" s="107">
        <f t="shared" si="160"/>
        <v>0</v>
      </c>
      <c r="AO175" s="107">
        <f t="shared" si="161"/>
        <v>0</v>
      </c>
      <c r="AP175" s="108">
        <f t="shared" si="162"/>
        <v>0</v>
      </c>
      <c r="AQ175" s="107">
        <f t="shared" si="163"/>
        <v>0</v>
      </c>
      <c r="AR175" s="107">
        <f t="shared" si="164"/>
        <v>0</v>
      </c>
      <c r="AS175" s="107">
        <f t="shared" si="165"/>
        <v>0</v>
      </c>
      <c r="AT175" s="108">
        <f t="shared" si="166"/>
        <v>0</v>
      </c>
      <c r="AU175" s="107">
        <f t="shared" si="167"/>
        <v>0</v>
      </c>
      <c r="AV175" s="107">
        <f t="shared" si="168"/>
        <v>0</v>
      </c>
      <c r="AW175" s="107">
        <f t="shared" si="169"/>
        <v>0</v>
      </c>
      <c r="AX175" s="108">
        <f t="shared" si="170"/>
        <v>0</v>
      </c>
      <c r="AY175" s="85">
        <f t="shared" si="148"/>
        <v>0</v>
      </c>
      <c r="AZ175" s="133">
        <f t="shared" si="149"/>
        <v>0</v>
      </c>
      <c r="BA175" s="82">
        <f t="shared" si="150"/>
        <v>4</v>
      </c>
      <c r="BB175" s="110">
        <f t="shared" si="151"/>
        <v>4</v>
      </c>
      <c r="BC175" s="110">
        <f t="shared" si="152"/>
        <v>8</v>
      </c>
    </row>
    <row r="176" spans="1:1025" ht="12.75" customHeight="1" x14ac:dyDescent="0.25">
      <c r="A176" s="84"/>
      <c r="B176" s="111" t="str">
        <f>Disciplinas!B178</f>
        <v>LIM</v>
      </c>
      <c r="C176" s="108" t="str">
        <f>Disciplinas!C178</f>
        <v>BFILO</v>
      </c>
      <c r="D176" s="108" t="str">
        <f>Disciplinas!D178</f>
        <v>OPÇÃO LIMITADA 3</v>
      </c>
      <c r="E176" s="107">
        <f>Disciplinas!E178</f>
        <v>4</v>
      </c>
      <c r="F176" s="108">
        <f>Disciplinas!F178</f>
        <v>0</v>
      </c>
      <c r="G176" s="107">
        <f>Disciplinas!AZ178</f>
        <v>2</v>
      </c>
      <c r="H176" s="108">
        <f>Disciplinas!BA178</f>
        <v>0</v>
      </c>
      <c r="I176" s="107">
        <v>0</v>
      </c>
      <c r="J176" s="108">
        <v>0</v>
      </c>
      <c r="K176" s="107">
        <v>100</v>
      </c>
      <c r="L176" s="108">
        <v>0</v>
      </c>
      <c r="M176" s="107">
        <v>0</v>
      </c>
      <c r="N176" s="108">
        <v>0</v>
      </c>
      <c r="O176" s="107">
        <v>0</v>
      </c>
      <c r="P176" s="108">
        <v>0</v>
      </c>
      <c r="Q176" s="107">
        <f t="shared" si="114"/>
        <v>0</v>
      </c>
      <c r="R176" s="107">
        <f t="shared" si="115"/>
        <v>0</v>
      </c>
      <c r="S176" s="107">
        <f t="shared" si="116"/>
        <v>0</v>
      </c>
      <c r="T176" s="107">
        <f t="shared" si="117"/>
        <v>0</v>
      </c>
      <c r="U176" s="106">
        <f t="shared" si="118"/>
        <v>2</v>
      </c>
      <c r="V176" s="107">
        <f t="shared" si="119"/>
        <v>0</v>
      </c>
      <c r="W176" s="107">
        <f t="shared" si="120"/>
        <v>0</v>
      </c>
      <c r="X176" s="107">
        <f t="shared" si="121"/>
        <v>0</v>
      </c>
      <c r="Y176" s="106">
        <f t="shared" si="122"/>
        <v>0</v>
      </c>
      <c r="Z176" s="107">
        <f t="shared" si="123"/>
        <v>0</v>
      </c>
      <c r="AA176" s="107">
        <f t="shared" si="124"/>
        <v>0</v>
      </c>
      <c r="AB176" s="107">
        <f t="shared" si="125"/>
        <v>0</v>
      </c>
      <c r="AC176" s="106">
        <f t="shared" si="126"/>
        <v>0</v>
      </c>
      <c r="AD176" s="107">
        <f t="shared" si="127"/>
        <v>0</v>
      </c>
      <c r="AE176" s="107">
        <f t="shared" si="128"/>
        <v>0</v>
      </c>
      <c r="AF176" s="107">
        <f t="shared" si="129"/>
        <v>0</v>
      </c>
      <c r="AG176" s="109">
        <f t="shared" si="153"/>
        <v>0</v>
      </c>
      <c r="AH176" s="133">
        <f t="shared" si="154"/>
        <v>0</v>
      </c>
      <c r="AI176" s="107">
        <f t="shared" si="155"/>
        <v>0</v>
      </c>
      <c r="AJ176" s="107">
        <f t="shared" si="156"/>
        <v>0</v>
      </c>
      <c r="AK176" s="107">
        <f t="shared" si="157"/>
        <v>0</v>
      </c>
      <c r="AL176" s="108">
        <f t="shared" si="158"/>
        <v>0</v>
      </c>
      <c r="AM176" s="107">
        <f t="shared" si="159"/>
        <v>8</v>
      </c>
      <c r="AN176" s="107">
        <f t="shared" si="160"/>
        <v>0</v>
      </c>
      <c r="AO176" s="107">
        <f t="shared" si="161"/>
        <v>0</v>
      </c>
      <c r="AP176" s="108">
        <f t="shared" si="162"/>
        <v>0</v>
      </c>
      <c r="AQ176" s="107">
        <f t="shared" si="163"/>
        <v>0</v>
      </c>
      <c r="AR176" s="107">
        <f t="shared" si="164"/>
        <v>0</v>
      </c>
      <c r="AS176" s="107">
        <f t="shared" si="165"/>
        <v>0</v>
      </c>
      <c r="AT176" s="108">
        <f t="shared" si="166"/>
        <v>0</v>
      </c>
      <c r="AU176" s="107">
        <f t="shared" si="167"/>
        <v>0</v>
      </c>
      <c r="AV176" s="107">
        <f t="shared" si="168"/>
        <v>0</v>
      </c>
      <c r="AW176" s="107">
        <f t="shared" si="169"/>
        <v>0</v>
      </c>
      <c r="AX176" s="108">
        <f t="shared" si="170"/>
        <v>0</v>
      </c>
      <c r="AY176" s="85">
        <f t="shared" si="148"/>
        <v>0</v>
      </c>
      <c r="AZ176" s="133">
        <f t="shared" si="149"/>
        <v>0</v>
      </c>
      <c r="BA176" s="82">
        <f t="shared" si="150"/>
        <v>8</v>
      </c>
      <c r="BB176" s="110">
        <f t="shared" si="151"/>
        <v>0</v>
      </c>
      <c r="BC176" s="110">
        <f t="shared" si="152"/>
        <v>8</v>
      </c>
    </row>
    <row r="177" spans="1:1025" ht="12.75" customHeight="1" x14ac:dyDescent="0.25">
      <c r="A177" s="84"/>
      <c r="B177" s="111" t="str">
        <f>Disciplinas!B179</f>
        <v>LIM</v>
      </c>
      <c r="C177" s="108" t="str">
        <f>Disciplinas!C179</f>
        <v>BFIS</v>
      </c>
      <c r="D177" s="108" t="str">
        <f>Disciplinas!D179</f>
        <v>OPÇÃO LIMITADA 3</v>
      </c>
      <c r="E177" s="107">
        <f>Disciplinas!E179</f>
        <v>4</v>
      </c>
      <c r="F177" s="108">
        <f>Disciplinas!F179</f>
        <v>0</v>
      </c>
      <c r="G177" s="107">
        <f>Disciplinas!AZ179</f>
        <v>2</v>
      </c>
      <c r="H177" s="108">
        <f>Disciplinas!BA179</f>
        <v>0</v>
      </c>
      <c r="I177" s="107">
        <v>0</v>
      </c>
      <c r="J177" s="108">
        <v>0</v>
      </c>
      <c r="K177" s="107">
        <v>0</v>
      </c>
      <c r="L177" s="108">
        <v>0</v>
      </c>
      <c r="M177" s="107">
        <v>100</v>
      </c>
      <c r="N177" s="108">
        <v>0</v>
      </c>
      <c r="O177" s="107">
        <v>0</v>
      </c>
      <c r="P177" s="108">
        <v>0</v>
      </c>
      <c r="Q177" s="107">
        <f t="shared" si="114"/>
        <v>0</v>
      </c>
      <c r="R177" s="107">
        <f t="shared" si="115"/>
        <v>0</v>
      </c>
      <c r="S177" s="107">
        <f t="shared" si="116"/>
        <v>0</v>
      </c>
      <c r="T177" s="107">
        <f t="shared" si="117"/>
        <v>0</v>
      </c>
      <c r="U177" s="106">
        <f t="shared" si="118"/>
        <v>0</v>
      </c>
      <c r="V177" s="107">
        <f t="shared" si="119"/>
        <v>0</v>
      </c>
      <c r="W177" s="107">
        <f t="shared" si="120"/>
        <v>0</v>
      </c>
      <c r="X177" s="107">
        <f t="shared" si="121"/>
        <v>0</v>
      </c>
      <c r="Y177" s="106">
        <f t="shared" si="122"/>
        <v>2</v>
      </c>
      <c r="Z177" s="107">
        <f t="shared" si="123"/>
        <v>0</v>
      </c>
      <c r="AA177" s="107">
        <f t="shared" si="124"/>
        <v>0</v>
      </c>
      <c r="AB177" s="107">
        <f t="shared" si="125"/>
        <v>0</v>
      </c>
      <c r="AC177" s="106">
        <f t="shared" si="126"/>
        <v>0</v>
      </c>
      <c r="AD177" s="107">
        <f t="shared" si="127"/>
        <v>0</v>
      </c>
      <c r="AE177" s="107">
        <f t="shared" si="128"/>
        <v>0</v>
      </c>
      <c r="AF177" s="107">
        <f t="shared" si="129"/>
        <v>0</v>
      </c>
      <c r="AG177" s="109">
        <f t="shared" si="153"/>
        <v>0</v>
      </c>
      <c r="AH177" s="133">
        <f t="shared" si="154"/>
        <v>0</v>
      </c>
      <c r="AI177" s="107">
        <f t="shared" si="155"/>
        <v>0</v>
      </c>
      <c r="AJ177" s="107">
        <f t="shared" si="156"/>
        <v>0</v>
      </c>
      <c r="AK177" s="107">
        <f t="shared" si="157"/>
        <v>0</v>
      </c>
      <c r="AL177" s="108">
        <f t="shared" si="158"/>
        <v>0</v>
      </c>
      <c r="AM177" s="107">
        <f t="shared" si="159"/>
        <v>0</v>
      </c>
      <c r="AN177" s="107">
        <f t="shared" si="160"/>
        <v>0</v>
      </c>
      <c r="AO177" s="107">
        <f t="shared" si="161"/>
        <v>0</v>
      </c>
      <c r="AP177" s="108">
        <f t="shared" si="162"/>
        <v>0</v>
      </c>
      <c r="AQ177" s="107">
        <f t="shared" si="163"/>
        <v>8</v>
      </c>
      <c r="AR177" s="107">
        <f t="shared" si="164"/>
        <v>0</v>
      </c>
      <c r="AS177" s="107">
        <f t="shared" si="165"/>
        <v>0</v>
      </c>
      <c r="AT177" s="108">
        <f t="shared" si="166"/>
        <v>0</v>
      </c>
      <c r="AU177" s="107">
        <f t="shared" si="167"/>
        <v>0</v>
      </c>
      <c r="AV177" s="107">
        <f t="shared" si="168"/>
        <v>0</v>
      </c>
      <c r="AW177" s="107">
        <f t="shared" si="169"/>
        <v>0</v>
      </c>
      <c r="AX177" s="108">
        <f t="shared" si="170"/>
        <v>0</v>
      </c>
      <c r="AY177" s="85">
        <f t="shared" si="148"/>
        <v>0</v>
      </c>
      <c r="AZ177" s="133">
        <f t="shared" si="149"/>
        <v>0</v>
      </c>
      <c r="BA177" s="82">
        <f t="shared" si="150"/>
        <v>8</v>
      </c>
      <c r="BB177" s="110">
        <f t="shared" si="151"/>
        <v>0</v>
      </c>
      <c r="BC177" s="110">
        <f t="shared" si="152"/>
        <v>8</v>
      </c>
    </row>
    <row r="178" spans="1:1025" s="193" customFormat="1" ht="12.75" customHeight="1" x14ac:dyDescent="0.25">
      <c r="A178" s="185"/>
      <c r="B178" s="186" t="str">
        <f>Disciplinas!B180</f>
        <v>LIM</v>
      </c>
      <c r="C178" s="184" t="str">
        <f>Disciplinas!C180</f>
        <v>LFILO</v>
      </c>
      <c r="D178" s="184" t="str">
        <f>Disciplinas!D180</f>
        <v>OPÇÃO LIMITADA 3</v>
      </c>
      <c r="E178" s="185">
        <f>Disciplinas!E180</f>
        <v>4</v>
      </c>
      <c r="F178" s="184">
        <f>Disciplinas!F180</f>
        <v>0</v>
      </c>
      <c r="G178" s="185">
        <f>Disciplinas!AZ180</f>
        <v>2</v>
      </c>
      <c r="H178" s="184">
        <f>Disciplinas!BA180</f>
        <v>0</v>
      </c>
      <c r="I178" s="185">
        <v>0</v>
      </c>
      <c r="J178" s="184">
        <v>0</v>
      </c>
      <c r="K178" s="185">
        <v>100</v>
      </c>
      <c r="L178" s="184">
        <v>0</v>
      </c>
      <c r="M178" s="185">
        <v>0</v>
      </c>
      <c r="N178" s="184">
        <v>0</v>
      </c>
      <c r="O178" s="185">
        <v>0</v>
      </c>
      <c r="P178" s="184">
        <v>0</v>
      </c>
      <c r="Q178" s="107">
        <f t="shared" si="114"/>
        <v>0</v>
      </c>
      <c r="R178" s="107">
        <f t="shared" si="115"/>
        <v>0</v>
      </c>
      <c r="S178" s="107">
        <f t="shared" si="116"/>
        <v>0</v>
      </c>
      <c r="T178" s="107">
        <f t="shared" si="117"/>
        <v>0</v>
      </c>
      <c r="U178" s="106">
        <f t="shared" si="118"/>
        <v>2</v>
      </c>
      <c r="V178" s="107">
        <f t="shared" si="119"/>
        <v>0</v>
      </c>
      <c r="W178" s="107">
        <f t="shared" si="120"/>
        <v>0</v>
      </c>
      <c r="X178" s="107">
        <f t="shared" si="121"/>
        <v>0</v>
      </c>
      <c r="Y178" s="106">
        <f t="shared" si="122"/>
        <v>0</v>
      </c>
      <c r="Z178" s="107">
        <f t="shared" si="123"/>
        <v>0</v>
      </c>
      <c r="AA178" s="107">
        <f t="shared" si="124"/>
        <v>0</v>
      </c>
      <c r="AB178" s="107">
        <f t="shared" si="125"/>
        <v>0</v>
      </c>
      <c r="AC178" s="106">
        <f t="shared" si="126"/>
        <v>0</v>
      </c>
      <c r="AD178" s="107">
        <f t="shared" si="127"/>
        <v>0</v>
      </c>
      <c r="AE178" s="107">
        <f t="shared" si="128"/>
        <v>0</v>
      </c>
      <c r="AF178" s="107">
        <f t="shared" si="129"/>
        <v>0</v>
      </c>
      <c r="AG178" s="187">
        <f t="shared" si="153"/>
        <v>0</v>
      </c>
      <c r="AH178" s="188">
        <f t="shared" si="154"/>
        <v>0</v>
      </c>
      <c r="AI178" s="185">
        <f t="shared" si="155"/>
        <v>0</v>
      </c>
      <c r="AJ178" s="185">
        <f t="shared" si="156"/>
        <v>0</v>
      </c>
      <c r="AK178" s="185">
        <f t="shared" si="157"/>
        <v>0</v>
      </c>
      <c r="AL178" s="184">
        <f t="shared" si="158"/>
        <v>0</v>
      </c>
      <c r="AM178" s="185">
        <f t="shared" si="159"/>
        <v>8</v>
      </c>
      <c r="AN178" s="185">
        <f t="shared" si="160"/>
        <v>0</v>
      </c>
      <c r="AO178" s="185">
        <f t="shared" si="161"/>
        <v>0</v>
      </c>
      <c r="AP178" s="184">
        <f t="shared" si="162"/>
        <v>0</v>
      </c>
      <c r="AQ178" s="185">
        <f t="shared" si="163"/>
        <v>0</v>
      </c>
      <c r="AR178" s="185">
        <f t="shared" si="164"/>
        <v>0</v>
      </c>
      <c r="AS178" s="185">
        <f t="shared" si="165"/>
        <v>0</v>
      </c>
      <c r="AT178" s="184">
        <f t="shared" si="166"/>
        <v>0</v>
      </c>
      <c r="AU178" s="185">
        <f t="shared" si="167"/>
        <v>0</v>
      </c>
      <c r="AV178" s="185">
        <f t="shared" si="168"/>
        <v>0</v>
      </c>
      <c r="AW178" s="185">
        <f t="shared" si="169"/>
        <v>0</v>
      </c>
      <c r="AX178" s="184">
        <f t="shared" si="170"/>
        <v>0</v>
      </c>
      <c r="AY178" s="189">
        <f t="shared" si="148"/>
        <v>0</v>
      </c>
      <c r="AZ178" s="188">
        <f t="shared" si="149"/>
        <v>0</v>
      </c>
      <c r="BA178" s="190">
        <f t="shared" si="150"/>
        <v>8</v>
      </c>
      <c r="BB178" s="191">
        <f t="shared" si="151"/>
        <v>0</v>
      </c>
      <c r="BC178" s="191">
        <f t="shared" si="152"/>
        <v>8</v>
      </c>
      <c r="BD178" s="192"/>
      <c r="BE178" s="192"/>
      <c r="BF178" s="192"/>
      <c r="BG178" s="192"/>
      <c r="BH178" s="192"/>
      <c r="BI178" s="192"/>
      <c r="BJ178" s="192"/>
      <c r="BK178" s="192"/>
      <c r="BL178" s="192"/>
      <c r="BM178" s="192"/>
      <c r="BN178" s="192"/>
      <c r="BO178" s="192"/>
      <c r="BP178" s="192"/>
      <c r="BQ178" s="192"/>
      <c r="BR178" s="192"/>
      <c r="BS178" s="192"/>
      <c r="BT178" s="192"/>
      <c r="BU178" s="192"/>
      <c r="BV178" s="192"/>
      <c r="BW178" s="192"/>
      <c r="BX178" s="192"/>
      <c r="BY178" s="192"/>
      <c r="BZ178" s="192"/>
      <c r="CA178" s="192"/>
      <c r="CB178" s="192"/>
      <c r="CC178" s="192"/>
      <c r="CD178" s="192"/>
      <c r="CE178" s="192"/>
      <c r="CF178" s="192"/>
      <c r="CG178" s="192"/>
      <c r="CH178" s="192"/>
      <c r="CI178" s="192"/>
      <c r="CJ178" s="192"/>
      <c r="CK178" s="192"/>
      <c r="CL178" s="192"/>
      <c r="CM178" s="192"/>
      <c r="CN178" s="192"/>
      <c r="CO178" s="192"/>
      <c r="CP178" s="192"/>
      <c r="CQ178" s="192"/>
      <c r="CR178" s="192"/>
      <c r="CS178" s="192"/>
      <c r="CT178" s="192"/>
      <c r="CU178" s="192"/>
      <c r="CV178" s="192"/>
      <c r="CW178" s="192"/>
      <c r="CX178" s="192"/>
      <c r="CY178" s="192"/>
      <c r="CZ178" s="192"/>
      <c r="DA178" s="192"/>
      <c r="DB178" s="192"/>
      <c r="DC178" s="192"/>
      <c r="DD178" s="192"/>
      <c r="DE178" s="192"/>
      <c r="DF178" s="192"/>
      <c r="DG178" s="192"/>
      <c r="DH178" s="192"/>
      <c r="DI178" s="192"/>
      <c r="DJ178" s="192"/>
      <c r="DK178" s="192"/>
      <c r="DL178" s="192"/>
      <c r="DM178" s="192"/>
      <c r="DN178" s="192"/>
      <c r="DO178" s="192"/>
      <c r="DP178" s="192"/>
      <c r="DQ178" s="192"/>
      <c r="DR178" s="192"/>
      <c r="DS178" s="192"/>
      <c r="DT178" s="192"/>
      <c r="DU178" s="192"/>
      <c r="DV178" s="192"/>
      <c r="DW178" s="192"/>
      <c r="DX178" s="192"/>
      <c r="DY178" s="192"/>
      <c r="DZ178" s="192"/>
      <c r="EA178" s="192"/>
      <c r="EB178" s="192"/>
      <c r="EC178" s="192"/>
      <c r="ED178" s="192"/>
      <c r="EE178" s="192"/>
      <c r="EF178" s="192"/>
      <c r="EG178" s="192"/>
      <c r="EH178" s="192"/>
      <c r="EI178" s="192"/>
      <c r="EJ178" s="192"/>
      <c r="EK178" s="192"/>
      <c r="EL178" s="192"/>
      <c r="EM178" s="192"/>
      <c r="EN178" s="192"/>
      <c r="EO178" s="192"/>
      <c r="EP178" s="192"/>
      <c r="EQ178" s="192"/>
      <c r="ER178" s="192"/>
      <c r="ES178" s="192"/>
      <c r="ET178" s="192"/>
      <c r="EU178" s="192"/>
      <c r="EV178" s="192"/>
      <c r="EW178" s="192"/>
      <c r="EX178" s="192"/>
      <c r="EY178" s="192"/>
      <c r="EZ178" s="192"/>
      <c r="FA178" s="192"/>
      <c r="FB178" s="192"/>
      <c r="FC178" s="192"/>
      <c r="FD178" s="192"/>
      <c r="FE178" s="192"/>
      <c r="FF178" s="192"/>
      <c r="FG178" s="192"/>
      <c r="FH178" s="192"/>
      <c r="FI178" s="192"/>
      <c r="FJ178" s="192"/>
      <c r="FK178" s="192"/>
      <c r="FL178" s="192"/>
      <c r="FM178" s="192"/>
      <c r="FN178" s="192"/>
      <c r="FO178" s="192"/>
      <c r="FP178" s="192"/>
      <c r="FQ178" s="192"/>
      <c r="FR178" s="192"/>
      <c r="FS178" s="192"/>
      <c r="FT178" s="192"/>
      <c r="FU178" s="192"/>
      <c r="FV178" s="192"/>
      <c r="FW178" s="192"/>
      <c r="FX178" s="192"/>
      <c r="FY178" s="192"/>
      <c r="FZ178" s="192"/>
      <c r="GA178" s="192"/>
      <c r="GB178" s="192"/>
      <c r="GC178" s="192"/>
      <c r="GD178" s="192"/>
      <c r="GE178" s="192"/>
      <c r="GF178" s="192"/>
      <c r="GG178" s="192"/>
      <c r="GH178" s="192"/>
      <c r="GI178" s="192"/>
      <c r="GJ178" s="192"/>
      <c r="GK178" s="192"/>
      <c r="GL178" s="192"/>
      <c r="GM178" s="192"/>
      <c r="GN178" s="192"/>
      <c r="GO178" s="192"/>
      <c r="GP178" s="192"/>
      <c r="GQ178" s="192"/>
      <c r="GR178" s="192"/>
      <c r="GS178" s="192"/>
      <c r="GT178" s="192"/>
      <c r="GU178" s="192"/>
      <c r="GV178" s="192"/>
      <c r="GW178" s="192"/>
      <c r="GX178" s="192"/>
      <c r="GY178" s="192"/>
      <c r="GZ178" s="192"/>
      <c r="HA178" s="192"/>
      <c r="HB178" s="192"/>
      <c r="HC178" s="192"/>
      <c r="HD178" s="192"/>
      <c r="HE178" s="192"/>
      <c r="HF178" s="192"/>
      <c r="HG178" s="192"/>
      <c r="HH178" s="192"/>
      <c r="HI178" s="192"/>
      <c r="HJ178" s="192"/>
      <c r="HK178" s="192"/>
      <c r="HL178" s="192"/>
      <c r="HM178" s="192"/>
      <c r="HN178" s="192"/>
      <c r="HO178" s="192"/>
      <c r="HP178" s="192"/>
      <c r="HQ178" s="192"/>
      <c r="HR178" s="192"/>
      <c r="HS178" s="192"/>
      <c r="HT178" s="192"/>
      <c r="HU178" s="192"/>
      <c r="HV178" s="192"/>
      <c r="HW178" s="192"/>
      <c r="HX178" s="192"/>
      <c r="HY178" s="192"/>
      <c r="HZ178" s="192"/>
      <c r="IA178" s="192"/>
      <c r="IB178" s="192"/>
      <c r="IC178" s="192"/>
      <c r="ID178" s="192"/>
      <c r="IE178" s="192"/>
      <c r="IF178" s="192"/>
      <c r="IG178" s="192"/>
      <c r="IH178" s="192"/>
      <c r="II178" s="192"/>
      <c r="IJ178" s="192"/>
      <c r="IK178" s="192"/>
      <c r="IL178" s="192"/>
      <c r="IM178" s="192"/>
      <c r="IN178" s="192"/>
      <c r="IO178" s="192"/>
      <c r="IP178" s="192"/>
      <c r="IQ178" s="192"/>
      <c r="IR178" s="192"/>
      <c r="IS178" s="192"/>
      <c r="IT178" s="192"/>
      <c r="IU178" s="192"/>
      <c r="IV178" s="192"/>
      <c r="IW178" s="192"/>
      <c r="IX178" s="192"/>
      <c r="IY178" s="192"/>
      <c r="IZ178" s="192"/>
      <c r="JA178" s="192"/>
      <c r="JB178" s="192"/>
      <c r="JC178" s="192"/>
      <c r="JD178" s="192"/>
      <c r="JE178" s="192"/>
      <c r="JF178" s="192"/>
      <c r="JG178" s="192"/>
      <c r="JH178" s="192"/>
      <c r="JI178" s="192"/>
      <c r="JJ178" s="192"/>
      <c r="JK178" s="192"/>
      <c r="JL178" s="192"/>
      <c r="JM178" s="192"/>
      <c r="JN178" s="192"/>
      <c r="JO178" s="192"/>
      <c r="JP178" s="192"/>
      <c r="JQ178" s="192"/>
      <c r="JR178" s="192"/>
      <c r="JS178" s="192"/>
      <c r="JT178" s="192"/>
      <c r="JU178" s="192"/>
      <c r="JV178" s="192"/>
      <c r="JW178" s="192"/>
      <c r="JX178" s="192"/>
      <c r="JY178" s="192"/>
      <c r="JZ178" s="192"/>
      <c r="KA178" s="192"/>
      <c r="KB178" s="192"/>
      <c r="KC178" s="192"/>
      <c r="KD178" s="192"/>
      <c r="KE178" s="192"/>
      <c r="KF178" s="192"/>
      <c r="KG178" s="192"/>
      <c r="KH178" s="192"/>
      <c r="KI178" s="192"/>
      <c r="KJ178" s="192"/>
      <c r="KK178" s="192"/>
      <c r="KL178" s="192"/>
      <c r="KM178" s="192"/>
      <c r="KN178" s="192"/>
      <c r="KO178" s="192"/>
      <c r="KP178" s="192"/>
      <c r="KQ178" s="192"/>
      <c r="KR178" s="192"/>
      <c r="KS178" s="192"/>
      <c r="KT178" s="192"/>
      <c r="KU178" s="192"/>
      <c r="KV178" s="192"/>
      <c r="KW178" s="192"/>
      <c r="KX178" s="192"/>
      <c r="KY178" s="192"/>
      <c r="KZ178" s="192"/>
      <c r="LA178" s="192"/>
      <c r="LB178" s="192"/>
      <c r="LC178" s="192"/>
      <c r="LD178" s="192"/>
      <c r="LE178" s="192"/>
      <c r="LF178" s="192"/>
      <c r="LG178" s="192"/>
      <c r="LH178" s="192"/>
      <c r="LI178" s="192"/>
      <c r="LJ178" s="192"/>
      <c r="LK178" s="192"/>
      <c r="LL178" s="192"/>
      <c r="LM178" s="192"/>
      <c r="LN178" s="192"/>
      <c r="LO178" s="192"/>
      <c r="LP178" s="192"/>
      <c r="LQ178" s="192"/>
      <c r="LR178" s="192"/>
      <c r="LS178" s="192"/>
      <c r="LT178" s="192"/>
      <c r="LU178" s="192"/>
      <c r="LV178" s="192"/>
      <c r="LW178" s="192"/>
      <c r="LX178" s="192"/>
      <c r="LY178" s="192"/>
      <c r="LZ178" s="192"/>
      <c r="MA178" s="192"/>
      <c r="MB178" s="192"/>
      <c r="MC178" s="192"/>
      <c r="MD178" s="192"/>
      <c r="ME178" s="192"/>
      <c r="MF178" s="192"/>
      <c r="MG178" s="192"/>
      <c r="MH178" s="192"/>
      <c r="MI178" s="192"/>
      <c r="MJ178" s="192"/>
      <c r="MK178" s="192"/>
      <c r="ML178" s="192"/>
      <c r="MM178" s="192"/>
      <c r="MN178" s="192"/>
      <c r="MO178" s="192"/>
      <c r="MP178" s="192"/>
      <c r="MQ178" s="192"/>
      <c r="MR178" s="192"/>
      <c r="MS178" s="192"/>
      <c r="MT178" s="192"/>
      <c r="MU178" s="192"/>
      <c r="MV178" s="192"/>
      <c r="MW178" s="192"/>
      <c r="MX178" s="192"/>
      <c r="MY178" s="192"/>
      <c r="MZ178" s="192"/>
      <c r="NA178" s="192"/>
      <c r="NB178" s="192"/>
      <c r="NC178" s="192"/>
      <c r="ND178" s="192"/>
      <c r="NE178" s="192"/>
      <c r="NF178" s="192"/>
      <c r="NG178" s="192"/>
      <c r="NH178" s="192"/>
      <c r="NI178" s="192"/>
      <c r="NJ178" s="192"/>
      <c r="NK178" s="192"/>
      <c r="NL178" s="192"/>
      <c r="NM178" s="192"/>
      <c r="NN178" s="192"/>
      <c r="NO178" s="192"/>
      <c r="NP178" s="192"/>
      <c r="NQ178" s="192"/>
      <c r="NR178" s="192"/>
      <c r="NS178" s="192"/>
      <c r="NT178" s="192"/>
      <c r="NU178" s="192"/>
      <c r="NV178" s="192"/>
      <c r="NW178" s="192"/>
      <c r="NX178" s="192"/>
      <c r="NY178" s="192"/>
      <c r="NZ178" s="192"/>
      <c r="OA178" s="192"/>
      <c r="OB178" s="192"/>
      <c r="OC178" s="192"/>
      <c r="OD178" s="192"/>
      <c r="OE178" s="192"/>
      <c r="OF178" s="192"/>
      <c r="OG178" s="192"/>
      <c r="OH178" s="192"/>
      <c r="OI178" s="192"/>
      <c r="OJ178" s="192"/>
      <c r="OK178" s="192"/>
      <c r="OL178" s="192"/>
      <c r="OM178" s="192"/>
      <c r="ON178" s="192"/>
      <c r="OO178" s="192"/>
      <c r="OP178" s="192"/>
      <c r="OQ178" s="192"/>
      <c r="OR178" s="192"/>
      <c r="OS178" s="192"/>
      <c r="OT178" s="192"/>
      <c r="OU178" s="192"/>
      <c r="OV178" s="192"/>
      <c r="OW178" s="192"/>
      <c r="OX178" s="192"/>
      <c r="OY178" s="192"/>
      <c r="OZ178" s="192"/>
      <c r="PA178" s="192"/>
      <c r="PB178" s="192"/>
      <c r="PC178" s="192"/>
      <c r="PD178" s="192"/>
      <c r="PE178" s="192"/>
      <c r="PF178" s="192"/>
      <c r="PG178" s="192"/>
      <c r="PH178" s="192"/>
      <c r="PI178" s="192"/>
      <c r="PJ178" s="192"/>
      <c r="PK178" s="192"/>
      <c r="PL178" s="192"/>
      <c r="PM178" s="192"/>
      <c r="PN178" s="192"/>
      <c r="PO178" s="192"/>
      <c r="PP178" s="192"/>
      <c r="PQ178" s="192"/>
      <c r="PR178" s="192"/>
      <c r="PS178" s="192"/>
      <c r="PT178" s="192"/>
      <c r="PU178" s="192"/>
      <c r="PV178" s="192"/>
      <c r="PW178" s="192"/>
      <c r="PX178" s="192"/>
      <c r="PY178" s="192"/>
      <c r="PZ178" s="192"/>
      <c r="QA178" s="192"/>
      <c r="QB178" s="192"/>
      <c r="QC178" s="192"/>
      <c r="QD178" s="192"/>
      <c r="QE178" s="192"/>
      <c r="QF178" s="192"/>
      <c r="QG178" s="192"/>
      <c r="QH178" s="192"/>
      <c r="QI178" s="192"/>
      <c r="QJ178" s="192"/>
      <c r="QK178" s="192"/>
      <c r="QL178" s="192"/>
      <c r="QM178" s="192"/>
      <c r="QN178" s="192"/>
      <c r="QO178" s="192"/>
      <c r="QP178" s="192"/>
      <c r="QQ178" s="192"/>
      <c r="QR178" s="192"/>
      <c r="QS178" s="192"/>
      <c r="QT178" s="192"/>
      <c r="QU178" s="192"/>
      <c r="QV178" s="192"/>
      <c r="QW178" s="192"/>
      <c r="QX178" s="192"/>
      <c r="QY178" s="192"/>
      <c r="QZ178" s="192"/>
      <c r="RA178" s="192"/>
      <c r="RB178" s="192"/>
      <c r="RC178" s="192"/>
      <c r="RD178" s="192"/>
      <c r="RE178" s="192"/>
      <c r="RF178" s="192"/>
      <c r="RG178" s="192"/>
      <c r="RH178" s="192"/>
      <c r="RI178" s="192"/>
      <c r="RJ178" s="192"/>
      <c r="RK178" s="192"/>
      <c r="RL178" s="192"/>
      <c r="RM178" s="192"/>
      <c r="RN178" s="192"/>
      <c r="RO178" s="192"/>
      <c r="RP178" s="192"/>
      <c r="RQ178" s="192"/>
      <c r="RR178" s="192"/>
      <c r="RS178" s="192"/>
      <c r="RT178" s="192"/>
      <c r="RU178" s="192"/>
      <c r="RV178" s="192"/>
      <c r="RW178" s="192"/>
      <c r="RX178" s="192"/>
      <c r="RY178" s="192"/>
      <c r="RZ178" s="192"/>
      <c r="SA178" s="192"/>
      <c r="SB178" s="192"/>
      <c r="SC178" s="192"/>
      <c r="SD178" s="192"/>
      <c r="SE178" s="192"/>
      <c r="SF178" s="192"/>
      <c r="SG178" s="192"/>
      <c r="SH178" s="192"/>
      <c r="SI178" s="192"/>
      <c r="SJ178" s="192"/>
      <c r="SK178" s="192"/>
      <c r="SL178" s="192"/>
      <c r="SM178" s="192"/>
      <c r="SN178" s="192"/>
      <c r="SO178" s="192"/>
      <c r="SP178" s="192"/>
      <c r="SQ178" s="192"/>
      <c r="SR178" s="192"/>
      <c r="SS178" s="192"/>
      <c r="ST178" s="192"/>
      <c r="SU178" s="192"/>
      <c r="SV178" s="192"/>
      <c r="SW178" s="192"/>
      <c r="SX178" s="192"/>
      <c r="SY178" s="192"/>
      <c r="SZ178" s="192"/>
      <c r="TA178" s="192"/>
      <c r="TB178" s="192"/>
      <c r="TC178" s="192"/>
      <c r="TD178" s="192"/>
      <c r="TE178" s="192"/>
      <c r="TF178" s="192"/>
      <c r="TG178" s="192"/>
      <c r="TH178" s="192"/>
      <c r="TI178" s="192"/>
      <c r="TJ178" s="192"/>
      <c r="TK178" s="192"/>
      <c r="TL178" s="192"/>
      <c r="TM178" s="192"/>
      <c r="TN178" s="192"/>
      <c r="TO178" s="192"/>
      <c r="TP178" s="192"/>
      <c r="TQ178" s="192"/>
      <c r="TR178" s="192"/>
      <c r="TS178" s="192"/>
      <c r="TT178" s="192"/>
      <c r="TU178" s="192"/>
      <c r="TV178" s="192"/>
      <c r="TW178" s="192"/>
      <c r="TX178" s="192"/>
      <c r="TY178" s="192"/>
      <c r="TZ178" s="192"/>
      <c r="UA178" s="192"/>
      <c r="UB178" s="192"/>
      <c r="UC178" s="192"/>
      <c r="UD178" s="192"/>
      <c r="UE178" s="192"/>
      <c r="UF178" s="192"/>
      <c r="UG178" s="192"/>
      <c r="UH178" s="192"/>
      <c r="UI178" s="192"/>
      <c r="UJ178" s="192"/>
      <c r="UK178" s="192"/>
      <c r="UL178" s="192"/>
      <c r="UM178" s="192"/>
      <c r="UN178" s="192"/>
      <c r="UO178" s="192"/>
      <c r="UP178" s="192"/>
      <c r="UQ178" s="192"/>
      <c r="UR178" s="192"/>
      <c r="US178" s="192"/>
      <c r="UT178" s="192"/>
      <c r="UU178" s="192"/>
      <c r="UV178" s="192"/>
      <c r="UW178" s="192"/>
      <c r="UX178" s="192"/>
      <c r="UY178" s="192"/>
      <c r="UZ178" s="192"/>
      <c r="VA178" s="192"/>
      <c r="VB178" s="192"/>
      <c r="VC178" s="192"/>
      <c r="VD178" s="192"/>
      <c r="VE178" s="192"/>
      <c r="VF178" s="192"/>
      <c r="VG178" s="192"/>
      <c r="VH178" s="192"/>
      <c r="VI178" s="192"/>
      <c r="VJ178" s="192"/>
      <c r="VK178" s="192"/>
      <c r="VL178" s="192"/>
      <c r="VM178" s="192"/>
      <c r="VN178" s="192"/>
      <c r="VO178" s="192"/>
      <c r="VP178" s="192"/>
      <c r="VQ178" s="192"/>
      <c r="VR178" s="192"/>
      <c r="VS178" s="192"/>
      <c r="VT178" s="192"/>
      <c r="VU178" s="192"/>
      <c r="VV178" s="192"/>
      <c r="VW178" s="192"/>
      <c r="VX178" s="192"/>
      <c r="VY178" s="192"/>
      <c r="VZ178" s="192"/>
      <c r="WA178" s="192"/>
      <c r="WB178" s="192"/>
      <c r="WC178" s="192"/>
      <c r="WD178" s="192"/>
      <c r="WE178" s="192"/>
      <c r="WF178" s="192"/>
      <c r="WG178" s="192"/>
      <c r="WH178" s="192"/>
      <c r="WI178" s="192"/>
      <c r="WJ178" s="192"/>
      <c r="WK178" s="192"/>
      <c r="WL178" s="192"/>
      <c r="WM178" s="192"/>
      <c r="WN178" s="192"/>
      <c r="WO178" s="192"/>
      <c r="WP178" s="192"/>
      <c r="WQ178" s="192"/>
      <c r="WR178" s="192"/>
      <c r="WS178" s="192"/>
      <c r="WT178" s="192"/>
      <c r="WU178" s="192"/>
      <c r="WV178" s="192"/>
      <c r="WW178" s="192"/>
      <c r="WX178" s="192"/>
      <c r="WY178" s="192"/>
      <c r="WZ178" s="192"/>
      <c r="XA178" s="192"/>
      <c r="XB178" s="192"/>
      <c r="XC178" s="192"/>
      <c r="XD178" s="192"/>
      <c r="XE178" s="192"/>
      <c r="XF178" s="192"/>
      <c r="XG178" s="192"/>
      <c r="XH178" s="192"/>
      <c r="XI178" s="192"/>
      <c r="XJ178" s="192"/>
      <c r="XK178" s="192"/>
      <c r="XL178" s="192"/>
      <c r="XM178" s="192"/>
      <c r="XN178" s="192"/>
      <c r="XO178" s="192"/>
      <c r="XP178" s="192"/>
      <c r="XQ178" s="192"/>
      <c r="XR178" s="192"/>
      <c r="XS178" s="192"/>
      <c r="XT178" s="192"/>
      <c r="XU178" s="192"/>
      <c r="XV178" s="192"/>
      <c r="XW178" s="192"/>
      <c r="XX178" s="192"/>
      <c r="XY178" s="192"/>
      <c r="XZ178" s="192"/>
      <c r="YA178" s="192"/>
      <c r="YB178" s="192"/>
      <c r="YC178" s="192"/>
      <c r="YD178" s="192"/>
      <c r="YE178" s="192"/>
      <c r="YF178" s="192"/>
      <c r="YG178" s="192"/>
      <c r="YH178" s="192"/>
      <c r="YI178" s="192"/>
      <c r="YJ178" s="192"/>
      <c r="YK178" s="192"/>
      <c r="YL178" s="192"/>
      <c r="YM178" s="192"/>
      <c r="YN178" s="192"/>
      <c r="YO178" s="192"/>
      <c r="YP178" s="192"/>
      <c r="YQ178" s="192"/>
      <c r="YR178" s="192"/>
      <c r="YS178" s="192"/>
      <c r="YT178" s="192"/>
      <c r="YU178" s="192"/>
      <c r="YV178" s="192"/>
      <c r="YW178" s="192"/>
      <c r="YX178" s="192"/>
      <c r="YY178" s="192"/>
      <c r="YZ178" s="192"/>
      <c r="ZA178" s="192"/>
      <c r="ZB178" s="192"/>
      <c r="ZC178" s="192"/>
      <c r="ZD178" s="192"/>
      <c r="ZE178" s="192"/>
      <c r="ZF178" s="192"/>
      <c r="ZG178" s="192"/>
      <c r="ZH178" s="192"/>
      <c r="ZI178" s="192"/>
      <c r="ZJ178" s="192"/>
      <c r="ZK178" s="192"/>
      <c r="ZL178" s="192"/>
      <c r="ZM178" s="192"/>
      <c r="ZN178" s="192"/>
      <c r="ZO178" s="192"/>
      <c r="ZP178" s="192"/>
      <c r="ZQ178" s="192"/>
      <c r="ZR178" s="192"/>
      <c r="ZS178" s="192"/>
      <c r="ZT178" s="192"/>
      <c r="ZU178" s="192"/>
      <c r="ZV178" s="192"/>
      <c r="ZW178" s="192"/>
      <c r="ZX178" s="192"/>
      <c r="ZY178" s="192"/>
      <c r="ZZ178" s="192"/>
      <c r="AAA178" s="192"/>
      <c r="AAB178" s="192"/>
      <c r="AAC178" s="192"/>
      <c r="AAD178" s="192"/>
      <c r="AAE178" s="192"/>
      <c r="AAF178" s="192"/>
      <c r="AAG178" s="192"/>
      <c r="AAH178" s="192"/>
      <c r="AAI178" s="192"/>
      <c r="AAJ178" s="192"/>
      <c r="AAK178" s="192"/>
      <c r="AAL178" s="192"/>
      <c r="AAM178" s="192"/>
      <c r="AAN178" s="192"/>
      <c r="AAO178" s="192"/>
      <c r="AAP178" s="192"/>
      <c r="AAQ178" s="192"/>
      <c r="AAR178" s="192"/>
      <c r="AAS178" s="192"/>
      <c r="AAT178" s="192"/>
      <c r="AAU178" s="192"/>
      <c r="AAV178" s="192"/>
      <c r="AAW178" s="192"/>
      <c r="AAX178" s="192"/>
      <c r="AAY178" s="192"/>
      <c r="AAZ178" s="192"/>
      <c r="ABA178" s="192"/>
      <c r="ABB178" s="192"/>
      <c r="ABC178" s="192"/>
      <c r="ABD178" s="192"/>
      <c r="ABE178" s="192"/>
      <c r="ABF178" s="192"/>
      <c r="ABG178" s="192"/>
      <c r="ABH178" s="192"/>
      <c r="ABI178" s="192"/>
      <c r="ABJ178" s="192"/>
      <c r="ABK178" s="192"/>
      <c r="ABL178" s="192"/>
      <c r="ABM178" s="192"/>
      <c r="ABN178" s="192"/>
      <c r="ABO178" s="192"/>
      <c r="ABP178" s="192"/>
      <c r="ABQ178" s="192"/>
      <c r="ABR178" s="192"/>
      <c r="ABS178" s="192"/>
      <c r="ABT178" s="192"/>
      <c r="ABU178" s="192"/>
      <c r="ABV178" s="192"/>
      <c r="ABW178" s="192"/>
      <c r="ABX178" s="192"/>
      <c r="ABY178" s="192"/>
      <c r="ABZ178" s="192"/>
      <c r="ACA178" s="192"/>
      <c r="ACB178" s="192"/>
      <c r="ACC178" s="192"/>
      <c r="ACD178" s="192"/>
      <c r="ACE178" s="192"/>
      <c r="ACF178" s="192"/>
      <c r="ACG178" s="192"/>
      <c r="ACH178" s="192"/>
      <c r="ACI178" s="192"/>
      <c r="ACJ178" s="192"/>
      <c r="ACK178" s="192"/>
      <c r="ACL178" s="192"/>
      <c r="ACM178" s="192"/>
      <c r="ACN178" s="192"/>
      <c r="ACO178" s="192"/>
      <c r="ACP178" s="192"/>
      <c r="ACQ178" s="192"/>
      <c r="ACR178" s="192"/>
      <c r="ACS178" s="192"/>
      <c r="ACT178" s="192"/>
      <c r="ACU178" s="192"/>
      <c r="ACV178" s="192"/>
      <c r="ACW178" s="192"/>
      <c r="ACX178" s="192"/>
      <c r="ACY178" s="192"/>
      <c r="ACZ178" s="192"/>
      <c r="ADA178" s="192"/>
      <c r="ADB178" s="192"/>
      <c r="ADC178" s="192"/>
      <c r="ADD178" s="192"/>
      <c r="ADE178" s="192"/>
      <c r="ADF178" s="192"/>
      <c r="ADG178" s="192"/>
      <c r="ADH178" s="192"/>
      <c r="ADI178" s="192"/>
      <c r="ADJ178" s="192"/>
      <c r="ADK178" s="192"/>
      <c r="ADL178" s="192"/>
      <c r="ADM178" s="192"/>
      <c r="ADN178" s="192"/>
      <c r="ADO178" s="192"/>
      <c r="ADP178" s="192"/>
      <c r="ADQ178" s="192"/>
      <c r="ADR178" s="192"/>
      <c r="ADS178" s="192"/>
      <c r="ADT178" s="192"/>
      <c r="ADU178" s="192"/>
      <c r="ADV178" s="192"/>
      <c r="ADW178" s="192"/>
      <c r="ADX178" s="192"/>
      <c r="ADY178" s="192"/>
      <c r="ADZ178" s="192"/>
      <c r="AEA178" s="192"/>
      <c r="AEB178" s="192"/>
      <c r="AEC178" s="192"/>
      <c r="AED178" s="192"/>
      <c r="AEE178" s="192"/>
      <c r="AEF178" s="192"/>
      <c r="AEG178" s="192"/>
      <c r="AEH178" s="192"/>
      <c r="AEI178" s="192"/>
      <c r="AEJ178" s="192"/>
      <c r="AEK178" s="192"/>
      <c r="AEL178" s="192"/>
      <c r="AEM178" s="192"/>
      <c r="AEN178" s="192"/>
      <c r="AEO178" s="192"/>
      <c r="AEP178" s="192"/>
      <c r="AEQ178" s="192"/>
      <c r="AER178" s="192"/>
      <c r="AES178" s="192"/>
      <c r="AET178" s="192"/>
      <c r="AEU178" s="192"/>
      <c r="AEV178" s="192"/>
      <c r="AEW178" s="192"/>
      <c r="AEX178" s="192"/>
      <c r="AEY178" s="192"/>
      <c r="AEZ178" s="192"/>
      <c r="AFA178" s="192"/>
      <c r="AFB178" s="192"/>
      <c r="AFC178" s="192"/>
      <c r="AFD178" s="192"/>
      <c r="AFE178" s="192"/>
      <c r="AFF178" s="192"/>
      <c r="AFG178" s="192"/>
      <c r="AFH178" s="192"/>
      <c r="AFI178" s="192"/>
      <c r="AFJ178" s="192"/>
      <c r="AFK178" s="192"/>
      <c r="AFL178" s="192"/>
      <c r="AFM178" s="192"/>
      <c r="AFN178" s="192"/>
      <c r="AFO178" s="192"/>
      <c r="AFP178" s="192"/>
      <c r="AFQ178" s="192"/>
      <c r="AFR178" s="192"/>
      <c r="AFS178" s="192"/>
      <c r="AFT178" s="192"/>
      <c r="AFU178" s="192"/>
      <c r="AFV178" s="192"/>
      <c r="AFW178" s="192"/>
      <c r="AFX178" s="192"/>
      <c r="AFY178" s="192"/>
      <c r="AFZ178" s="192"/>
      <c r="AGA178" s="192"/>
      <c r="AGB178" s="192"/>
      <c r="AGC178" s="192"/>
      <c r="AGD178" s="192"/>
      <c r="AGE178" s="192"/>
      <c r="AGF178" s="192"/>
      <c r="AGG178" s="192"/>
      <c r="AGH178" s="192"/>
      <c r="AGI178" s="192"/>
      <c r="AGJ178" s="192"/>
      <c r="AGK178" s="192"/>
      <c r="AGL178" s="192"/>
      <c r="AGM178" s="192"/>
      <c r="AGN178" s="192"/>
      <c r="AGO178" s="192"/>
      <c r="AGP178" s="192"/>
      <c r="AGQ178" s="192"/>
      <c r="AGR178" s="192"/>
      <c r="AGS178" s="192"/>
      <c r="AGT178" s="192"/>
      <c r="AGU178" s="192"/>
      <c r="AGV178" s="192"/>
      <c r="AGW178" s="192"/>
      <c r="AGX178" s="192"/>
      <c r="AGY178" s="192"/>
      <c r="AGZ178" s="192"/>
      <c r="AHA178" s="192"/>
      <c r="AHB178" s="192"/>
      <c r="AHC178" s="192"/>
      <c r="AHD178" s="192"/>
      <c r="AHE178" s="192"/>
      <c r="AHF178" s="192"/>
      <c r="AHG178" s="192"/>
      <c r="AHH178" s="192"/>
      <c r="AHI178" s="192"/>
      <c r="AHJ178" s="192"/>
      <c r="AHK178" s="192"/>
      <c r="AHL178" s="192"/>
      <c r="AHM178" s="192"/>
      <c r="AHN178" s="192"/>
      <c r="AHO178" s="192"/>
      <c r="AHP178" s="192"/>
      <c r="AHQ178" s="192"/>
      <c r="AHR178" s="192"/>
      <c r="AHS178" s="192"/>
      <c r="AHT178" s="192"/>
      <c r="AHU178" s="192"/>
      <c r="AHV178" s="192"/>
      <c r="AHW178" s="192"/>
      <c r="AHX178" s="192"/>
      <c r="AHY178" s="192"/>
      <c r="AHZ178" s="192"/>
      <c r="AIA178" s="192"/>
      <c r="AIB178" s="192"/>
      <c r="AIC178" s="192"/>
      <c r="AID178" s="192"/>
      <c r="AIE178" s="192"/>
      <c r="AIF178" s="192"/>
      <c r="AIG178" s="192"/>
      <c r="AIH178" s="192"/>
      <c r="AII178" s="192"/>
      <c r="AIJ178" s="192"/>
      <c r="AIK178" s="192"/>
      <c r="AIL178" s="192"/>
      <c r="AIM178" s="192"/>
      <c r="AIN178" s="192"/>
      <c r="AIO178" s="192"/>
      <c r="AIP178" s="192"/>
      <c r="AIQ178" s="192"/>
      <c r="AIR178" s="192"/>
      <c r="AIS178" s="192"/>
      <c r="AIT178" s="192"/>
      <c r="AIU178" s="192"/>
      <c r="AIV178" s="192"/>
      <c r="AIW178" s="192"/>
      <c r="AIX178" s="192"/>
      <c r="AIY178" s="192"/>
      <c r="AIZ178" s="192"/>
      <c r="AJA178" s="192"/>
      <c r="AJB178" s="192"/>
      <c r="AJC178" s="192"/>
      <c r="AJD178" s="192"/>
      <c r="AJE178" s="192"/>
      <c r="AJF178" s="192"/>
      <c r="AJG178" s="192"/>
      <c r="AJH178" s="192"/>
      <c r="AJI178" s="192"/>
      <c r="AJJ178" s="192"/>
      <c r="AJK178" s="192"/>
      <c r="AJL178" s="192"/>
      <c r="AJM178" s="192"/>
      <c r="AJN178" s="192"/>
      <c r="AJO178" s="192"/>
      <c r="AJP178" s="192"/>
      <c r="AJQ178" s="192"/>
      <c r="AJR178" s="192"/>
      <c r="AJS178" s="192"/>
      <c r="AJT178" s="192"/>
      <c r="AJU178" s="192"/>
      <c r="AJV178" s="192"/>
      <c r="AJW178" s="192"/>
      <c r="AJX178" s="192"/>
      <c r="AJY178" s="192"/>
      <c r="AJZ178" s="192"/>
      <c r="AKA178" s="192"/>
      <c r="AKB178" s="192"/>
      <c r="AKC178" s="192"/>
      <c r="AKD178" s="192"/>
      <c r="AKE178" s="192"/>
      <c r="AKF178" s="192"/>
      <c r="AKG178" s="192"/>
      <c r="AKH178" s="192"/>
      <c r="AKI178" s="192"/>
      <c r="AKJ178" s="192"/>
      <c r="AKK178" s="192"/>
      <c r="AKL178" s="192"/>
      <c r="AKM178" s="192"/>
      <c r="AKN178" s="192"/>
      <c r="AKO178" s="192"/>
      <c r="AKP178" s="192"/>
      <c r="AKQ178" s="192"/>
      <c r="AKR178" s="192"/>
      <c r="AKS178" s="192"/>
      <c r="AKT178" s="192"/>
      <c r="AKU178" s="192"/>
      <c r="AKV178" s="192"/>
      <c r="AKW178" s="192"/>
      <c r="AKX178" s="192"/>
      <c r="AKY178" s="192"/>
      <c r="AKZ178" s="192"/>
      <c r="ALA178" s="192"/>
      <c r="ALB178" s="192"/>
      <c r="ALC178" s="192"/>
      <c r="ALD178" s="192"/>
      <c r="ALE178" s="192"/>
      <c r="ALF178" s="192"/>
      <c r="ALG178" s="192"/>
      <c r="ALH178" s="192"/>
      <c r="ALI178" s="192"/>
      <c r="ALJ178" s="192"/>
      <c r="ALK178" s="192"/>
      <c r="ALL178" s="192"/>
      <c r="ALM178" s="192"/>
      <c r="ALN178" s="192"/>
      <c r="ALO178" s="192"/>
      <c r="ALP178" s="192"/>
      <c r="ALQ178" s="192"/>
      <c r="ALR178" s="192"/>
      <c r="ALS178" s="192"/>
      <c r="ALT178" s="192"/>
      <c r="ALU178" s="192"/>
      <c r="ALV178" s="192"/>
      <c r="ALW178" s="192"/>
      <c r="ALX178" s="192"/>
      <c r="ALY178" s="192"/>
      <c r="ALZ178" s="192"/>
      <c r="AMA178" s="192"/>
      <c r="AMB178" s="192"/>
      <c r="AMC178" s="192"/>
      <c r="AMD178" s="192"/>
      <c r="AME178" s="192"/>
      <c r="AMF178" s="192"/>
      <c r="AMG178" s="192"/>
      <c r="AMH178" s="192"/>
      <c r="AMI178" s="192"/>
      <c r="AMJ178" s="192"/>
      <c r="AMK178" s="192"/>
    </row>
    <row r="179" spans="1:1025" ht="12.75" customHeight="1" x14ac:dyDescent="0.25">
      <c r="A179" s="84"/>
      <c r="B179" s="111" t="str">
        <f>Disciplinas!B181</f>
        <v>LIM</v>
      </c>
      <c r="C179" s="108" t="str">
        <f>Disciplinas!C181</f>
        <v>LFIS</v>
      </c>
      <c r="D179" s="108" t="str">
        <f>Disciplinas!D181</f>
        <v>OPÇÃO LIMITADA 3</v>
      </c>
      <c r="E179" s="107">
        <f>Disciplinas!E181</f>
        <v>4</v>
      </c>
      <c r="F179" s="108">
        <f>Disciplinas!F181</f>
        <v>0</v>
      </c>
      <c r="G179" s="107">
        <f>Disciplinas!AZ181</f>
        <v>2</v>
      </c>
      <c r="H179" s="108">
        <f>Disciplinas!BA181</f>
        <v>0</v>
      </c>
      <c r="I179" s="107">
        <v>0</v>
      </c>
      <c r="J179" s="108">
        <v>0</v>
      </c>
      <c r="K179" s="107">
        <v>0</v>
      </c>
      <c r="L179" s="108">
        <v>0</v>
      </c>
      <c r="M179" s="107">
        <v>50</v>
      </c>
      <c r="N179" s="108">
        <v>50</v>
      </c>
      <c r="O179" s="107">
        <v>0</v>
      </c>
      <c r="P179" s="108">
        <v>0</v>
      </c>
      <c r="Q179" s="107">
        <f t="shared" si="114"/>
        <v>0</v>
      </c>
      <c r="R179" s="107">
        <f t="shared" si="115"/>
        <v>0</v>
      </c>
      <c r="S179" s="107">
        <f t="shared" si="116"/>
        <v>0</v>
      </c>
      <c r="T179" s="107">
        <f t="shared" si="117"/>
        <v>0</v>
      </c>
      <c r="U179" s="106">
        <f t="shared" si="118"/>
        <v>0</v>
      </c>
      <c r="V179" s="107">
        <f t="shared" si="119"/>
        <v>0</v>
      </c>
      <c r="W179" s="107">
        <f t="shared" si="120"/>
        <v>0</v>
      </c>
      <c r="X179" s="107">
        <f t="shared" si="121"/>
        <v>0</v>
      </c>
      <c r="Y179" s="106">
        <f t="shared" si="122"/>
        <v>1</v>
      </c>
      <c r="Z179" s="107">
        <f t="shared" si="123"/>
        <v>0</v>
      </c>
      <c r="AA179" s="107">
        <f t="shared" si="124"/>
        <v>1</v>
      </c>
      <c r="AB179" s="107">
        <f t="shared" si="125"/>
        <v>0</v>
      </c>
      <c r="AC179" s="106">
        <f t="shared" si="126"/>
        <v>0</v>
      </c>
      <c r="AD179" s="107">
        <f t="shared" si="127"/>
        <v>0</v>
      </c>
      <c r="AE179" s="107">
        <f t="shared" si="128"/>
        <v>0</v>
      </c>
      <c r="AF179" s="107">
        <f t="shared" si="129"/>
        <v>0</v>
      </c>
      <c r="AG179" s="109">
        <f t="shared" si="153"/>
        <v>0</v>
      </c>
      <c r="AH179" s="133">
        <f t="shared" si="154"/>
        <v>0</v>
      </c>
      <c r="AI179" s="107">
        <f t="shared" si="155"/>
        <v>0</v>
      </c>
      <c r="AJ179" s="107">
        <f t="shared" si="156"/>
        <v>0</v>
      </c>
      <c r="AK179" s="107">
        <f t="shared" si="157"/>
        <v>0</v>
      </c>
      <c r="AL179" s="108">
        <f t="shared" si="158"/>
        <v>0</v>
      </c>
      <c r="AM179" s="107">
        <f t="shared" si="159"/>
        <v>0</v>
      </c>
      <c r="AN179" s="107">
        <f t="shared" si="160"/>
        <v>0</v>
      </c>
      <c r="AO179" s="107">
        <f t="shared" si="161"/>
        <v>0</v>
      </c>
      <c r="AP179" s="108">
        <f t="shared" si="162"/>
        <v>0</v>
      </c>
      <c r="AQ179" s="107">
        <f t="shared" si="163"/>
        <v>4</v>
      </c>
      <c r="AR179" s="107">
        <f t="shared" si="164"/>
        <v>0</v>
      </c>
      <c r="AS179" s="107">
        <f t="shared" si="165"/>
        <v>4</v>
      </c>
      <c r="AT179" s="108">
        <f t="shared" si="166"/>
        <v>0</v>
      </c>
      <c r="AU179" s="107">
        <f t="shared" si="167"/>
        <v>0</v>
      </c>
      <c r="AV179" s="107">
        <f t="shared" si="168"/>
        <v>0</v>
      </c>
      <c r="AW179" s="107">
        <f t="shared" si="169"/>
        <v>0</v>
      </c>
      <c r="AX179" s="108">
        <f t="shared" si="170"/>
        <v>0</v>
      </c>
      <c r="AY179" s="85">
        <f t="shared" si="148"/>
        <v>0</v>
      </c>
      <c r="AZ179" s="133">
        <f t="shared" si="149"/>
        <v>0</v>
      </c>
      <c r="BA179" s="82">
        <f t="shared" si="150"/>
        <v>8</v>
      </c>
      <c r="BB179" s="110">
        <f t="shared" si="151"/>
        <v>0</v>
      </c>
      <c r="BC179" s="110">
        <f t="shared" si="152"/>
        <v>8</v>
      </c>
    </row>
    <row r="180" spans="1:1025" ht="12.75" customHeight="1" x14ac:dyDescent="0.25">
      <c r="A180" s="84"/>
      <c r="B180" s="111" t="str">
        <f>Disciplinas!B182</f>
        <v>LIM</v>
      </c>
      <c r="C180" s="108" t="str">
        <f>Disciplinas!C182</f>
        <v>LQUI</v>
      </c>
      <c r="D180" s="108" t="str">
        <f>Disciplinas!D182</f>
        <v>OPÇÃO LIMITADA 3</v>
      </c>
      <c r="E180" s="107">
        <f>Disciplinas!E182</f>
        <v>4</v>
      </c>
      <c r="F180" s="108">
        <f>Disciplinas!F182</f>
        <v>0</v>
      </c>
      <c r="G180" s="107">
        <f>Disciplinas!AZ182</f>
        <v>2</v>
      </c>
      <c r="H180" s="108">
        <f>Disciplinas!BA182</f>
        <v>0</v>
      </c>
      <c r="I180" s="107">
        <v>0</v>
      </c>
      <c r="J180" s="108">
        <v>0</v>
      </c>
      <c r="K180" s="107">
        <v>0</v>
      </c>
      <c r="L180" s="108">
        <v>0</v>
      </c>
      <c r="M180" s="107">
        <v>0</v>
      </c>
      <c r="N180" s="108">
        <v>0</v>
      </c>
      <c r="O180" s="107">
        <v>100</v>
      </c>
      <c r="P180" s="108">
        <v>0</v>
      </c>
      <c r="Q180" s="107">
        <f t="shared" si="114"/>
        <v>0</v>
      </c>
      <c r="R180" s="107">
        <f t="shared" si="115"/>
        <v>0</v>
      </c>
      <c r="S180" s="107">
        <f t="shared" si="116"/>
        <v>0</v>
      </c>
      <c r="T180" s="107">
        <f t="shared" si="117"/>
        <v>0</v>
      </c>
      <c r="U180" s="106">
        <f t="shared" si="118"/>
        <v>0</v>
      </c>
      <c r="V180" s="107">
        <f t="shared" si="119"/>
        <v>0</v>
      </c>
      <c r="W180" s="107">
        <f t="shared" si="120"/>
        <v>0</v>
      </c>
      <c r="X180" s="107">
        <f t="shared" si="121"/>
        <v>0</v>
      </c>
      <c r="Y180" s="106">
        <f t="shared" si="122"/>
        <v>0</v>
      </c>
      <c r="Z180" s="107">
        <f t="shared" si="123"/>
        <v>0</v>
      </c>
      <c r="AA180" s="107">
        <f t="shared" si="124"/>
        <v>0</v>
      </c>
      <c r="AB180" s="107">
        <f t="shared" si="125"/>
        <v>0</v>
      </c>
      <c r="AC180" s="106">
        <f t="shared" si="126"/>
        <v>2</v>
      </c>
      <c r="AD180" s="107">
        <f t="shared" si="127"/>
        <v>0</v>
      </c>
      <c r="AE180" s="107">
        <f t="shared" si="128"/>
        <v>0</v>
      </c>
      <c r="AF180" s="107">
        <f t="shared" si="129"/>
        <v>0</v>
      </c>
      <c r="AG180" s="109">
        <f t="shared" si="153"/>
        <v>0</v>
      </c>
      <c r="AH180" s="133">
        <f t="shared" si="154"/>
        <v>0</v>
      </c>
      <c r="AI180" s="107">
        <f t="shared" si="155"/>
        <v>0</v>
      </c>
      <c r="AJ180" s="107">
        <f t="shared" si="156"/>
        <v>0</v>
      </c>
      <c r="AK180" s="107">
        <f t="shared" si="157"/>
        <v>0</v>
      </c>
      <c r="AL180" s="108">
        <f t="shared" si="158"/>
        <v>0</v>
      </c>
      <c r="AM180" s="107">
        <f t="shared" si="159"/>
        <v>0</v>
      </c>
      <c r="AN180" s="107">
        <f t="shared" si="160"/>
        <v>0</v>
      </c>
      <c r="AO180" s="107">
        <f t="shared" si="161"/>
        <v>0</v>
      </c>
      <c r="AP180" s="108">
        <f t="shared" si="162"/>
        <v>0</v>
      </c>
      <c r="AQ180" s="107">
        <f t="shared" si="163"/>
        <v>0</v>
      </c>
      <c r="AR180" s="107">
        <f t="shared" si="164"/>
        <v>0</v>
      </c>
      <c r="AS180" s="107">
        <f t="shared" si="165"/>
        <v>0</v>
      </c>
      <c r="AT180" s="108">
        <f t="shared" si="166"/>
        <v>0</v>
      </c>
      <c r="AU180" s="107">
        <f t="shared" si="167"/>
        <v>8</v>
      </c>
      <c r="AV180" s="107">
        <f t="shared" si="168"/>
        <v>0</v>
      </c>
      <c r="AW180" s="107">
        <f t="shared" si="169"/>
        <v>0</v>
      </c>
      <c r="AX180" s="108">
        <f t="shared" si="170"/>
        <v>0</v>
      </c>
      <c r="AY180" s="85">
        <f t="shared" si="148"/>
        <v>0</v>
      </c>
      <c r="AZ180" s="133">
        <f t="shared" si="149"/>
        <v>0</v>
      </c>
      <c r="BA180" s="82">
        <f t="shared" si="150"/>
        <v>8</v>
      </c>
      <c r="BB180" s="110">
        <f t="shared" si="151"/>
        <v>0</v>
      </c>
      <c r="BC180" s="110">
        <f t="shared" si="152"/>
        <v>8</v>
      </c>
    </row>
    <row r="181" spans="1:1025" ht="12.75" customHeight="1" x14ac:dyDescent="0.25">
      <c r="A181" s="84"/>
      <c r="B181" s="111" t="str">
        <f>Disciplinas!B183</f>
        <v>LIM</v>
      </c>
      <c r="C181" s="108" t="str">
        <f>Disciplinas!C183</f>
        <v>BBIO</v>
      </c>
      <c r="D181" s="108" t="str">
        <f>Disciplinas!D183</f>
        <v>OPÇÃO LIMITADA 4</v>
      </c>
      <c r="E181" s="107">
        <f>Disciplinas!E183</f>
        <v>2</v>
      </c>
      <c r="F181" s="108">
        <f>Disciplinas!F183</f>
        <v>2</v>
      </c>
      <c r="G181" s="107">
        <f>Disciplinas!AZ183</f>
        <v>2</v>
      </c>
      <c r="H181" s="108">
        <f>Disciplinas!BA183</f>
        <v>2</v>
      </c>
      <c r="I181" s="107">
        <v>100</v>
      </c>
      <c r="J181" s="108">
        <v>0</v>
      </c>
      <c r="K181" s="107">
        <v>0</v>
      </c>
      <c r="L181" s="108">
        <v>0</v>
      </c>
      <c r="M181" s="107">
        <v>0</v>
      </c>
      <c r="N181" s="108">
        <v>0</v>
      </c>
      <c r="O181" s="107">
        <v>0</v>
      </c>
      <c r="P181" s="108">
        <v>0</v>
      </c>
      <c r="Q181" s="107">
        <f t="shared" si="114"/>
        <v>2</v>
      </c>
      <c r="R181" s="107">
        <f t="shared" si="115"/>
        <v>2</v>
      </c>
      <c r="S181" s="107">
        <f t="shared" si="116"/>
        <v>0</v>
      </c>
      <c r="T181" s="107">
        <f t="shared" si="117"/>
        <v>0</v>
      </c>
      <c r="U181" s="106">
        <f t="shared" si="118"/>
        <v>0</v>
      </c>
      <c r="V181" s="107">
        <f t="shared" si="119"/>
        <v>0</v>
      </c>
      <c r="W181" s="107">
        <f t="shared" si="120"/>
        <v>0</v>
      </c>
      <c r="X181" s="107">
        <f t="shared" si="121"/>
        <v>0</v>
      </c>
      <c r="Y181" s="106">
        <f t="shared" si="122"/>
        <v>0</v>
      </c>
      <c r="Z181" s="107">
        <f t="shared" si="123"/>
        <v>0</v>
      </c>
      <c r="AA181" s="107">
        <f t="shared" si="124"/>
        <v>0</v>
      </c>
      <c r="AB181" s="107">
        <f t="shared" si="125"/>
        <v>0</v>
      </c>
      <c r="AC181" s="106">
        <f t="shared" si="126"/>
        <v>0</v>
      </c>
      <c r="AD181" s="107">
        <f t="shared" si="127"/>
        <v>0</v>
      </c>
      <c r="AE181" s="107">
        <f t="shared" si="128"/>
        <v>0</v>
      </c>
      <c r="AF181" s="107">
        <f t="shared" si="129"/>
        <v>0</v>
      </c>
      <c r="AG181" s="109">
        <f t="shared" si="153"/>
        <v>0</v>
      </c>
      <c r="AH181" s="133">
        <f t="shared" si="154"/>
        <v>0</v>
      </c>
      <c r="AI181" s="107">
        <f t="shared" si="155"/>
        <v>4</v>
      </c>
      <c r="AJ181" s="107">
        <f t="shared" si="156"/>
        <v>4</v>
      </c>
      <c r="AK181" s="107">
        <f t="shared" si="157"/>
        <v>0</v>
      </c>
      <c r="AL181" s="108">
        <f t="shared" si="158"/>
        <v>0</v>
      </c>
      <c r="AM181" s="107">
        <f t="shared" si="159"/>
        <v>0</v>
      </c>
      <c r="AN181" s="107">
        <f t="shared" si="160"/>
        <v>0</v>
      </c>
      <c r="AO181" s="107">
        <f t="shared" si="161"/>
        <v>0</v>
      </c>
      <c r="AP181" s="108">
        <f t="shared" si="162"/>
        <v>0</v>
      </c>
      <c r="AQ181" s="107">
        <f t="shared" si="163"/>
        <v>0</v>
      </c>
      <c r="AR181" s="107">
        <f t="shared" si="164"/>
        <v>0</v>
      </c>
      <c r="AS181" s="107">
        <f t="shared" si="165"/>
        <v>0</v>
      </c>
      <c r="AT181" s="108">
        <f t="shared" si="166"/>
        <v>0</v>
      </c>
      <c r="AU181" s="107">
        <f t="shared" si="167"/>
        <v>0</v>
      </c>
      <c r="AV181" s="107">
        <f t="shared" si="168"/>
        <v>0</v>
      </c>
      <c r="AW181" s="107">
        <f t="shared" si="169"/>
        <v>0</v>
      </c>
      <c r="AX181" s="108">
        <f t="shared" si="170"/>
        <v>0</v>
      </c>
      <c r="AY181" s="85">
        <f t="shared" si="148"/>
        <v>0</v>
      </c>
      <c r="AZ181" s="133">
        <f t="shared" si="149"/>
        <v>0</v>
      </c>
      <c r="BA181" s="82">
        <f t="shared" si="150"/>
        <v>4</v>
      </c>
      <c r="BB181" s="110">
        <f t="shared" si="151"/>
        <v>4</v>
      </c>
      <c r="BC181" s="110">
        <f t="shared" si="152"/>
        <v>8</v>
      </c>
    </row>
    <row r="182" spans="1:1025" ht="12.75" customHeight="1" x14ac:dyDescent="0.25">
      <c r="A182" s="84"/>
      <c r="B182" s="111" t="str">
        <f>Disciplinas!B184</f>
        <v>LIM</v>
      </c>
      <c r="C182" s="108" t="str">
        <f>Disciplinas!C184</f>
        <v>BFILO</v>
      </c>
      <c r="D182" s="108" t="str">
        <f>Disciplinas!D184</f>
        <v>OPÇÃO LIMITADA 4</v>
      </c>
      <c r="E182" s="107">
        <f>Disciplinas!E184</f>
        <v>4</v>
      </c>
      <c r="F182" s="108">
        <f>Disciplinas!F184</f>
        <v>0</v>
      </c>
      <c r="G182" s="107">
        <f>Disciplinas!AZ184</f>
        <v>2</v>
      </c>
      <c r="H182" s="108">
        <f>Disciplinas!BA184</f>
        <v>0</v>
      </c>
      <c r="I182" s="107">
        <v>0</v>
      </c>
      <c r="J182" s="108">
        <v>0</v>
      </c>
      <c r="K182" s="107">
        <v>100</v>
      </c>
      <c r="L182" s="108">
        <v>0</v>
      </c>
      <c r="M182" s="107">
        <v>0</v>
      </c>
      <c r="N182" s="108">
        <v>0</v>
      </c>
      <c r="O182" s="107">
        <v>0</v>
      </c>
      <c r="P182" s="108">
        <v>0</v>
      </c>
      <c r="Q182" s="107">
        <f t="shared" si="114"/>
        <v>0</v>
      </c>
      <c r="R182" s="107">
        <f t="shared" si="115"/>
        <v>0</v>
      </c>
      <c r="S182" s="107">
        <f t="shared" si="116"/>
        <v>0</v>
      </c>
      <c r="T182" s="107">
        <f t="shared" si="117"/>
        <v>0</v>
      </c>
      <c r="U182" s="106">
        <f t="shared" si="118"/>
        <v>2</v>
      </c>
      <c r="V182" s="107">
        <f t="shared" si="119"/>
        <v>0</v>
      </c>
      <c r="W182" s="107">
        <f t="shared" si="120"/>
        <v>0</v>
      </c>
      <c r="X182" s="107">
        <f t="shared" si="121"/>
        <v>0</v>
      </c>
      <c r="Y182" s="106">
        <f t="shared" si="122"/>
        <v>0</v>
      </c>
      <c r="Z182" s="107">
        <f t="shared" si="123"/>
        <v>0</v>
      </c>
      <c r="AA182" s="107">
        <f t="shared" si="124"/>
        <v>0</v>
      </c>
      <c r="AB182" s="107">
        <f t="shared" si="125"/>
        <v>0</v>
      </c>
      <c r="AC182" s="106">
        <f t="shared" si="126"/>
        <v>0</v>
      </c>
      <c r="AD182" s="107">
        <f t="shared" si="127"/>
        <v>0</v>
      </c>
      <c r="AE182" s="107">
        <f t="shared" si="128"/>
        <v>0</v>
      </c>
      <c r="AF182" s="107">
        <f t="shared" si="129"/>
        <v>0</v>
      </c>
      <c r="AG182" s="109">
        <f t="shared" si="153"/>
        <v>0</v>
      </c>
      <c r="AH182" s="133">
        <f t="shared" si="154"/>
        <v>0</v>
      </c>
      <c r="AI182" s="107">
        <f t="shared" si="155"/>
        <v>0</v>
      </c>
      <c r="AJ182" s="107">
        <f t="shared" si="156"/>
        <v>0</v>
      </c>
      <c r="AK182" s="107">
        <f t="shared" si="157"/>
        <v>0</v>
      </c>
      <c r="AL182" s="108">
        <f t="shared" si="158"/>
        <v>0</v>
      </c>
      <c r="AM182" s="107">
        <f t="shared" si="159"/>
        <v>8</v>
      </c>
      <c r="AN182" s="107">
        <f t="shared" si="160"/>
        <v>0</v>
      </c>
      <c r="AO182" s="107">
        <f t="shared" si="161"/>
        <v>0</v>
      </c>
      <c r="AP182" s="108">
        <f t="shared" si="162"/>
        <v>0</v>
      </c>
      <c r="AQ182" s="107">
        <f t="shared" si="163"/>
        <v>0</v>
      </c>
      <c r="AR182" s="107">
        <f t="shared" si="164"/>
        <v>0</v>
      </c>
      <c r="AS182" s="107">
        <f t="shared" si="165"/>
        <v>0</v>
      </c>
      <c r="AT182" s="108">
        <f t="shared" si="166"/>
        <v>0</v>
      </c>
      <c r="AU182" s="107">
        <f t="shared" si="167"/>
        <v>0</v>
      </c>
      <c r="AV182" s="107">
        <f t="shared" si="168"/>
        <v>0</v>
      </c>
      <c r="AW182" s="107">
        <f t="shared" si="169"/>
        <v>0</v>
      </c>
      <c r="AX182" s="108">
        <f t="shared" si="170"/>
        <v>0</v>
      </c>
      <c r="AY182" s="85">
        <f t="shared" si="148"/>
        <v>0</v>
      </c>
      <c r="AZ182" s="133">
        <f t="shared" si="149"/>
        <v>0</v>
      </c>
      <c r="BA182" s="82">
        <f t="shared" si="150"/>
        <v>8</v>
      </c>
      <c r="BB182" s="110">
        <f t="shared" si="151"/>
        <v>0</v>
      </c>
      <c r="BC182" s="110">
        <f t="shared" si="152"/>
        <v>8</v>
      </c>
    </row>
    <row r="183" spans="1:1025" ht="12.75" customHeight="1" x14ac:dyDescent="0.25">
      <c r="A183" s="84"/>
      <c r="B183" s="111" t="str">
        <f>Disciplinas!B185</f>
        <v>LIM</v>
      </c>
      <c r="C183" s="108" t="str">
        <f>Disciplinas!C185</f>
        <v>BFIS</v>
      </c>
      <c r="D183" s="108" t="str">
        <f>Disciplinas!D185</f>
        <v>OPÇÃO LIMITADA 4</v>
      </c>
      <c r="E183" s="107">
        <f>Disciplinas!E185</f>
        <v>2</v>
      </c>
      <c r="F183" s="108">
        <f>Disciplinas!F185</f>
        <v>2</v>
      </c>
      <c r="G183" s="107">
        <f>Disciplinas!AZ185</f>
        <v>2</v>
      </c>
      <c r="H183" s="108">
        <f>Disciplinas!BA185</f>
        <v>2</v>
      </c>
      <c r="I183" s="107">
        <v>0</v>
      </c>
      <c r="J183" s="108">
        <v>0</v>
      </c>
      <c r="K183" s="107">
        <v>0</v>
      </c>
      <c r="L183" s="108">
        <v>0</v>
      </c>
      <c r="M183" s="107">
        <v>100</v>
      </c>
      <c r="N183" s="108">
        <v>0</v>
      </c>
      <c r="O183" s="107">
        <v>0</v>
      </c>
      <c r="P183" s="108">
        <v>0</v>
      </c>
      <c r="Q183" s="107">
        <f t="shared" si="114"/>
        <v>0</v>
      </c>
      <c r="R183" s="107">
        <f t="shared" si="115"/>
        <v>0</v>
      </c>
      <c r="S183" s="107">
        <f t="shared" si="116"/>
        <v>0</v>
      </c>
      <c r="T183" s="107">
        <f t="shared" si="117"/>
        <v>0</v>
      </c>
      <c r="U183" s="106">
        <f t="shared" si="118"/>
        <v>0</v>
      </c>
      <c r="V183" s="107">
        <f t="shared" si="119"/>
        <v>0</v>
      </c>
      <c r="W183" s="107">
        <f t="shared" si="120"/>
        <v>0</v>
      </c>
      <c r="X183" s="107">
        <f t="shared" si="121"/>
        <v>0</v>
      </c>
      <c r="Y183" s="106">
        <f t="shared" si="122"/>
        <v>2</v>
      </c>
      <c r="Z183" s="107">
        <f t="shared" si="123"/>
        <v>2</v>
      </c>
      <c r="AA183" s="107">
        <f t="shared" si="124"/>
        <v>0</v>
      </c>
      <c r="AB183" s="107">
        <f t="shared" si="125"/>
        <v>0</v>
      </c>
      <c r="AC183" s="106">
        <f t="shared" si="126"/>
        <v>0</v>
      </c>
      <c r="AD183" s="107">
        <f t="shared" si="127"/>
        <v>0</v>
      </c>
      <c r="AE183" s="107">
        <f t="shared" si="128"/>
        <v>0</v>
      </c>
      <c r="AF183" s="107">
        <f t="shared" si="129"/>
        <v>0</v>
      </c>
      <c r="AG183" s="109">
        <f t="shared" si="153"/>
        <v>0</v>
      </c>
      <c r="AH183" s="133">
        <f t="shared" si="154"/>
        <v>0</v>
      </c>
      <c r="AI183" s="107">
        <f t="shared" si="155"/>
        <v>0</v>
      </c>
      <c r="AJ183" s="107">
        <f t="shared" si="156"/>
        <v>0</v>
      </c>
      <c r="AK183" s="107">
        <f t="shared" si="157"/>
        <v>0</v>
      </c>
      <c r="AL183" s="108">
        <f t="shared" si="158"/>
        <v>0</v>
      </c>
      <c r="AM183" s="107">
        <f t="shared" si="159"/>
        <v>0</v>
      </c>
      <c r="AN183" s="107">
        <f t="shared" si="160"/>
        <v>0</v>
      </c>
      <c r="AO183" s="107">
        <f t="shared" si="161"/>
        <v>0</v>
      </c>
      <c r="AP183" s="108">
        <f t="shared" si="162"/>
        <v>0</v>
      </c>
      <c r="AQ183" s="107">
        <f t="shared" si="163"/>
        <v>4</v>
      </c>
      <c r="AR183" s="107">
        <f t="shared" si="164"/>
        <v>4</v>
      </c>
      <c r="AS183" s="107">
        <f t="shared" si="165"/>
        <v>0</v>
      </c>
      <c r="AT183" s="108">
        <f t="shared" si="166"/>
        <v>0</v>
      </c>
      <c r="AU183" s="107">
        <f t="shared" si="167"/>
        <v>0</v>
      </c>
      <c r="AV183" s="107">
        <f t="shared" si="168"/>
        <v>0</v>
      </c>
      <c r="AW183" s="107">
        <f t="shared" si="169"/>
        <v>0</v>
      </c>
      <c r="AX183" s="108">
        <f t="shared" si="170"/>
        <v>0</v>
      </c>
      <c r="AY183" s="85">
        <f t="shared" si="148"/>
        <v>0</v>
      </c>
      <c r="AZ183" s="133">
        <f t="shared" si="149"/>
        <v>0</v>
      </c>
      <c r="BA183" s="82">
        <f t="shared" si="150"/>
        <v>4</v>
      </c>
      <c r="BB183" s="110">
        <f t="shared" si="151"/>
        <v>4</v>
      </c>
      <c r="BC183" s="110">
        <f t="shared" si="152"/>
        <v>8</v>
      </c>
    </row>
    <row r="184" spans="1:1025" s="193" customFormat="1" ht="12.75" customHeight="1" x14ac:dyDescent="0.25">
      <c r="A184" s="185"/>
      <c r="B184" s="186" t="str">
        <f>Disciplinas!B186</f>
        <v>LIM</v>
      </c>
      <c r="C184" s="184" t="str">
        <f>Disciplinas!C186</f>
        <v>LFILO</v>
      </c>
      <c r="D184" s="184" t="str">
        <f>Disciplinas!D186</f>
        <v>OPÇÃO LIMITADA 4</v>
      </c>
      <c r="E184" s="185">
        <f>Disciplinas!E186</f>
        <v>4</v>
      </c>
      <c r="F184" s="184">
        <f>Disciplinas!F186</f>
        <v>0</v>
      </c>
      <c r="G184" s="185">
        <f>Disciplinas!AZ186</f>
        <v>2</v>
      </c>
      <c r="H184" s="184">
        <f>Disciplinas!BA186</f>
        <v>0</v>
      </c>
      <c r="I184" s="185">
        <v>0</v>
      </c>
      <c r="J184" s="184">
        <v>0</v>
      </c>
      <c r="K184" s="185">
        <v>100</v>
      </c>
      <c r="L184" s="184">
        <v>0</v>
      </c>
      <c r="M184" s="185">
        <v>0</v>
      </c>
      <c r="N184" s="184">
        <v>0</v>
      </c>
      <c r="O184" s="185">
        <v>0</v>
      </c>
      <c r="P184" s="184">
        <v>0</v>
      </c>
      <c r="Q184" s="107">
        <f t="shared" si="114"/>
        <v>0</v>
      </c>
      <c r="R184" s="107">
        <f t="shared" si="115"/>
        <v>0</v>
      </c>
      <c r="S184" s="107">
        <f t="shared" si="116"/>
        <v>0</v>
      </c>
      <c r="T184" s="107">
        <f t="shared" si="117"/>
        <v>0</v>
      </c>
      <c r="U184" s="106">
        <f t="shared" si="118"/>
        <v>2</v>
      </c>
      <c r="V184" s="107">
        <f t="shared" si="119"/>
        <v>0</v>
      </c>
      <c r="W184" s="107">
        <f t="shared" si="120"/>
        <v>0</v>
      </c>
      <c r="X184" s="107">
        <f t="shared" si="121"/>
        <v>0</v>
      </c>
      <c r="Y184" s="106">
        <f t="shared" si="122"/>
        <v>0</v>
      </c>
      <c r="Z184" s="107">
        <f t="shared" si="123"/>
        <v>0</v>
      </c>
      <c r="AA184" s="107">
        <f t="shared" si="124"/>
        <v>0</v>
      </c>
      <c r="AB184" s="107">
        <f t="shared" si="125"/>
        <v>0</v>
      </c>
      <c r="AC184" s="106">
        <f t="shared" si="126"/>
        <v>0</v>
      </c>
      <c r="AD184" s="107">
        <f t="shared" si="127"/>
        <v>0</v>
      </c>
      <c r="AE184" s="107">
        <f t="shared" si="128"/>
        <v>0</v>
      </c>
      <c r="AF184" s="107">
        <f t="shared" si="129"/>
        <v>0</v>
      </c>
      <c r="AG184" s="187">
        <f t="shared" si="153"/>
        <v>0</v>
      </c>
      <c r="AH184" s="188">
        <f t="shared" si="154"/>
        <v>0</v>
      </c>
      <c r="AI184" s="185">
        <f t="shared" si="155"/>
        <v>0</v>
      </c>
      <c r="AJ184" s="185">
        <f t="shared" si="156"/>
        <v>0</v>
      </c>
      <c r="AK184" s="185">
        <f t="shared" si="157"/>
        <v>0</v>
      </c>
      <c r="AL184" s="184">
        <f t="shared" si="158"/>
        <v>0</v>
      </c>
      <c r="AM184" s="185">
        <f t="shared" si="159"/>
        <v>8</v>
      </c>
      <c r="AN184" s="185">
        <f t="shared" si="160"/>
        <v>0</v>
      </c>
      <c r="AO184" s="185">
        <f t="shared" si="161"/>
        <v>0</v>
      </c>
      <c r="AP184" s="184">
        <f t="shared" si="162"/>
        <v>0</v>
      </c>
      <c r="AQ184" s="185">
        <f t="shared" si="163"/>
        <v>0</v>
      </c>
      <c r="AR184" s="185">
        <f t="shared" si="164"/>
        <v>0</v>
      </c>
      <c r="AS184" s="185">
        <f t="shared" si="165"/>
        <v>0</v>
      </c>
      <c r="AT184" s="184">
        <f t="shared" si="166"/>
        <v>0</v>
      </c>
      <c r="AU184" s="185">
        <f t="shared" si="167"/>
        <v>0</v>
      </c>
      <c r="AV184" s="185">
        <f t="shared" si="168"/>
        <v>0</v>
      </c>
      <c r="AW184" s="185">
        <f t="shared" si="169"/>
        <v>0</v>
      </c>
      <c r="AX184" s="184">
        <f t="shared" si="170"/>
        <v>0</v>
      </c>
      <c r="AY184" s="189">
        <f t="shared" si="148"/>
        <v>0</v>
      </c>
      <c r="AZ184" s="188">
        <f t="shared" si="149"/>
        <v>0</v>
      </c>
      <c r="BA184" s="190">
        <f t="shared" si="150"/>
        <v>8</v>
      </c>
      <c r="BB184" s="191">
        <f t="shared" si="151"/>
        <v>0</v>
      </c>
      <c r="BC184" s="191">
        <f t="shared" si="152"/>
        <v>8</v>
      </c>
      <c r="BD184" s="192"/>
      <c r="BE184" s="192"/>
      <c r="BF184" s="192"/>
      <c r="BG184" s="192"/>
      <c r="BH184" s="192"/>
      <c r="BI184" s="192"/>
      <c r="BJ184" s="192"/>
      <c r="BK184" s="192"/>
      <c r="BL184" s="192"/>
      <c r="BM184" s="192"/>
      <c r="BN184" s="192"/>
      <c r="BO184" s="192"/>
      <c r="BP184" s="192"/>
      <c r="BQ184" s="192"/>
      <c r="BR184" s="192"/>
      <c r="BS184" s="192"/>
      <c r="BT184" s="192"/>
      <c r="BU184" s="192"/>
      <c r="BV184" s="192"/>
      <c r="BW184" s="192"/>
      <c r="BX184" s="192"/>
      <c r="BY184" s="192"/>
      <c r="BZ184" s="192"/>
      <c r="CA184" s="192"/>
      <c r="CB184" s="192"/>
      <c r="CC184" s="192"/>
      <c r="CD184" s="192"/>
      <c r="CE184" s="192"/>
      <c r="CF184" s="192"/>
      <c r="CG184" s="192"/>
      <c r="CH184" s="192"/>
      <c r="CI184" s="192"/>
      <c r="CJ184" s="192"/>
      <c r="CK184" s="192"/>
      <c r="CL184" s="192"/>
      <c r="CM184" s="192"/>
      <c r="CN184" s="192"/>
      <c r="CO184" s="192"/>
      <c r="CP184" s="192"/>
      <c r="CQ184" s="192"/>
      <c r="CR184" s="192"/>
      <c r="CS184" s="192"/>
      <c r="CT184" s="192"/>
      <c r="CU184" s="192"/>
      <c r="CV184" s="192"/>
      <c r="CW184" s="192"/>
      <c r="CX184" s="192"/>
      <c r="CY184" s="192"/>
      <c r="CZ184" s="192"/>
      <c r="DA184" s="192"/>
      <c r="DB184" s="192"/>
      <c r="DC184" s="192"/>
      <c r="DD184" s="192"/>
      <c r="DE184" s="192"/>
      <c r="DF184" s="192"/>
      <c r="DG184" s="192"/>
      <c r="DH184" s="192"/>
      <c r="DI184" s="192"/>
      <c r="DJ184" s="192"/>
      <c r="DK184" s="192"/>
      <c r="DL184" s="192"/>
      <c r="DM184" s="192"/>
      <c r="DN184" s="192"/>
      <c r="DO184" s="192"/>
      <c r="DP184" s="192"/>
      <c r="DQ184" s="192"/>
      <c r="DR184" s="192"/>
      <c r="DS184" s="192"/>
      <c r="DT184" s="192"/>
      <c r="DU184" s="192"/>
      <c r="DV184" s="192"/>
      <c r="DW184" s="192"/>
      <c r="DX184" s="192"/>
      <c r="DY184" s="192"/>
      <c r="DZ184" s="192"/>
      <c r="EA184" s="192"/>
      <c r="EB184" s="192"/>
      <c r="EC184" s="192"/>
      <c r="ED184" s="192"/>
      <c r="EE184" s="192"/>
      <c r="EF184" s="192"/>
      <c r="EG184" s="192"/>
      <c r="EH184" s="192"/>
      <c r="EI184" s="192"/>
      <c r="EJ184" s="192"/>
      <c r="EK184" s="192"/>
      <c r="EL184" s="192"/>
      <c r="EM184" s="192"/>
      <c r="EN184" s="192"/>
      <c r="EO184" s="192"/>
      <c r="EP184" s="192"/>
      <c r="EQ184" s="192"/>
      <c r="ER184" s="192"/>
      <c r="ES184" s="192"/>
      <c r="ET184" s="192"/>
      <c r="EU184" s="192"/>
      <c r="EV184" s="192"/>
      <c r="EW184" s="192"/>
      <c r="EX184" s="192"/>
      <c r="EY184" s="192"/>
      <c r="EZ184" s="192"/>
      <c r="FA184" s="192"/>
      <c r="FB184" s="192"/>
      <c r="FC184" s="192"/>
      <c r="FD184" s="192"/>
      <c r="FE184" s="192"/>
      <c r="FF184" s="192"/>
      <c r="FG184" s="192"/>
      <c r="FH184" s="192"/>
      <c r="FI184" s="192"/>
      <c r="FJ184" s="192"/>
      <c r="FK184" s="192"/>
      <c r="FL184" s="192"/>
      <c r="FM184" s="192"/>
      <c r="FN184" s="192"/>
      <c r="FO184" s="192"/>
      <c r="FP184" s="192"/>
      <c r="FQ184" s="192"/>
      <c r="FR184" s="192"/>
      <c r="FS184" s="192"/>
      <c r="FT184" s="192"/>
      <c r="FU184" s="192"/>
      <c r="FV184" s="192"/>
      <c r="FW184" s="192"/>
      <c r="FX184" s="192"/>
      <c r="FY184" s="192"/>
      <c r="FZ184" s="192"/>
      <c r="GA184" s="192"/>
      <c r="GB184" s="192"/>
      <c r="GC184" s="192"/>
      <c r="GD184" s="192"/>
      <c r="GE184" s="192"/>
      <c r="GF184" s="192"/>
      <c r="GG184" s="192"/>
      <c r="GH184" s="192"/>
      <c r="GI184" s="192"/>
      <c r="GJ184" s="192"/>
      <c r="GK184" s="192"/>
      <c r="GL184" s="192"/>
      <c r="GM184" s="192"/>
      <c r="GN184" s="192"/>
      <c r="GO184" s="192"/>
      <c r="GP184" s="192"/>
      <c r="GQ184" s="192"/>
      <c r="GR184" s="192"/>
      <c r="GS184" s="192"/>
      <c r="GT184" s="192"/>
      <c r="GU184" s="192"/>
      <c r="GV184" s="192"/>
      <c r="GW184" s="192"/>
      <c r="GX184" s="192"/>
      <c r="GY184" s="192"/>
      <c r="GZ184" s="192"/>
      <c r="HA184" s="192"/>
      <c r="HB184" s="192"/>
      <c r="HC184" s="192"/>
      <c r="HD184" s="192"/>
      <c r="HE184" s="192"/>
      <c r="HF184" s="192"/>
      <c r="HG184" s="192"/>
      <c r="HH184" s="192"/>
      <c r="HI184" s="192"/>
      <c r="HJ184" s="192"/>
      <c r="HK184" s="192"/>
      <c r="HL184" s="192"/>
      <c r="HM184" s="192"/>
      <c r="HN184" s="192"/>
      <c r="HO184" s="192"/>
      <c r="HP184" s="192"/>
      <c r="HQ184" s="192"/>
      <c r="HR184" s="192"/>
      <c r="HS184" s="192"/>
      <c r="HT184" s="192"/>
      <c r="HU184" s="192"/>
      <c r="HV184" s="192"/>
      <c r="HW184" s="192"/>
      <c r="HX184" s="192"/>
      <c r="HY184" s="192"/>
      <c r="HZ184" s="192"/>
      <c r="IA184" s="192"/>
      <c r="IB184" s="192"/>
      <c r="IC184" s="192"/>
      <c r="ID184" s="192"/>
      <c r="IE184" s="192"/>
      <c r="IF184" s="192"/>
      <c r="IG184" s="192"/>
      <c r="IH184" s="192"/>
      <c r="II184" s="192"/>
      <c r="IJ184" s="192"/>
      <c r="IK184" s="192"/>
      <c r="IL184" s="192"/>
      <c r="IM184" s="192"/>
      <c r="IN184" s="192"/>
      <c r="IO184" s="192"/>
      <c r="IP184" s="192"/>
      <c r="IQ184" s="192"/>
      <c r="IR184" s="192"/>
      <c r="IS184" s="192"/>
      <c r="IT184" s="192"/>
      <c r="IU184" s="192"/>
      <c r="IV184" s="192"/>
      <c r="IW184" s="192"/>
      <c r="IX184" s="192"/>
      <c r="IY184" s="192"/>
      <c r="IZ184" s="192"/>
      <c r="JA184" s="192"/>
      <c r="JB184" s="192"/>
      <c r="JC184" s="192"/>
      <c r="JD184" s="192"/>
      <c r="JE184" s="192"/>
      <c r="JF184" s="192"/>
      <c r="JG184" s="192"/>
      <c r="JH184" s="192"/>
      <c r="JI184" s="192"/>
      <c r="JJ184" s="192"/>
      <c r="JK184" s="192"/>
      <c r="JL184" s="192"/>
      <c r="JM184" s="192"/>
      <c r="JN184" s="192"/>
      <c r="JO184" s="192"/>
      <c r="JP184" s="192"/>
      <c r="JQ184" s="192"/>
      <c r="JR184" s="192"/>
      <c r="JS184" s="192"/>
      <c r="JT184" s="192"/>
      <c r="JU184" s="192"/>
      <c r="JV184" s="192"/>
      <c r="JW184" s="192"/>
      <c r="JX184" s="192"/>
      <c r="JY184" s="192"/>
      <c r="JZ184" s="192"/>
      <c r="KA184" s="192"/>
      <c r="KB184" s="192"/>
      <c r="KC184" s="192"/>
      <c r="KD184" s="192"/>
      <c r="KE184" s="192"/>
      <c r="KF184" s="192"/>
      <c r="KG184" s="192"/>
      <c r="KH184" s="192"/>
      <c r="KI184" s="192"/>
      <c r="KJ184" s="192"/>
      <c r="KK184" s="192"/>
      <c r="KL184" s="192"/>
      <c r="KM184" s="192"/>
      <c r="KN184" s="192"/>
      <c r="KO184" s="192"/>
      <c r="KP184" s="192"/>
      <c r="KQ184" s="192"/>
      <c r="KR184" s="192"/>
      <c r="KS184" s="192"/>
      <c r="KT184" s="192"/>
      <c r="KU184" s="192"/>
      <c r="KV184" s="192"/>
      <c r="KW184" s="192"/>
      <c r="KX184" s="192"/>
      <c r="KY184" s="192"/>
      <c r="KZ184" s="192"/>
      <c r="LA184" s="192"/>
      <c r="LB184" s="192"/>
      <c r="LC184" s="192"/>
      <c r="LD184" s="192"/>
      <c r="LE184" s="192"/>
      <c r="LF184" s="192"/>
      <c r="LG184" s="192"/>
      <c r="LH184" s="192"/>
      <c r="LI184" s="192"/>
      <c r="LJ184" s="192"/>
      <c r="LK184" s="192"/>
      <c r="LL184" s="192"/>
      <c r="LM184" s="192"/>
      <c r="LN184" s="192"/>
      <c r="LO184" s="192"/>
      <c r="LP184" s="192"/>
      <c r="LQ184" s="192"/>
      <c r="LR184" s="192"/>
      <c r="LS184" s="192"/>
      <c r="LT184" s="192"/>
      <c r="LU184" s="192"/>
      <c r="LV184" s="192"/>
      <c r="LW184" s="192"/>
      <c r="LX184" s="192"/>
      <c r="LY184" s="192"/>
      <c r="LZ184" s="192"/>
      <c r="MA184" s="192"/>
      <c r="MB184" s="192"/>
      <c r="MC184" s="192"/>
      <c r="MD184" s="192"/>
      <c r="ME184" s="192"/>
      <c r="MF184" s="192"/>
      <c r="MG184" s="192"/>
      <c r="MH184" s="192"/>
      <c r="MI184" s="192"/>
      <c r="MJ184" s="192"/>
      <c r="MK184" s="192"/>
      <c r="ML184" s="192"/>
      <c r="MM184" s="192"/>
      <c r="MN184" s="192"/>
      <c r="MO184" s="192"/>
      <c r="MP184" s="192"/>
      <c r="MQ184" s="192"/>
      <c r="MR184" s="192"/>
      <c r="MS184" s="192"/>
      <c r="MT184" s="192"/>
      <c r="MU184" s="192"/>
      <c r="MV184" s="192"/>
      <c r="MW184" s="192"/>
      <c r="MX184" s="192"/>
      <c r="MY184" s="192"/>
      <c r="MZ184" s="192"/>
      <c r="NA184" s="192"/>
      <c r="NB184" s="192"/>
      <c r="NC184" s="192"/>
      <c r="ND184" s="192"/>
      <c r="NE184" s="192"/>
      <c r="NF184" s="192"/>
      <c r="NG184" s="192"/>
      <c r="NH184" s="192"/>
      <c r="NI184" s="192"/>
      <c r="NJ184" s="192"/>
      <c r="NK184" s="192"/>
      <c r="NL184" s="192"/>
      <c r="NM184" s="192"/>
      <c r="NN184" s="192"/>
      <c r="NO184" s="192"/>
      <c r="NP184" s="192"/>
      <c r="NQ184" s="192"/>
      <c r="NR184" s="192"/>
      <c r="NS184" s="192"/>
      <c r="NT184" s="192"/>
      <c r="NU184" s="192"/>
      <c r="NV184" s="192"/>
      <c r="NW184" s="192"/>
      <c r="NX184" s="192"/>
      <c r="NY184" s="192"/>
      <c r="NZ184" s="192"/>
      <c r="OA184" s="192"/>
      <c r="OB184" s="192"/>
      <c r="OC184" s="192"/>
      <c r="OD184" s="192"/>
      <c r="OE184" s="192"/>
      <c r="OF184" s="192"/>
      <c r="OG184" s="192"/>
      <c r="OH184" s="192"/>
      <c r="OI184" s="192"/>
      <c r="OJ184" s="192"/>
      <c r="OK184" s="192"/>
      <c r="OL184" s="192"/>
      <c r="OM184" s="192"/>
      <c r="ON184" s="192"/>
      <c r="OO184" s="192"/>
      <c r="OP184" s="192"/>
      <c r="OQ184" s="192"/>
      <c r="OR184" s="192"/>
      <c r="OS184" s="192"/>
      <c r="OT184" s="192"/>
      <c r="OU184" s="192"/>
      <c r="OV184" s="192"/>
      <c r="OW184" s="192"/>
      <c r="OX184" s="192"/>
      <c r="OY184" s="192"/>
      <c r="OZ184" s="192"/>
      <c r="PA184" s="192"/>
      <c r="PB184" s="192"/>
      <c r="PC184" s="192"/>
      <c r="PD184" s="192"/>
      <c r="PE184" s="192"/>
      <c r="PF184" s="192"/>
      <c r="PG184" s="192"/>
      <c r="PH184" s="192"/>
      <c r="PI184" s="192"/>
      <c r="PJ184" s="192"/>
      <c r="PK184" s="192"/>
      <c r="PL184" s="192"/>
      <c r="PM184" s="192"/>
      <c r="PN184" s="192"/>
      <c r="PO184" s="192"/>
      <c r="PP184" s="192"/>
      <c r="PQ184" s="192"/>
      <c r="PR184" s="192"/>
      <c r="PS184" s="192"/>
      <c r="PT184" s="192"/>
      <c r="PU184" s="192"/>
      <c r="PV184" s="192"/>
      <c r="PW184" s="192"/>
      <c r="PX184" s="192"/>
      <c r="PY184" s="192"/>
      <c r="PZ184" s="192"/>
      <c r="QA184" s="192"/>
      <c r="QB184" s="192"/>
      <c r="QC184" s="192"/>
      <c r="QD184" s="192"/>
      <c r="QE184" s="192"/>
      <c r="QF184" s="192"/>
      <c r="QG184" s="192"/>
      <c r="QH184" s="192"/>
      <c r="QI184" s="192"/>
      <c r="QJ184" s="192"/>
      <c r="QK184" s="192"/>
      <c r="QL184" s="192"/>
      <c r="QM184" s="192"/>
      <c r="QN184" s="192"/>
      <c r="QO184" s="192"/>
      <c r="QP184" s="192"/>
      <c r="QQ184" s="192"/>
      <c r="QR184" s="192"/>
      <c r="QS184" s="192"/>
      <c r="QT184" s="192"/>
      <c r="QU184" s="192"/>
      <c r="QV184" s="192"/>
      <c r="QW184" s="192"/>
      <c r="QX184" s="192"/>
      <c r="QY184" s="192"/>
      <c r="QZ184" s="192"/>
      <c r="RA184" s="192"/>
      <c r="RB184" s="192"/>
      <c r="RC184" s="192"/>
      <c r="RD184" s="192"/>
      <c r="RE184" s="192"/>
      <c r="RF184" s="192"/>
      <c r="RG184" s="192"/>
      <c r="RH184" s="192"/>
      <c r="RI184" s="192"/>
      <c r="RJ184" s="192"/>
      <c r="RK184" s="192"/>
      <c r="RL184" s="192"/>
      <c r="RM184" s="192"/>
      <c r="RN184" s="192"/>
      <c r="RO184" s="192"/>
      <c r="RP184" s="192"/>
      <c r="RQ184" s="192"/>
      <c r="RR184" s="192"/>
      <c r="RS184" s="192"/>
      <c r="RT184" s="192"/>
      <c r="RU184" s="192"/>
      <c r="RV184" s="192"/>
      <c r="RW184" s="192"/>
      <c r="RX184" s="192"/>
      <c r="RY184" s="192"/>
      <c r="RZ184" s="192"/>
      <c r="SA184" s="192"/>
      <c r="SB184" s="192"/>
      <c r="SC184" s="192"/>
      <c r="SD184" s="192"/>
      <c r="SE184" s="192"/>
      <c r="SF184" s="192"/>
      <c r="SG184" s="192"/>
      <c r="SH184" s="192"/>
      <c r="SI184" s="192"/>
      <c r="SJ184" s="192"/>
      <c r="SK184" s="192"/>
      <c r="SL184" s="192"/>
      <c r="SM184" s="192"/>
      <c r="SN184" s="192"/>
      <c r="SO184" s="192"/>
      <c r="SP184" s="192"/>
      <c r="SQ184" s="192"/>
      <c r="SR184" s="192"/>
      <c r="SS184" s="192"/>
      <c r="ST184" s="192"/>
      <c r="SU184" s="192"/>
      <c r="SV184" s="192"/>
      <c r="SW184" s="192"/>
      <c r="SX184" s="192"/>
      <c r="SY184" s="192"/>
      <c r="SZ184" s="192"/>
      <c r="TA184" s="192"/>
      <c r="TB184" s="192"/>
      <c r="TC184" s="192"/>
      <c r="TD184" s="192"/>
      <c r="TE184" s="192"/>
      <c r="TF184" s="192"/>
      <c r="TG184" s="192"/>
      <c r="TH184" s="192"/>
      <c r="TI184" s="192"/>
      <c r="TJ184" s="192"/>
      <c r="TK184" s="192"/>
      <c r="TL184" s="192"/>
      <c r="TM184" s="192"/>
      <c r="TN184" s="192"/>
      <c r="TO184" s="192"/>
      <c r="TP184" s="192"/>
      <c r="TQ184" s="192"/>
      <c r="TR184" s="192"/>
      <c r="TS184" s="192"/>
      <c r="TT184" s="192"/>
      <c r="TU184" s="192"/>
      <c r="TV184" s="192"/>
      <c r="TW184" s="192"/>
      <c r="TX184" s="192"/>
      <c r="TY184" s="192"/>
      <c r="TZ184" s="192"/>
      <c r="UA184" s="192"/>
      <c r="UB184" s="192"/>
      <c r="UC184" s="192"/>
      <c r="UD184" s="192"/>
      <c r="UE184" s="192"/>
      <c r="UF184" s="192"/>
      <c r="UG184" s="192"/>
      <c r="UH184" s="192"/>
      <c r="UI184" s="192"/>
      <c r="UJ184" s="192"/>
      <c r="UK184" s="192"/>
      <c r="UL184" s="192"/>
      <c r="UM184" s="192"/>
      <c r="UN184" s="192"/>
      <c r="UO184" s="192"/>
      <c r="UP184" s="192"/>
      <c r="UQ184" s="192"/>
      <c r="UR184" s="192"/>
      <c r="US184" s="192"/>
      <c r="UT184" s="192"/>
      <c r="UU184" s="192"/>
      <c r="UV184" s="192"/>
      <c r="UW184" s="192"/>
      <c r="UX184" s="192"/>
      <c r="UY184" s="192"/>
      <c r="UZ184" s="192"/>
      <c r="VA184" s="192"/>
      <c r="VB184" s="192"/>
      <c r="VC184" s="192"/>
      <c r="VD184" s="192"/>
      <c r="VE184" s="192"/>
      <c r="VF184" s="192"/>
      <c r="VG184" s="192"/>
      <c r="VH184" s="192"/>
      <c r="VI184" s="192"/>
      <c r="VJ184" s="192"/>
      <c r="VK184" s="192"/>
      <c r="VL184" s="192"/>
      <c r="VM184" s="192"/>
      <c r="VN184" s="192"/>
      <c r="VO184" s="192"/>
      <c r="VP184" s="192"/>
      <c r="VQ184" s="192"/>
      <c r="VR184" s="192"/>
      <c r="VS184" s="192"/>
      <c r="VT184" s="192"/>
      <c r="VU184" s="192"/>
      <c r="VV184" s="192"/>
      <c r="VW184" s="192"/>
      <c r="VX184" s="192"/>
      <c r="VY184" s="192"/>
      <c r="VZ184" s="192"/>
      <c r="WA184" s="192"/>
      <c r="WB184" s="192"/>
      <c r="WC184" s="192"/>
      <c r="WD184" s="192"/>
      <c r="WE184" s="192"/>
      <c r="WF184" s="192"/>
      <c r="WG184" s="192"/>
      <c r="WH184" s="192"/>
      <c r="WI184" s="192"/>
      <c r="WJ184" s="192"/>
      <c r="WK184" s="192"/>
      <c r="WL184" s="192"/>
      <c r="WM184" s="192"/>
      <c r="WN184" s="192"/>
      <c r="WO184" s="192"/>
      <c r="WP184" s="192"/>
      <c r="WQ184" s="192"/>
      <c r="WR184" s="192"/>
      <c r="WS184" s="192"/>
      <c r="WT184" s="192"/>
      <c r="WU184" s="192"/>
      <c r="WV184" s="192"/>
      <c r="WW184" s="192"/>
      <c r="WX184" s="192"/>
      <c r="WY184" s="192"/>
      <c r="WZ184" s="192"/>
      <c r="XA184" s="192"/>
      <c r="XB184" s="192"/>
      <c r="XC184" s="192"/>
      <c r="XD184" s="192"/>
      <c r="XE184" s="192"/>
      <c r="XF184" s="192"/>
      <c r="XG184" s="192"/>
      <c r="XH184" s="192"/>
      <c r="XI184" s="192"/>
      <c r="XJ184" s="192"/>
      <c r="XK184" s="192"/>
      <c r="XL184" s="192"/>
      <c r="XM184" s="192"/>
      <c r="XN184" s="192"/>
      <c r="XO184" s="192"/>
      <c r="XP184" s="192"/>
      <c r="XQ184" s="192"/>
      <c r="XR184" s="192"/>
      <c r="XS184" s="192"/>
      <c r="XT184" s="192"/>
      <c r="XU184" s="192"/>
      <c r="XV184" s="192"/>
      <c r="XW184" s="192"/>
      <c r="XX184" s="192"/>
      <c r="XY184" s="192"/>
      <c r="XZ184" s="192"/>
      <c r="YA184" s="192"/>
      <c r="YB184" s="192"/>
      <c r="YC184" s="192"/>
      <c r="YD184" s="192"/>
      <c r="YE184" s="192"/>
      <c r="YF184" s="192"/>
      <c r="YG184" s="192"/>
      <c r="YH184" s="192"/>
      <c r="YI184" s="192"/>
      <c r="YJ184" s="192"/>
      <c r="YK184" s="192"/>
      <c r="YL184" s="192"/>
      <c r="YM184" s="192"/>
      <c r="YN184" s="192"/>
      <c r="YO184" s="192"/>
      <c r="YP184" s="192"/>
      <c r="YQ184" s="192"/>
      <c r="YR184" s="192"/>
      <c r="YS184" s="192"/>
      <c r="YT184" s="192"/>
      <c r="YU184" s="192"/>
      <c r="YV184" s="192"/>
      <c r="YW184" s="192"/>
      <c r="YX184" s="192"/>
      <c r="YY184" s="192"/>
      <c r="YZ184" s="192"/>
      <c r="ZA184" s="192"/>
      <c r="ZB184" s="192"/>
      <c r="ZC184" s="192"/>
      <c r="ZD184" s="192"/>
      <c r="ZE184" s="192"/>
      <c r="ZF184" s="192"/>
      <c r="ZG184" s="192"/>
      <c r="ZH184" s="192"/>
      <c r="ZI184" s="192"/>
      <c r="ZJ184" s="192"/>
      <c r="ZK184" s="192"/>
      <c r="ZL184" s="192"/>
      <c r="ZM184" s="192"/>
      <c r="ZN184" s="192"/>
      <c r="ZO184" s="192"/>
      <c r="ZP184" s="192"/>
      <c r="ZQ184" s="192"/>
      <c r="ZR184" s="192"/>
      <c r="ZS184" s="192"/>
      <c r="ZT184" s="192"/>
      <c r="ZU184" s="192"/>
      <c r="ZV184" s="192"/>
      <c r="ZW184" s="192"/>
      <c r="ZX184" s="192"/>
      <c r="ZY184" s="192"/>
      <c r="ZZ184" s="192"/>
      <c r="AAA184" s="192"/>
      <c r="AAB184" s="192"/>
      <c r="AAC184" s="192"/>
      <c r="AAD184" s="192"/>
      <c r="AAE184" s="192"/>
      <c r="AAF184" s="192"/>
      <c r="AAG184" s="192"/>
      <c r="AAH184" s="192"/>
      <c r="AAI184" s="192"/>
      <c r="AAJ184" s="192"/>
      <c r="AAK184" s="192"/>
      <c r="AAL184" s="192"/>
      <c r="AAM184" s="192"/>
      <c r="AAN184" s="192"/>
      <c r="AAO184" s="192"/>
      <c r="AAP184" s="192"/>
      <c r="AAQ184" s="192"/>
      <c r="AAR184" s="192"/>
      <c r="AAS184" s="192"/>
      <c r="AAT184" s="192"/>
      <c r="AAU184" s="192"/>
      <c r="AAV184" s="192"/>
      <c r="AAW184" s="192"/>
      <c r="AAX184" s="192"/>
      <c r="AAY184" s="192"/>
      <c r="AAZ184" s="192"/>
      <c r="ABA184" s="192"/>
      <c r="ABB184" s="192"/>
      <c r="ABC184" s="192"/>
      <c r="ABD184" s="192"/>
      <c r="ABE184" s="192"/>
      <c r="ABF184" s="192"/>
      <c r="ABG184" s="192"/>
      <c r="ABH184" s="192"/>
      <c r="ABI184" s="192"/>
      <c r="ABJ184" s="192"/>
      <c r="ABK184" s="192"/>
      <c r="ABL184" s="192"/>
      <c r="ABM184" s="192"/>
      <c r="ABN184" s="192"/>
      <c r="ABO184" s="192"/>
      <c r="ABP184" s="192"/>
      <c r="ABQ184" s="192"/>
      <c r="ABR184" s="192"/>
      <c r="ABS184" s="192"/>
      <c r="ABT184" s="192"/>
      <c r="ABU184" s="192"/>
      <c r="ABV184" s="192"/>
      <c r="ABW184" s="192"/>
      <c r="ABX184" s="192"/>
      <c r="ABY184" s="192"/>
      <c r="ABZ184" s="192"/>
      <c r="ACA184" s="192"/>
      <c r="ACB184" s="192"/>
      <c r="ACC184" s="192"/>
      <c r="ACD184" s="192"/>
      <c r="ACE184" s="192"/>
      <c r="ACF184" s="192"/>
      <c r="ACG184" s="192"/>
      <c r="ACH184" s="192"/>
      <c r="ACI184" s="192"/>
      <c r="ACJ184" s="192"/>
      <c r="ACK184" s="192"/>
      <c r="ACL184" s="192"/>
      <c r="ACM184" s="192"/>
      <c r="ACN184" s="192"/>
      <c r="ACO184" s="192"/>
      <c r="ACP184" s="192"/>
      <c r="ACQ184" s="192"/>
      <c r="ACR184" s="192"/>
      <c r="ACS184" s="192"/>
      <c r="ACT184" s="192"/>
      <c r="ACU184" s="192"/>
      <c r="ACV184" s="192"/>
      <c r="ACW184" s="192"/>
      <c r="ACX184" s="192"/>
      <c r="ACY184" s="192"/>
      <c r="ACZ184" s="192"/>
      <c r="ADA184" s="192"/>
      <c r="ADB184" s="192"/>
      <c r="ADC184" s="192"/>
      <c r="ADD184" s="192"/>
      <c r="ADE184" s="192"/>
      <c r="ADF184" s="192"/>
      <c r="ADG184" s="192"/>
      <c r="ADH184" s="192"/>
      <c r="ADI184" s="192"/>
      <c r="ADJ184" s="192"/>
      <c r="ADK184" s="192"/>
      <c r="ADL184" s="192"/>
      <c r="ADM184" s="192"/>
      <c r="ADN184" s="192"/>
      <c r="ADO184" s="192"/>
      <c r="ADP184" s="192"/>
      <c r="ADQ184" s="192"/>
      <c r="ADR184" s="192"/>
      <c r="ADS184" s="192"/>
      <c r="ADT184" s="192"/>
      <c r="ADU184" s="192"/>
      <c r="ADV184" s="192"/>
      <c r="ADW184" s="192"/>
      <c r="ADX184" s="192"/>
      <c r="ADY184" s="192"/>
      <c r="ADZ184" s="192"/>
      <c r="AEA184" s="192"/>
      <c r="AEB184" s="192"/>
      <c r="AEC184" s="192"/>
      <c r="AED184" s="192"/>
      <c r="AEE184" s="192"/>
      <c r="AEF184" s="192"/>
      <c r="AEG184" s="192"/>
      <c r="AEH184" s="192"/>
      <c r="AEI184" s="192"/>
      <c r="AEJ184" s="192"/>
      <c r="AEK184" s="192"/>
      <c r="AEL184" s="192"/>
      <c r="AEM184" s="192"/>
      <c r="AEN184" s="192"/>
      <c r="AEO184" s="192"/>
      <c r="AEP184" s="192"/>
      <c r="AEQ184" s="192"/>
      <c r="AER184" s="192"/>
      <c r="AES184" s="192"/>
      <c r="AET184" s="192"/>
      <c r="AEU184" s="192"/>
      <c r="AEV184" s="192"/>
      <c r="AEW184" s="192"/>
      <c r="AEX184" s="192"/>
      <c r="AEY184" s="192"/>
      <c r="AEZ184" s="192"/>
      <c r="AFA184" s="192"/>
      <c r="AFB184" s="192"/>
      <c r="AFC184" s="192"/>
      <c r="AFD184" s="192"/>
      <c r="AFE184" s="192"/>
      <c r="AFF184" s="192"/>
      <c r="AFG184" s="192"/>
      <c r="AFH184" s="192"/>
      <c r="AFI184" s="192"/>
      <c r="AFJ184" s="192"/>
      <c r="AFK184" s="192"/>
      <c r="AFL184" s="192"/>
      <c r="AFM184" s="192"/>
      <c r="AFN184" s="192"/>
      <c r="AFO184" s="192"/>
      <c r="AFP184" s="192"/>
      <c r="AFQ184" s="192"/>
      <c r="AFR184" s="192"/>
      <c r="AFS184" s="192"/>
      <c r="AFT184" s="192"/>
      <c r="AFU184" s="192"/>
      <c r="AFV184" s="192"/>
      <c r="AFW184" s="192"/>
      <c r="AFX184" s="192"/>
      <c r="AFY184" s="192"/>
      <c r="AFZ184" s="192"/>
      <c r="AGA184" s="192"/>
      <c r="AGB184" s="192"/>
      <c r="AGC184" s="192"/>
      <c r="AGD184" s="192"/>
      <c r="AGE184" s="192"/>
      <c r="AGF184" s="192"/>
      <c r="AGG184" s="192"/>
      <c r="AGH184" s="192"/>
      <c r="AGI184" s="192"/>
      <c r="AGJ184" s="192"/>
      <c r="AGK184" s="192"/>
      <c r="AGL184" s="192"/>
      <c r="AGM184" s="192"/>
      <c r="AGN184" s="192"/>
      <c r="AGO184" s="192"/>
      <c r="AGP184" s="192"/>
      <c r="AGQ184" s="192"/>
      <c r="AGR184" s="192"/>
      <c r="AGS184" s="192"/>
      <c r="AGT184" s="192"/>
      <c r="AGU184" s="192"/>
      <c r="AGV184" s="192"/>
      <c r="AGW184" s="192"/>
      <c r="AGX184" s="192"/>
      <c r="AGY184" s="192"/>
      <c r="AGZ184" s="192"/>
      <c r="AHA184" s="192"/>
      <c r="AHB184" s="192"/>
      <c r="AHC184" s="192"/>
      <c r="AHD184" s="192"/>
      <c r="AHE184" s="192"/>
      <c r="AHF184" s="192"/>
      <c r="AHG184" s="192"/>
      <c r="AHH184" s="192"/>
      <c r="AHI184" s="192"/>
      <c r="AHJ184" s="192"/>
      <c r="AHK184" s="192"/>
      <c r="AHL184" s="192"/>
      <c r="AHM184" s="192"/>
      <c r="AHN184" s="192"/>
      <c r="AHO184" s="192"/>
      <c r="AHP184" s="192"/>
      <c r="AHQ184" s="192"/>
      <c r="AHR184" s="192"/>
      <c r="AHS184" s="192"/>
      <c r="AHT184" s="192"/>
      <c r="AHU184" s="192"/>
      <c r="AHV184" s="192"/>
      <c r="AHW184" s="192"/>
      <c r="AHX184" s="192"/>
      <c r="AHY184" s="192"/>
      <c r="AHZ184" s="192"/>
      <c r="AIA184" s="192"/>
      <c r="AIB184" s="192"/>
      <c r="AIC184" s="192"/>
      <c r="AID184" s="192"/>
      <c r="AIE184" s="192"/>
      <c r="AIF184" s="192"/>
      <c r="AIG184" s="192"/>
      <c r="AIH184" s="192"/>
      <c r="AII184" s="192"/>
      <c r="AIJ184" s="192"/>
      <c r="AIK184" s="192"/>
      <c r="AIL184" s="192"/>
      <c r="AIM184" s="192"/>
      <c r="AIN184" s="192"/>
      <c r="AIO184" s="192"/>
      <c r="AIP184" s="192"/>
      <c r="AIQ184" s="192"/>
      <c r="AIR184" s="192"/>
      <c r="AIS184" s="192"/>
      <c r="AIT184" s="192"/>
      <c r="AIU184" s="192"/>
      <c r="AIV184" s="192"/>
      <c r="AIW184" s="192"/>
      <c r="AIX184" s="192"/>
      <c r="AIY184" s="192"/>
      <c r="AIZ184" s="192"/>
      <c r="AJA184" s="192"/>
      <c r="AJB184" s="192"/>
      <c r="AJC184" s="192"/>
      <c r="AJD184" s="192"/>
      <c r="AJE184" s="192"/>
      <c r="AJF184" s="192"/>
      <c r="AJG184" s="192"/>
      <c r="AJH184" s="192"/>
      <c r="AJI184" s="192"/>
      <c r="AJJ184" s="192"/>
      <c r="AJK184" s="192"/>
      <c r="AJL184" s="192"/>
      <c r="AJM184" s="192"/>
      <c r="AJN184" s="192"/>
      <c r="AJO184" s="192"/>
      <c r="AJP184" s="192"/>
      <c r="AJQ184" s="192"/>
      <c r="AJR184" s="192"/>
      <c r="AJS184" s="192"/>
      <c r="AJT184" s="192"/>
      <c r="AJU184" s="192"/>
      <c r="AJV184" s="192"/>
      <c r="AJW184" s="192"/>
      <c r="AJX184" s="192"/>
      <c r="AJY184" s="192"/>
      <c r="AJZ184" s="192"/>
      <c r="AKA184" s="192"/>
      <c r="AKB184" s="192"/>
      <c r="AKC184" s="192"/>
      <c r="AKD184" s="192"/>
      <c r="AKE184" s="192"/>
      <c r="AKF184" s="192"/>
      <c r="AKG184" s="192"/>
      <c r="AKH184" s="192"/>
      <c r="AKI184" s="192"/>
      <c r="AKJ184" s="192"/>
      <c r="AKK184" s="192"/>
      <c r="AKL184" s="192"/>
      <c r="AKM184" s="192"/>
      <c r="AKN184" s="192"/>
      <c r="AKO184" s="192"/>
      <c r="AKP184" s="192"/>
      <c r="AKQ184" s="192"/>
      <c r="AKR184" s="192"/>
      <c r="AKS184" s="192"/>
      <c r="AKT184" s="192"/>
      <c r="AKU184" s="192"/>
      <c r="AKV184" s="192"/>
      <c r="AKW184" s="192"/>
      <c r="AKX184" s="192"/>
      <c r="AKY184" s="192"/>
      <c r="AKZ184" s="192"/>
      <c r="ALA184" s="192"/>
      <c r="ALB184" s="192"/>
      <c r="ALC184" s="192"/>
      <c r="ALD184" s="192"/>
      <c r="ALE184" s="192"/>
      <c r="ALF184" s="192"/>
      <c r="ALG184" s="192"/>
      <c r="ALH184" s="192"/>
      <c r="ALI184" s="192"/>
      <c r="ALJ184" s="192"/>
      <c r="ALK184" s="192"/>
      <c r="ALL184" s="192"/>
      <c r="ALM184" s="192"/>
      <c r="ALN184" s="192"/>
      <c r="ALO184" s="192"/>
      <c r="ALP184" s="192"/>
      <c r="ALQ184" s="192"/>
      <c r="ALR184" s="192"/>
      <c r="ALS184" s="192"/>
      <c r="ALT184" s="192"/>
      <c r="ALU184" s="192"/>
      <c r="ALV184" s="192"/>
      <c r="ALW184" s="192"/>
      <c r="ALX184" s="192"/>
      <c r="ALY184" s="192"/>
      <c r="ALZ184" s="192"/>
      <c r="AMA184" s="192"/>
      <c r="AMB184" s="192"/>
      <c r="AMC184" s="192"/>
      <c r="AMD184" s="192"/>
      <c r="AME184" s="192"/>
      <c r="AMF184" s="192"/>
      <c r="AMG184" s="192"/>
      <c r="AMH184" s="192"/>
      <c r="AMI184" s="192"/>
      <c r="AMJ184" s="192"/>
      <c r="AMK184" s="192"/>
    </row>
    <row r="185" spans="1:1025" ht="12.75" customHeight="1" x14ac:dyDescent="0.25">
      <c r="A185" s="84"/>
      <c r="B185" s="111" t="str">
        <f>Disciplinas!B187</f>
        <v>LIM</v>
      </c>
      <c r="C185" s="108" t="str">
        <f>Disciplinas!C187</f>
        <v>LFIS</v>
      </c>
      <c r="D185" s="108" t="str">
        <f>Disciplinas!D187</f>
        <v>OPÇÃO LIMITADA 4</v>
      </c>
      <c r="E185" s="107">
        <f>Disciplinas!E187</f>
        <v>4</v>
      </c>
      <c r="F185" s="108">
        <f>Disciplinas!F187</f>
        <v>0</v>
      </c>
      <c r="G185" s="107">
        <f>Disciplinas!AZ187</f>
        <v>2</v>
      </c>
      <c r="H185" s="108">
        <f>Disciplinas!BA187</f>
        <v>0</v>
      </c>
      <c r="I185" s="107">
        <v>0</v>
      </c>
      <c r="J185" s="108">
        <v>0</v>
      </c>
      <c r="K185" s="107">
        <v>0</v>
      </c>
      <c r="L185" s="108">
        <v>0</v>
      </c>
      <c r="M185" s="107">
        <v>50</v>
      </c>
      <c r="N185" s="108">
        <v>50</v>
      </c>
      <c r="O185" s="107">
        <v>0</v>
      </c>
      <c r="P185" s="108">
        <v>0</v>
      </c>
      <c r="Q185" s="107">
        <f t="shared" si="114"/>
        <v>0</v>
      </c>
      <c r="R185" s="107">
        <f t="shared" si="115"/>
        <v>0</v>
      </c>
      <c r="S185" s="107">
        <f t="shared" si="116"/>
        <v>0</v>
      </c>
      <c r="T185" s="107">
        <f t="shared" si="117"/>
        <v>0</v>
      </c>
      <c r="U185" s="106">
        <f t="shared" si="118"/>
        <v>0</v>
      </c>
      <c r="V185" s="107">
        <f t="shared" si="119"/>
        <v>0</v>
      </c>
      <c r="W185" s="107">
        <f t="shared" si="120"/>
        <v>0</v>
      </c>
      <c r="X185" s="107">
        <f t="shared" si="121"/>
        <v>0</v>
      </c>
      <c r="Y185" s="106">
        <f t="shared" si="122"/>
        <v>1</v>
      </c>
      <c r="Z185" s="107">
        <f t="shared" si="123"/>
        <v>0</v>
      </c>
      <c r="AA185" s="107">
        <f t="shared" si="124"/>
        <v>1</v>
      </c>
      <c r="AB185" s="107">
        <f t="shared" si="125"/>
        <v>0</v>
      </c>
      <c r="AC185" s="106">
        <f t="shared" si="126"/>
        <v>0</v>
      </c>
      <c r="AD185" s="107">
        <f t="shared" si="127"/>
        <v>0</v>
      </c>
      <c r="AE185" s="107">
        <f t="shared" si="128"/>
        <v>0</v>
      </c>
      <c r="AF185" s="107">
        <f t="shared" si="129"/>
        <v>0</v>
      </c>
      <c r="AG185" s="109">
        <f t="shared" si="153"/>
        <v>0</v>
      </c>
      <c r="AH185" s="133">
        <f t="shared" si="154"/>
        <v>0</v>
      </c>
      <c r="AI185" s="107">
        <f t="shared" si="155"/>
        <v>0</v>
      </c>
      <c r="AJ185" s="107">
        <f t="shared" si="156"/>
        <v>0</v>
      </c>
      <c r="AK185" s="107">
        <f t="shared" si="157"/>
        <v>0</v>
      </c>
      <c r="AL185" s="108">
        <f t="shared" si="158"/>
        <v>0</v>
      </c>
      <c r="AM185" s="107">
        <f t="shared" si="159"/>
        <v>0</v>
      </c>
      <c r="AN185" s="107">
        <f t="shared" si="160"/>
        <v>0</v>
      </c>
      <c r="AO185" s="107">
        <f t="shared" si="161"/>
        <v>0</v>
      </c>
      <c r="AP185" s="108">
        <f t="shared" si="162"/>
        <v>0</v>
      </c>
      <c r="AQ185" s="107">
        <f t="shared" si="163"/>
        <v>4</v>
      </c>
      <c r="AR185" s="107">
        <f t="shared" si="164"/>
        <v>0</v>
      </c>
      <c r="AS185" s="107">
        <f t="shared" si="165"/>
        <v>4</v>
      </c>
      <c r="AT185" s="108">
        <f t="shared" si="166"/>
        <v>0</v>
      </c>
      <c r="AU185" s="107">
        <f t="shared" si="167"/>
        <v>0</v>
      </c>
      <c r="AV185" s="107">
        <f t="shared" si="168"/>
        <v>0</v>
      </c>
      <c r="AW185" s="107">
        <f t="shared" si="169"/>
        <v>0</v>
      </c>
      <c r="AX185" s="108">
        <f t="shared" si="170"/>
        <v>0</v>
      </c>
      <c r="AY185" s="85">
        <f t="shared" si="148"/>
        <v>0</v>
      </c>
      <c r="AZ185" s="133">
        <f t="shared" si="149"/>
        <v>0</v>
      </c>
      <c r="BA185" s="82">
        <f t="shared" si="150"/>
        <v>8</v>
      </c>
      <c r="BB185" s="110">
        <f t="shared" si="151"/>
        <v>0</v>
      </c>
      <c r="BC185" s="110">
        <f t="shared" si="152"/>
        <v>8</v>
      </c>
    </row>
    <row r="186" spans="1:1025" ht="12.75" customHeight="1" x14ac:dyDescent="0.25">
      <c r="A186" s="84"/>
      <c r="B186" s="111" t="str">
        <f>Disciplinas!B188</f>
        <v>LIM</v>
      </c>
      <c r="C186" s="108" t="str">
        <f>Disciplinas!C188</f>
        <v>LQUI</v>
      </c>
      <c r="D186" s="108" t="str">
        <f>Disciplinas!D188</f>
        <v>OPÇÃO LIMITADA 4</v>
      </c>
      <c r="E186" s="107">
        <f>Disciplinas!E188</f>
        <v>4</v>
      </c>
      <c r="F186" s="108">
        <f>Disciplinas!F188</f>
        <v>0</v>
      </c>
      <c r="G186" s="107">
        <f>Disciplinas!AZ188</f>
        <v>2</v>
      </c>
      <c r="H186" s="108">
        <f>Disciplinas!BA188</f>
        <v>0</v>
      </c>
      <c r="I186" s="107">
        <v>0</v>
      </c>
      <c r="J186" s="108">
        <v>0</v>
      </c>
      <c r="K186" s="107">
        <v>0</v>
      </c>
      <c r="L186" s="108">
        <v>0</v>
      </c>
      <c r="M186" s="107">
        <v>0</v>
      </c>
      <c r="N186" s="108">
        <v>0</v>
      </c>
      <c r="O186" s="107">
        <v>100</v>
      </c>
      <c r="P186" s="108">
        <v>0</v>
      </c>
      <c r="Q186" s="107">
        <f t="shared" si="114"/>
        <v>0</v>
      </c>
      <c r="R186" s="107">
        <f t="shared" si="115"/>
        <v>0</v>
      </c>
      <c r="S186" s="107">
        <f t="shared" si="116"/>
        <v>0</v>
      </c>
      <c r="T186" s="107">
        <f t="shared" si="117"/>
        <v>0</v>
      </c>
      <c r="U186" s="106">
        <f t="shared" si="118"/>
        <v>0</v>
      </c>
      <c r="V186" s="107">
        <f t="shared" si="119"/>
        <v>0</v>
      </c>
      <c r="W186" s="107">
        <f t="shared" si="120"/>
        <v>0</v>
      </c>
      <c r="X186" s="107">
        <f t="shared" si="121"/>
        <v>0</v>
      </c>
      <c r="Y186" s="106">
        <f t="shared" si="122"/>
        <v>0</v>
      </c>
      <c r="Z186" s="107">
        <f t="shared" si="123"/>
        <v>0</v>
      </c>
      <c r="AA186" s="107">
        <f t="shared" si="124"/>
        <v>0</v>
      </c>
      <c r="AB186" s="107">
        <f t="shared" si="125"/>
        <v>0</v>
      </c>
      <c r="AC186" s="106">
        <f t="shared" si="126"/>
        <v>2</v>
      </c>
      <c r="AD186" s="107">
        <f t="shared" si="127"/>
        <v>0</v>
      </c>
      <c r="AE186" s="107">
        <f t="shared" si="128"/>
        <v>0</v>
      </c>
      <c r="AF186" s="107">
        <f t="shared" si="129"/>
        <v>0</v>
      </c>
      <c r="AG186" s="109">
        <f t="shared" si="153"/>
        <v>0</v>
      </c>
      <c r="AH186" s="133">
        <f t="shared" si="154"/>
        <v>0</v>
      </c>
      <c r="AI186" s="107">
        <f t="shared" si="155"/>
        <v>0</v>
      </c>
      <c r="AJ186" s="107">
        <f t="shared" si="156"/>
        <v>0</v>
      </c>
      <c r="AK186" s="107">
        <f t="shared" si="157"/>
        <v>0</v>
      </c>
      <c r="AL186" s="108">
        <f t="shared" si="158"/>
        <v>0</v>
      </c>
      <c r="AM186" s="107">
        <f t="shared" si="159"/>
        <v>0</v>
      </c>
      <c r="AN186" s="107">
        <f t="shared" si="160"/>
        <v>0</v>
      </c>
      <c r="AO186" s="107">
        <f t="shared" si="161"/>
        <v>0</v>
      </c>
      <c r="AP186" s="108">
        <f t="shared" si="162"/>
        <v>0</v>
      </c>
      <c r="AQ186" s="107">
        <f t="shared" si="163"/>
        <v>0</v>
      </c>
      <c r="AR186" s="107">
        <f t="shared" si="164"/>
        <v>0</v>
      </c>
      <c r="AS186" s="107">
        <f t="shared" si="165"/>
        <v>0</v>
      </c>
      <c r="AT186" s="108">
        <f t="shared" si="166"/>
        <v>0</v>
      </c>
      <c r="AU186" s="107">
        <f t="shared" si="167"/>
        <v>8</v>
      </c>
      <c r="AV186" s="107">
        <f t="shared" si="168"/>
        <v>0</v>
      </c>
      <c r="AW186" s="107">
        <f t="shared" si="169"/>
        <v>0</v>
      </c>
      <c r="AX186" s="108">
        <f t="shared" si="170"/>
        <v>0</v>
      </c>
      <c r="AY186" s="85">
        <f t="shared" si="148"/>
        <v>0</v>
      </c>
      <c r="AZ186" s="133">
        <f t="shared" si="149"/>
        <v>0</v>
      </c>
      <c r="BA186" s="82">
        <f t="shared" si="150"/>
        <v>8</v>
      </c>
      <c r="BB186" s="110">
        <f t="shared" si="151"/>
        <v>0</v>
      </c>
      <c r="BC186" s="110">
        <f t="shared" si="152"/>
        <v>8</v>
      </c>
    </row>
    <row r="187" spans="1:1025" ht="12.75" customHeight="1" x14ac:dyDescent="0.25">
      <c r="A187" s="84"/>
      <c r="B187" s="111" t="str">
        <f>Disciplinas!B189</f>
        <v>LIM</v>
      </c>
      <c r="C187" s="108" t="str">
        <f>Disciplinas!C189</f>
        <v>BBIO</v>
      </c>
      <c r="D187" s="108" t="str">
        <f>Disciplinas!D189</f>
        <v>OPÇÃO LIMITADA 5</v>
      </c>
      <c r="E187" s="107">
        <f>Disciplinas!E189</f>
        <v>2</v>
      </c>
      <c r="F187" s="108">
        <f>Disciplinas!F189</f>
        <v>2</v>
      </c>
      <c r="G187" s="107">
        <f>Disciplinas!AZ189</f>
        <v>2</v>
      </c>
      <c r="H187" s="108">
        <f>Disciplinas!BA189</f>
        <v>2</v>
      </c>
      <c r="I187" s="107">
        <v>100</v>
      </c>
      <c r="J187" s="108">
        <v>0</v>
      </c>
      <c r="K187" s="107">
        <v>0</v>
      </c>
      <c r="L187" s="108">
        <v>0</v>
      </c>
      <c r="M187" s="107">
        <v>0</v>
      </c>
      <c r="N187" s="108">
        <v>0</v>
      </c>
      <c r="O187" s="107">
        <v>0</v>
      </c>
      <c r="P187" s="108">
        <v>0</v>
      </c>
      <c r="Q187" s="107">
        <f t="shared" si="114"/>
        <v>2</v>
      </c>
      <c r="R187" s="107">
        <f t="shared" si="115"/>
        <v>2</v>
      </c>
      <c r="S187" s="107">
        <f t="shared" si="116"/>
        <v>0</v>
      </c>
      <c r="T187" s="107">
        <f t="shared" si="117"/>
        <v>0</v>
      </c>
      <c r="U187" s="106">
        <f t="shared" si="118"/>
        <v>0</v>
      </c>
      <c r="V187" s="107">
        <f t="shared" si="119"/>
        <v>0</v>
      </c>
      <c r="W187" s="107">
        <f t="shared" si="120"/>
        <v>0</v>
      </c>
      <c r="X187" s="107">
        <f t="shared" si="121"/>
        <v>0</v>
      </c>
      <c r="Y187" s="106">
        <f t="shared" si="122"/>
        <v>0</v>
      </c>
      <c r="Z187" s="107">
        <f t="shared" si="123"/>
        <v>0</v>
      </c>
      <c r="AA187" s="107">
        <f t="shared" si="124"/>
        <v>0</v>
      </c>
      <c r="AB187" s="107">
        <f t="shared" si="125"/>
        <v>0</v>
      </c>
      <c r="AC187" s="106">
        <f t="shared" si="126"/>
        <v>0</v>
      </c>
      <c r="AD187" s="107">
        <f t="shared" si="127"/>
        <v>0</v>
      </c>
      <c r="AE187" s="107">
        <f t="shared" si="128"/>
        <v>0</v>
      </c>
      <c r="AF187" s="107">
        <f t="shared" si="129"/>
        <v>0</v>
      </c>
      <c r="AG187" s="109">
        <f t="shared" si="153"/>
        <v>0</v>
      </c>
      <c r="AH187" s="133">
        <f t="shared" si="154"/>
        <v>0</v>
      </c>
      <c r="AI187" s="107">
        <f t="shared" si="155"/>
        <v>4</v>
      </c>
      <c r="AJ187" s="107">
        <f t="shared" si="156"/>
        <v>4</v>
      </c>
      <c r="AK187" s="107">
        <f t="shared" si="157"/>
        <v>0</v>
      </c>
      <c r="AL187" s="108">
        <f t="shared" si="158"/>
        <v>0</v>
      </c>
      <c r="AM187" s="107">
        <f t="shared" si="159"/>
        <v>0</v>
      </c>
      <c r="AN187" s="107">
        <f t="shared" si="160"/>
        <v>0</v>
      </c>
      <c r="AO187" s="107">
        <f t="shared" si="161"/>
        <v>0</v>
      </c>
      <c r="AP187" s="108">
        <f t="shared" si="162"/>
        <v>0</v>
      </c>
      <c r="AQ187" s="107">
        <f t="shared" si="163"/>
        <v>0</v>
      </c>
      <c r="AR187" s="107">
        <f t="shared" si="164"/>
        <v>0</v>
      </c>
      <c r="AS187" s="107">
        <f t="shared" si="165"/>
        <v>0</v>
      </c>
      <c r="AT187" s="108">
        <f t="shared" si="166"/>
        <v>0</v>
      </c>
      <c r="AU187" s="107">
        <f t="shared" si="167"/>
        <v>0</v>
      </c>
      <c r="AV187" s="107">
        <f t="shared" si="168"/>
        <v>0</v>
      </c>
      <c r="AW187" s="107">
        <f t="shared" si="169"/>
        <v>0</v>
      </c>
      <c r="AX187" s="108">
        <f t="shared" si="170"/>
        <v>0</v>
      </c>
      <c r="AY187" s="85">
        <f t="shared" si="148"/>
        <v>0</v>
      </c>
      <c r="AZ187" s="133">
        <f t="shared" si="149"/>
        <v>0</v>
      </c>
      <c r="BA187" s="82">
        <f t="shared" si="150"/>
        <v>4</v>
      </c>
      <c r="BB187" s="110">
        <f t="shared" si="151"/>
        <v>4</v>
      </c>
      <c r="BC187" s="110">
        <f t="shared" si="152"/>
        <v>8</v>
      </c>
    </row>
    <row r="188" spans="1:1025" ht="12.75" customHeight="1" x14ac:dyDescent="0.25">
      <c r="A188" s="84"/>
      <c r="B188" s="111" t="str">
        <f>Disciplinas!B190</f>
        <v>LIM</v>
      </c>
      <c r="C188" s="108" t="str">
        <f>Disciplinas!C190</f>
        <v>BFILO</v>
      </c>
      <c r="D188" s="108" t="str">
        <f>Disciplinas!D190</f>
        <v>OPÇÃO LIMITADA 5</v>
      </c>
      <c r="E188" s="107">
        <f>Disciplinas!E190</f>
        <v>4</v>
      </c>
      <c r="F188" s="108">
        <f>Disciplinas!F190</f>
        <v>0</v>
      </c>
      <c r="G188" s="107">
        <f>Disciplinas!AZ190</f>
        <v>2</v>
      </c>
      <c r="H188" s="108">
        <f>Disciplinas!BA190</f>
        <v>0</v>
      </c>
      <c r="I188" s="107">
        <v>0</v>
      </c>
      <c r="J188" s="108">
        <v>0</v>
      </c>
      <c r="K188" s="107">
        <v>100</v>
      </c>
      <c r="L188" s="108">
        <v>0</v>
      </c>
      <c r="M188" s="107">
        <v>0</v>
      </c>
      <c r="N188" s="108">
        <v>0</v>
      </c>
      <c r="O188" s="107">
        <v>0</v>
      </c>
      <c r="P188" s="108">
        <v>0</v>
      </c>
      <c r="Q188" s="107">
        <f t="shared" si="114"/>
        <v>0</v>
      </c>
      <c r="R188" s="107">
        <f t="shared" si="115"/>
        <v>0</v>
      </c>
      <c r="S188" s="107">
        <f t="shared" si="116"/>
        <v>0</v>
      </c>
      <c r="T188" s="107">
        <f t="shared" si="117"/>
        <v>0</v>
      </c>
      <c r="U188" s="106">
        <f t="shared" si="118"/>
        <v>2</v>
      </c>
      <c r="V188" s="107">
        <f t="shared" si="119"/>
        <v>0</v>
      </c>
      <c r="W188" s="107">
        <f t="shared" si="120"/>
        <v>0</v>
      </c>
      <c r="X188" s="107">
        <f t="shared" si="121"/>
        <v>0</v>
      </c>
      <c r="Y188" s="106">
        <f t="shared" si="122"/>
        <v>0</v>
      </c>
      <c r="Z188" s="107">
        <f t="shared" si="123"/>
        <v>0</v>
      </c>
      <c r="AA188" s="107">
        <f t="shared" si="124"/>
        <v>0</v>
      </c>
      <c r="AB188" s="107">
        <f t="shared" si="125"/>
        <v>0</v>
      </c>
      <c r="AC188" s="106">
        <f t="shared" si="126"/>
        <v>0</v>
      </c>
      <c r="AD188" s="107">
        <f t="shared" si="127"/>
        <v>0</v>
      </c>
      <c r="AE188" s="107">
        <f t="shared" si="128"/>
        <v>0</v>
      </c>
      <c r="AF188" s="107">
        <f t="shared" si="129"/>
        <v>0</v>
      </c>
      <c r="AG188" s="109">
        <f t="shared" si="153"/>
        <v>0</v>
      </c>
      <c r="AH188" s="133">
        <f t="shared" si="154"/>
        <v>0</v>
      </c>
      <c r="AI188" s="107">
        <f t="shared" si="155"/>
        <v>0</v>
      </c>
      <c r="AJ188" s="107">
        <f t="shared" si="156"/>
        <v>0</v>
      </c>
      <c r="AK188" s="107">
        <f t="shared" si="157"/>
        <v>0</v>
      </c>
      <c r="AL188" s="108">
        <f t="shared" si="158"/>
        <v>0</v>
      </c>
      <c r="AM188" s="107">
        <f t="shared" si="159"/>
        <v>8</v>
      </c>
      <c r="AN188" s="107">
        <f t="shared" si="160"/>
        <v>0</v>
      </c>
      <c r="AO188" s="107">
        <f t="shared" si="161"/>
        <v>0</v>
      </c>
      <c r="AP188" s="108">
        <f t="shared" si="162"/>
        <v>0</v>
      </c>
      <c r="AQ188" s="107">
        <f t="shared" si="163"/>
        <v>0</v>
      </c>
      <c r="AR188" s="107">
        <f t="shared" si="164"/>
        <v>0</v>
      </c>
      <c r="AS188" s="107">
        <f t="shared" si="165"/>
        <v>0</v>
      </c>
      <c r="AT188" s="108">
        <f t="shared" si="166"/>
        <v>0</v>
      </c>
      <c r="AU188" s="107">
        <f t="shared" si="167"/>
        <v>0</v>
      </c>
      <c r="AV188" s="107">
        <f t="shared" si="168"/>
        <v>0</v>
      </c>
      <c r="AW188" s="107">
        <f t="shared" si="169"/>
        <v>0</v>
      </c>
      <c r="AX188" s="108">
        <f t="shared" si="170"/>
        <v>0</v>
      </c>
      <c r="AY188" s="85">
        <f t="shared" si="148"/>
        <v>0</v>
      </c>
      <c r="AZ188" s="133">
        <f t="shared" si="149"/>
        <v>0</v>
      </c>
      <c r="BA188" s="82">
        <f t="shared" si="150"/>
        <v>8</v>
      </c>
      <c r="BB188" s="110">
        <f t="shared" si="151"/>
        <v>0</v>
      </c>
      <c r="BC188" s="110">
        <f t="shared" si="152"/>
        <v>8</v>
      </c>
    </row>
    <row r="189" spans="1:1025" ht="12.75" customHeight="1" x14ac:dyDescent="0.25">
      <c r="A189" s="84"/>
      <c r="B189" s="111" t="str">
        <f>Disciplinas!B191</f>
        <v>LIM</v>
      </c>
      <c r="C189" s="108" t="str">
        <f>Disciplinas!C191</f>
        <v>BFIS</v>
      </c>
      <c r="D189" s="108" t="str">
        <f>Disciplinas!D191</f>
        <v>OPÇÃO LIMITADA 5</v>
      </c>
      <c r="E189" s="107">
        <f>Disciplinas!E191</f>
        <v>2</v>
      </c>
      <c r="F189" s="108">
        <f>Disciplinas!F191</f>
        <v>2</v>
      </c>
      <c r="G189" s="107">
        <f>Disciplinas!AZ191</f>
        <v>2</v>
      </c>
      <c r="H189" s="108">
        <f>Disciplinas!BA191</f>
        <v>2</v>
      </c>
      <c r="I189" s="107">
        <v>0</v>
      </c>
      <c r="J189" s="108">
        <v>0</v>
      </c>
      <c r="K189" s="107">
        <v>0</v>
      </c>
      <c r="L189" s="108">
        <v>0</v>
      </c>
      <c r="M189" s="107">
        <v>100</v>
      </c>
      <c r="N189" s="108">
        <v>0</v>
      </c>
      <c r="O189" s="107">
        <v>0</v>
      </c>
      <c r="P189" s="108">
        <v>0</v>
      </c>
      <c r="Q189" s="107">
        <f t="shared" si="114"/>
        <v>0</v>
      </c>
      <c r="R189" s="107">
        <f t="shared" si="115"/>
        <v>0</v>
      </c>
      <c r="S189" s="107">
        <f t="shared" si="116"/>
        <v>0</v>
      </c>
      <c r="T189" s="107">
        <f t="shared" si="117"/>
        <v>0</v>
      </c>
      <c r="U189" s="106">
        <f t="shared" si="118"/>
        <v>0</v>
      </c>
      <c r="V189" s="107">
        <f t="shared" si="119"/>
        <v>0</v>
      </c>
      <c r="W189" s="107">
        <f t="shared" si="120"/>
        <v>0</v>
      </c>
      <c r="X189" s="107">
        <f t="shared" si="121"/>
        <v>0</v>
      </c>
      <c r="Y189" s="106">
        <f t="shared" si="122"/>
        <v>2</v>
      </c>
      <c r="Z189" s="107">
        <f t="shared" si="123"/>
        <v>2</v>
      </c>
      <c r="AA189" s="107">
        <f t="shared" si="124"/>
        <v>0</v>
      </c>
      <c r="AB189" s="107">
        <f t="shared" si="125"/>
        <v>0</v>
      </c>
      <c r="AC189" s="106">
        <f t="shared" si="126"/>
        <v>0</v>
      </c>
      <c r="AD189" s="107">
        <f t="shared" si="127"/>
        <v>0</v>
      </c>
      <c r="AE189" s="107">
        <f t="shared" si="128"/>
        <v>0</v>
      </c>
      <c r="AF189" s="107">
        <f t="shared" si="129"/>
        <v>0</v>
      </c>
      <c r="AG189" s="109">
        <f t="shared" si="153"/>
        <v>0</v>
      </c>
      <c r="AH189" s="133">
        <f t="shared" si="154"/>
        <v>0</v>
      </c>
      <c r="AI189" s="107">
        <f t="shared" si="155"/>
        <v>0</v>
      </c>
      <c r="AJ189" s="107">
        <f t="shared" si="156"/>
        <v>0</v>
      </c>
      <c r="AK189" s="107">
        <f t="shared" si="157"/>
        <v>0</v>
      </c>
      <c r="AL189" s="108">
        <f t="shared" si="158"/>
        <v>0</v>
      </c>
      <c r="AM189" s="107">
        <f t="shared" si="159"/>
        <v>0</v>
      </c>
      <c r="AN189" s="107">
        <f t="shared" si="160"/>
        <v>0</v>
      </c>
      <c r="AO189" s="107">
        <f t="shared" si="161"/>
        <v>0</v>
      </c>
      <c r="AP189" s="108">
        <f t="shared" si="162"/>
        <v>0</v>
      </c>
      <c r="AQ189" s="107">
        <f t="shared" si="163"/>
        <v>4</v>
      </c>
      <c r="AR189" s="107">
        <f t="shared" si="164"/>
        <v>4</v>
      </c>
      <c r="AS189" s="107">
        <f t="shared" si="165"/>
        <v>0</v>
      </c>
      <c r="AT189" s="108">
        <f t="shared" si="166"/>
        <v>0</v>
      </c>
      <c r="AU189" s="107">
        <f t="shared" si="167"/>
        <v>0</v>
      </c>
      <c r="AV189" s="107">
        <f t="shared" si="168"/>
        <v>0</v>
      </c>
      <c r="AW189" s="107">
        <f t="shared" si="169"/>
        <v>0</v>
      </c>
      <c r="AX189" s="108">
        <f t="shared" si="170"/>
        <v>0</v>
      </c>
      <c r="AY189" s="85">
        <f t="shared" si="148"/>
        <v>0</v>
      </c>
      <c r="AZ189" s="133">
        <f t="shared" si="149"/>
        <v>0</v>
      </c>
      <c r="BA189" s="82">
        <f t="shared" si="150"/>
        <v>4</v>
      </c>
      <c r="BB189" s="110">
        <f t="shared" si="151"/>
        <v>4</v>
      </c>
      <c r="BC189" s="110">
        <f t="shared" si="152"/>
        <v>8</v>
      </c>
    </row>
    <row r="190" spans="1:1025" s="193" customFormat="1" ht="12.75" customHeight="1" x14ac:dyDescent="0.25">
      <c r="A190" s="185"/>
      <c r="B190" s="186" t="str">
        <f>Disciplinas!B192</f>
        <v>LIM</v>
      </c>
      <c r="C190" s="184" t="str">
        <f>Disciplinas!C192</f>
        <v>LFILO</v>
      </c>
      <c r="D190" s="184" t="str">
        <f>Disciplinas!D192</f>
        <v>OPÇÃO LIMITADA 5</v>
      </c>
      <c r="E190" s="185">
        <f>Disciplinas!E192</f>
        <v>4</v>
      </c>
      <c r="F190" s="184">
        <f>Disciplinas!F192</f>
        <v>0</v>
      </c>
      <c r="G190" s="185">
        <f>Disciplinas!AZ192</f>
        <v>2</v>
      </c>
      <c r="H190" s="184">
        <f>Disciplinas!BA192</f>
        <v>0</v>
      </c>
      <c r="I190" s="185">
        <v>0</v>
      </c>
      <c r="J190" s="184">
        <v>0</v>
      </c>
      <c r="K190" s="185">
        <v>100</v>
      </c>
      <c r="L190" s="184">
        <v>0</v>
      </c>
      <c r="M190" s="185">
        <v>0</v>
      </c>
      <c r="N190" s="184">
        <v>0</v>
      </c>
      <c r="O190" s="185">
        <v>0</v>
      </c>
      <c r="P190" s="184">
        <v>0</v>
      </c>
      <c r="Q190" s="107">
        <f t="shared" si="114"/>
        <v>0</v>
      </c>
      <c r="R190" s="107">
        <f t="shared" si="115"/>
        <v>0</v>
      </c>
      <c r="S190" s="107">
        <f t="shared" si="116"/>
        <v>0</v>
      </c>
      <c r="T190" s="107">
        <f t="shared" si="117"/>
        <v>0</v>
      </c>
      <c r="U190" s="106">
        <f t="shared" si="118"/>
        <v>2</v>
      </c>
      <c r="V190" s="107">
        <f t="shared" si="119"/>
        <v>0</v>
      </c>
      <c r="W190" s="107">
        <f t="shared" si="120"/>
        <v>0</v>
      </c>
      <c r="X190" s="107">
        <f t="shared" si="121"/>
        <v>0</v>
      </c>
      <c r="Y190" s="106">
        <f t="shared" si="122"/>
        <v>0</v>
      </c>
      <c r="Z190" s="107">
        <f t="shared" si="123"/>
        <v>0</v>
      </c>
      <c r="AA190" s="107">
        <f t="shared" si="124"/>
        <v>0</v>
      </c>
      <c r="AB190" s="107">
        <f t="shared" si="125"/>
        <v>0</v>
      </c>
      <c r="AC190" s="106">
        <f t="shared" si="126"/>
        <v>0</v>
      </c>
      <c r="AD190" s="107">
        <f t="shared" si="127"/>
        <v>0</v>
      </c>
      <c r="AE190" s="107">
        <f t="shared" si="128"/>
        <v>0</v>
      </c>
      <c r="AF190" s="107">
        <f t="shared" si="129"/>
        <v>0</v>
      </c>
      <c r="AG190" s="187">
        <f t="shared" si="153"/>
        <v>0</v>
      </c>
      <c r="AH190" s="188">
        <f t="shared" si="154"/>
        <v>0</v>
      </c>
      <c r="AI190" s="185">
        <f t="shared" si="155"/>
        <v>0</v>
      </c>
      <c r="AJ190" s="185">
        <f t="shared" si="156"/>
        <v>0</v>
      </c>
      <c r="AK190" s="185">
        <f t="shared" si="157"/>
        <v>0</v>
      </c>
      <c r="AL190" s="184">
        <f t="shared" si="158"/>
        <v>0</v>
      </c>
      <c r="AM190" s="185">
        <f t="shared" si="159"/>
        <v>8</v>
      </c>
      <c r="AN190" s="185">
        <f t="shared" si="160"/>
        <v>0</v>
      </c>
      <c r="AO190" s="185">
        <f t="shared" si="161"/>
        <v>0</v>
      </c>
      <c r="AP190" s="184">
        <f t="shared" si="162"/>
        <v>0</v>
      </c>
      <c r="AQ190" s="185">
        <f t="shared" si="163"/>
        <v>0</v>
      </c>
      <c r="AR190" s="185">
        <f t="shared" si="164"/>
        <v>0</v>
      </c>
      <c r="AS190" s="185">
        <f t="shared" si="165"/>
        <v>0</v>
      </c>
      <c r="AT190" s="184">
        <f t="shared" si="166"/>
        <v>0</v>
      </c>
      <c r="AU190" s="185">
        <f t="shared" si="167"/>
        <v>0</v>
      </c>
      <c r="AV190" s="185">
        <f t="shared" si="168"/>
        <v>0</v>
      </c>
      <c r="AW190" s="185">
        <f t="shared" si="169"/>
        <v>0</v>
      </c>
      <c r="AX190" s="184">
        <f t="shared" si="170"/>
        <v>0</v>
      </c>
      <c r="AY190" s="189">
        <f t="shared" si="148"/>
        <v>0</v>
      </c>
      <c r="AZ190" s="188">
        <f t="shared" si="149"/>
        <v>0</v>
      </c>
      <c r="BA190" s="190">
        <f t="shared" si="150"/>
        <v>8</v>
      </c>
      <c r="BB190" s="191">
        <f t="shared" si="151"/>
        <v>0</v>
      </c>
      <c r="BC190" s="191">
        <f t="shared" si="152"/>
        <v>8</v>
      </c>
      <c r="BD190" s="192"/>
      <c r="BE190" s="192"/>
      <c r="BF190" s="192"/>
      <c r="BG190" s="192"/>
      <c r="BH190" s="192"/>
      <c r="BI190" s="192"/>
      <c r="BJ190" s="192"/>
      <c r="BK190" s="192"/>
      <c r="BL190" s="192"/>
      <c r="BM190" s="192"/>
      <c r="BN190" s="192"/>
      <c r="BO190" s="192"/>
      <c r="BP190" s="192"/>
      <c r="BQ190" s="192"/>
      <c r="BR190" s="192"/>
      <c r="BS190" s="192"/>
      <c r="BT190" s="192"/>
      <c r="BU190" s="192"/>
      <c r="BV190" s="192"/>
      <c r="BW190" s="192"/>
      <c r="BX190" s="192"/>
      <c r="BY190" s="192"/>
      <c r="BZ190" s="192"/>
      <c r="CA190" s="192"/>
      <c r="CB190" s="192"/>
      <c r="CC190" s="192"/>
      <c r="CD190" s="192"/>
      <c r="CE190" s="192"/>
      <c r="CF190" s="192"/>
      <c r="CG190" s="192"/>
      <c r="CH190" s="192"/>
      <c r="CI190" s="192"/>
      <c r="CJ190" s="192"/>
      <c r="CK190" s="192"/>
      <c r="CL190" s="192"/>
      <c r="CM190" s="192"/>
      <c r="CN190" s="192"/>
      <c r="CO190" s="192"/>
      <c r="CP190" s="192"/>
      <c r="CQ190" s="192"/>
      <c r="CR190" s="192"/>
      <c r="CS190" s="192"/>
      <c r="CT190" s="192"/>
      <c r="CU190" s="192"/>
      <c r="CV190" s="192"/>
      <c r="CW190" s="192"/>
      <c r="CX190" s="192"/>
      <c r="CY190" s="192"/>
      <c r="CZ190" s="192"/>
      <c r="DA190" s="192"/>
      <c r="DB190" s="192"/>
      <c r="DC190" s="192"/>
      <c r="DD190" s="192"/>
      <c r="DE190" s="192"/>
      <c r="DF190" s="192"/>
      <c r="DG190" s="192"/>
      <c r="DH190" s="192"/>
      <c r="DI190" s="192"/>
      <c r="DJ190" s="192"/>
      <c r="DK190" s="192"/>
      <c r="DL190" s="192"/>
      <c r="DM190" s="192"/>
      <c r="DN190" s="192"/>
      <c r="DO190" s="192"/>
      <c r="DP190" s="192"/>
      <c r="DQ190" s="192"/>
      <c r="DR190" s="192"/>
      <c r="DS190" s="192"/>
      <c r="DT190" s="192"/>
      <c r="DU190" s="192"/>
      <c r="DV190" s="192"/>
      <c r="DW190" s="192"/>
      <c r="DX190" s="192"/>
      <c r="DY190" s="192"/>
      <c r="DZ190" s="192"/>
      <c r="EA190" s="192"/>
      <c r="EB190" s="192"/>
      <c r="EC190" s="192"/>
      <c r="ED190" s="192"/>
      <c r="EE190" s="192"/>
      <c r="EF190" s="192"/>
      <c r="EG190" s="192"/>
      <c r="EH190" s="192"/>
      <c r="EI190" s="192"/>
      <c r="EJ190" s="192"/>
      <c r="EK190" s="192"/>
      <c r="EL190" s="192"/>
      <c r="EM190" s="192"/>
      <c r="EN190" s="192"/>
      <c r="EO190" s="192"/>
      <c r="EP190" s="192"/>
      <c r="EQ190" s="192"/>
      <c r="ER190" s="192"/>
      <c r="ES190" s="192"/>
      <c r="ET190" s="192"/>
      <c r="EU190" s="192"/>
      <c r="EV190" s="192"/>
      <c r="EW190" s="192"/>
      <c r="EX190" s="192"/>
      <c r="EY190" s="192"/>
      <c r="EZ190" s="192"/>
      <c r="FA190" s="192"/>
      <c r="FB190" s="192"/>
      <c r="FC190" s="192"/>
      <c r="FD190" s="192"/>
      <c r="FE190" s="192"/>
      <c r="FF190" s="192"/>
      <c r="FG190" s="192"/>
      <c r="FH190" s="192"/>
      <c r="FI190" s="192"/>
      <c r="FJ190" s="192"/>
      <c r="FK190" s="192"/>
      <c r="FL190" s="192"/>
      <c r="FM190" s="192"/>
      <c r="FN190" s="192"/>
      <c r="FO190" s="192"/>
      <c r="FP190" s="192"/>
      <c r="FQ190" s="192"/>
      <c r="FR190" s="192"/>
      <c r="FS190" s="192"/>
      <c r="FT190" s="192"/>
      <c r="FU190" s="192"/>
      <c r="FV190" s="192"/>
      <c r="FW190" s="192"/>
      <c r="FX190" s="192"/>
      <c r="FY190" s="192"/>
      <c r="FZ190" s="192"/>
      <c r="GA190" s="192"/>
      <c r="GB190" s="192"/>
      <c r="GC190" s="192"/>
      <c r="GD190" s="192"/>
      <c r="GE190" s="192"/>
      <c r="GF190" s="192"/>
      <c r="GG190" s="192"/>
      <c r="GH190" s="192"/>
      <c r="GI190" s="192"/>
      <c r="GJ190" s="192"/>
      <c r="GK190" s="192"/>
      <c r="GL190" s="192"/>
      <c r="GM190" s="192"/>
      <c r="GN190" s="192"/>
      <c r="GO190" s="192"/>
      <c r="GP190" s="192"/>
      <c r="GQ190" s="192"/>
      <c r="GR190" s="192"/>
      <c r="GS190" s="192"/>
      <c r="GT190" s="192"/>
      <c r="GU190" s="192"/>
      <c r="GV190" s="192"/>
      <c r="GW190" s="192"/>
      <c r="GX190" s="192"/>
      <c r="GY190" s="192"/>
      <c r="GZ190" s="192"/>
      <c r="HA190" s="192"/>
      <c r="HB190" s="192"/>
      <c r="HC190" s="192"/>
      <c r="HD190" s="192"/>
      <c r="HE190" s="192"/>
      <c r="HF190" s="192"/>
      <c r="HG190" s="192"/>
      <c r="HH190" s="192"/>
      <c r="HI190" s="192"/>
      <c r="HJ190" s="192"/>
      <c r="HK190" s="192"/>
      <c r="HL190" s="192"/>
      <c r="HM190" s="192"/>
      <c r="HN190" s="192"/>
      <c r="HO190" s="192"/>
      <c r="HP190" s="192"/>
      <c r="HQ190" s="192"/>
      <c r="HR190" s="192"/>
      <c r="HS190" s="192"/>
      <c r="HT190" s="192"/>
      <c r="HU190" s="192"/>
      <c r="HV190" s="192"/>
      <c r="HW190" s="192"/>
      <c r="HX190" s="192"/>
      <c r="HY190" s="192"/>
      <c r="HZ190" s="192"/>
      <c r="IA190" s="192"/>
      <c r="IB190" s="192"/>
      <c r="IC190" s="192"/>
      <c r="ID190" s="192"/>
      <c r="IE190" s="192"/>
      <c r="IF190" s="192"/>
      <c r="IG190" s="192"/>
      <c r="IH190" s="192"/>
      <c r="II190" s="192"/>
      <c r="IJ190" s="192"/>
      <c r="IK190" s="192"/>
      <c r="IL190" s="192"/>
      <c r="IM190" s="192"/>
      <c r="IN190" s="192"/>
      <c r="IO190" s="192"/>
      <c r="IP190" s="192"/>
      <c r="IQ190" s="192"/>
      <c r="IR190" s="192"/>
      <c r="IS190" s="192"/>
      <c r="IT190" s="192"/>
      <c r="IU190" s="192"/>
      <c r="IV190" s="192"/>
      <c r="IW190" s="192"/>
      <c r="IX190" s="192"/>
      <c r="IY190" s="192"/>
      <c r="IZ190" s="192"/>
      <c r="JA190" s="192"/>
      <c r="JB190" s="192"/>
      <c r="JC190" s="192"/>
      <c r="JD190" s="192"/>
      <c r="JE190" s="192"/>
      <c r="JF190" s="192"/>
      <c r="JG190" s="192"/>
      <c r="JH190" s="192"/>
      <c r="JI190" s="192"/>
      <c r="JJ190" s="192"/>
      <c r="JK190" s="192"/>
      <c r="JL190" s="192"/>
      <c r="JM190" s="192"/>
      <c r="JN190" s="192"/>
      <c r="JO190" s="192"/>
      <c r="JP190" s="192"/>
      <c r="JQ190" s="192"/>
      <c r="JR190" s="192"/>
      <c r="JS190" s="192"/>
      <c r="JT190" s="192"/>
      <c r="JU190" s="192"/>
      <c r="JV190" s="192"/>
      <c r="JW190" s="192"/>
      <c r="JX190" s="192"/>
      <c r="JY190" s="192"/>
      <c r="JZ190" s="192"/>
      <c r="KA190" s="192"/>
      <c r="KB190" s="192"/>
      <c r="KC190" s="192"/>
      <c r="KD190" s="192"/>
      <c r="KE190" s="192"/>
      <c r="KF190" s="192"/>
      <c r="KG190" s="192"/>
      <c r="KH190" s="192"/>
      <c r="KI190" s="192"/>
      <c r="KJ190" s="192"/>
      <c r="KK190" s="192"/>
      <c r="KL190" s="192"/>
      <c r="KM190" s="192"/>
      <c r="KN190" s="192"/>
      <c r="KO190" s="192"/>
      <c r="KP190" s="192"/>
      <c r="KQ190" s="192"/>
      <c r="KR190" s="192"/>
      <c r="KS190" s="192"/>
      <c r="KT190" s="192"/>
      <c r="KU190" s="192"/>
      <c r="KV190" s="192"/>
      <c r="KW190" s="192"/>
      <c r="KX190" s="192"/>
      <c r="KY190" s="192"/>
      <c r="KZ190" s="192"/>
      <c r="LA190" s="192"/>
      <c r="LB190" s="192"/>
      <c r="LC190" s="192"/>
      <c r="LD190" s="192"/>
      <c r="LE190" s="192"/>
      <c r="LF190" s="192"/>
      <c r="LG190" s="192"/>
      <c r="LH190" s="192"/>
      <c r="LI190" s="192"/>
      <c r="LJ190" s="192"/>
      <c r="LK190" s="192"/>
      <c r="LL190" s="192"/>
      <c r="LM190" s="192"/>
      <c r="LN190" s="192"/>
      <c r="LO190" s="192"/>
      <c r="LP190" s="192"/>
      <c r="LQ190" s="192"/>
      <c r="LR190" s="192"/>
      <c r="LS190" s="192"/>
      <c r="LT190" s="192"/>
      <c r="LU190" s="192"/>
      <c r="LV190" s="192"/>
      <c r="LW190" s="192"/>
      <c r="LX190" s="192"/>
      <c r="LY190" s="192"/>
      <c r="LZ190" s="192"/>
      <c r="MA190" s="192"/>
      <c r="MB190" s="192"/>
      <c r="MC190" s="192"/>
      <c r="MD190" s="192"/>
      <c r="ME190" s="192"/>
      <c r="MF190" s="192"/>
      <c r="MG190" s="192"/>
      <c r="MH190" s="192"/>
      <c r="MI190" s="192"/>
      <c r="MJ190" s="192"/>
      <c r="MK190" s="192"/>
      <c r="ML190" s="192"/>
      <c r="MM190" s="192"/>
      <c r="MN190" s="192"/>
      <c r="MO190" s="192"/>
      <c r="MP190" s="192"/>
      <c r="MQ190" s="192"/>
      <c r="MR190" s="192"/>
      <c r="MS190" s="192"/>
      <c r="MT190" s="192"/>
      <c r="MU190" s="192"/>
      <c r="MV190" s="192"/>
      <c r="MW190" s="192"/>
      <c r="MX190" s="192"/>
      <c r="MY190" s="192"/>
      <c r="MZ190" s="192"/>
      <c r="NA190" s="192"/>
      <c r="NB190" s="192"/>
      <c r="NC190" s="192"/>
      <c r="ND190" s="192"/>
      <c r="NE190" s="192"/>
      <c r="NF190" s="192"/>
      <c r="NG190" s="192"/>
      <c r="NH190" s="192"/>
      <c r="NI190" s="192"/>
      <c r="NJ190" s="192"/>
      <c r="NK190" s="192"/>
      <c r="NL190" s="192"/>
      <c r="NM190" s="192"/>
      <c r="NN190" s="192"/>
      <c r="NO190" s="192"/>
      <c r="NP190" s="192"/>
      <c r="NQ190" s="192"/>
      <c r="NR190" s="192"/>
      <c r="NS190" s="192"/>
      <c r="NT190" s="192"/>
      <c r="NU190" s="192"/>
      <c r="NV190" s="192"/>
      <c r="NW190" s="192"/>
      <c r="NX190" s="192"/>
      <c r="NY190" s="192"/>
      <c r="NZ190" s="192"/>
      <c r="OA190" s="192"/>
      <c r="OB190" s="192"/>
      <c r="OC190" s="192"/>
      <c r="OD190" s="192"/>
      <c r="OE190" s="192"/>
      <c r="OF190" s="192"/>
      <c r="OG190" s="192"/>
      <c r="OH190" s="192"/>
      <c r="OI190" s="192"/>
      <c r="OJ190" s="192"/>
      <c r="OK190" s="192"/>
      <c r="OL190" s="192"/>
      <c r="OM190" s="192"/>
      <c r="ON190" s="192"/>
      <c r="OO190" s="192"/>
      <c r="OP190" s="192"/>
      <c r="OQ190" s="192"/>
      <c r="OR190" s="192"/>
      <c r="OS190" s="192"/>
      <c r="OT190" s="192"/>
      <c r="OU190" s="192"/>
      <c r="OV190" s="192"/>
      <c r="OW190" s="192"/>
      <c r="OX190" s="192"/>
      <c r="OY190" s="192"/>
      <c r="OZ190" s="192"/>
      <c r="PA190" s="192"/>
      <c r="PB190" s="192"/>
      <c r="PC190" s="192"/>
      <c r="PD190" s="192"/>
      <c r="PE190" s="192"/>
      <c r="PF190" s="192"/>
      <c r="PG190" s="192"/>
      <c r="PH190" s="192"/>
      <c r="PI190" s="192"/>
      <c r="PJ190" s="192"/>
      <c r="PK190" s="192"/>
      <c r="PL190" s="192"/>
      <c r="PM190" s="192"/>
      <c r="PN190" s="192"/>
      <c r="PO190" s="192"/>
      <c r="PP190" s="192"/>
      <c r="PQ190" s="192"/>
      <c r="PR190" s="192"/>
      <c r="PS190" s="192"/>
      <c r="PT190" s="192"/>
      <c r="PU190" s="192"/>
      <c r="PV190" s="192"/>
      <c r="PW190" s="192"/>
      <c r="PX190" s="192"/>
      <c r="PY190" s="192"/>
      <c r="PZ190" s="192"/>
      <c r="QA190" s="192"/>
      <c r="QB190" s="192"/>
      <c r="QC190" s="192"/>
      <c r="QD190" s="192"/>
      <c r="QE190" s="192"/>
      <c r="QF190" s="192"/>
      <c r="QG190" s="192"/>
      <c r="QH190" s="192"/>
      <c r="QI190" s="192"/>
      <c r="QJ190" s="192"/>
      <c r="QK190" s="192"/>
      <c r="QL190" s="192"/>
      <c r="QM190" s="192"/>
      <c r="QN190" s="192"/>
      <c r="QO190" s="192"/>
      <c r="QP190" s="192"/>
      <c r="QQ190" s="192"/>
      <c r="QR190" s="192"/>
      <c r="QS190" s="192"/>
      <c r="QT190" s="192"/>
      <c r="QU190" s="192"/>
      <c r="QV190" s="192"/>
      <c r="QW190" s="192"/>
      <c r="QX190" s="192"/>
      <c r="QY190" s="192"/>
      <c r="QZ190" s="192"/>
      <c r="RA190" s="192"/>
      <c r="RB190" s="192"/>
      <c r="RC190" s="192"/>
      <c r="RD190" s="192"/>
      <c r="RE190" s="192"/>
      <c r="RF190" s="192"/>
      <c r="RG190" s="192"/>
      <c r="RH190" s="192"/>
      <c r="RI190" s="192"/>
      <c r="RJ190" s="192"/>
      <c r="RK190" s="192"/>
      <c r="RL190" s="192"/>
      <c r="RM190" s="192"/>
      <c r="RN190" s="192"/>
      <c r="RO190" s="192"/>
      <c r="RP190" s="192"/>
      <c r="RQ190" s="192"/>
      <c r="RR190" s="192"/>
      <c r="RS190" s="192"/>
      <c r="RT190" s="192"/>
      <c r="RU190" s="192"/>
      <c r="RV190" s="192"/>
      <c r="RW190" s="192"/>
      <c r="RX190" s="192"/>
      <c r="RY190" s="192"/>
      <c r="RZ190" s="192"/>
      <c r="SA190" s="192"/>
      <c r="SB190" s="192"/>
      <c r="SC190" s="192"/>
      <c r="SD190" s="192"/>
      <c r="SE190" s="192"/>
      <c r="SF190" s="192"/>
      <c r="SG190" s="192"/>
      <c r="SH190" s="192"/>
      <c r="SI190" s="192"/>
      <c r="SJ190" s="192"/>
      <c r="SK190" s="192"/>
      <c r="SL190" s="192"/>
      <c r="SM190" s="192"/>
      <c r="SN190" s="192"/>
      <c r="SO190" s="192"/>
      <c r="SP190" s="192"/>
      <c r="SQ190" s="192"/>
      <c r="SR190" s="192"/>
      <c r="SS190" s="192"/>
      <c r="ST190" s="192"/>
      <c r="SU190" s="192"/>
      <c r="SV190" s="192"/>
      <c r="SW190" s="192"/>
      <c r="SX190" s="192"/>
      <c r="SY190" s="192"/>
      <c r="SZ190" s="192"/>
      <c r="TA190" s="192"/>
      <c r="TB190" s="192"/>
      <c r="TC190" s="192"/>
      <c r="TD190" s="192"/>
      <c r="TE190" s="192"/>
      <c r="TF190" s="192"/>
      <c r="TG190" s="192"/>
      <c r="TH190" s="192"/>
      <c r="TI190" s="192"/>
      <c r="TJ190" s="192"/>
      <c r="TK190" s="192"/>
      <c r="TL190" s="192"/>
      <c r="TM190" s="192"/>
      <c r="TN190" s="192"/>
      <c r="TO190" s="192"/>
      <c r="TP190" s="192"/>
      <c r="TQ190" s="192"/>
      <c r="TR190" s="192"/>
      <c r="TS190" s="192"/>
      <c r="TT190" s="192"/>
      <c r="TU190" s="192"/>
      <c r="TV190" s="192"/>
      <c r="TW190" s="192"/>
      <c r="TX190" s="192"/>
      <c r="TY190" s="192"/>
      <c r="TZ190" s="192"/>
      <c r="UA190" s="192"/>
      <c r="UB190" s="192"/>
      <c r="UC190" s="192"/>
      <c r="UD190" s="192"/>
      <c r="UE190" s="192"/>
      <c r="UF190" s="192"/>
      <c r="UG190" s="192"/>
      <c r="UH190" s="192"/>
      <c r="UI190" s="192"/>
      <c r="UJ190" s="192"/>
      <c r="UK190" s="192"/>
      <c r="UL190" s="192"/>
      <c r="UM190" s="192"/>
      <c r="UN190" s="192"/>
      <c r="UO190" s="192"/>
      <c r="UP190" s="192"/>
      <c r="UQ190" s="192"/>
      <c r="UR190" s="192"/>
      <c r="US190" s="192"/>
      <c r="UT190" s="192"/>
      <c r="UU190" s="192"/>
      <c r="UV190" s="192"/>
      <c r="UW190" s="192"/>
      <c r="UX190" s="192"/>
      <c r="UY190" s="192"/>
      <c r="UZ190" s="192"/>
      <c r="VA190" s="192"/>
      <c r="VB190" s="192"/>
      <c r="VC190" s="192"/>
      <c r="VD190" s="192"/>
      <c r="VE190" s="192"/>
      <c r="VF190" s="192"/>
      <c r="VG190" s="192"/>
      <c r="VH190" s="192"/>
      <c r="VI190" s="192"/>
      <c r="VJ190" s="192"/>
      <c r="VK190" s="192"/>
      <c r="VL190" s="192"/>
      <c r="VM190" s="192"/>
      <c r="VN190" s="192"/>
      <c r="VO190" s="192"/>
      <c r="VP190" s="192"/>
      <c r="VQ190" s="192"/>
      <c r="VR190" s="192"/>
      <c r="VS190" s="192"/>
      <c r="VT190" s="192"/>
      <c r="VU190" s="192"/>
      <c r="VV190" s="192"/>
      <c r="VW190" s="192"/>
      <c r="VX190" s="192"/>
      <c r="VY190" s="192"/>
      <c r="VZ190" s="192"/>
      <c r="WA190" s="192"/>
      <c r="WB190" s="192"/>
      <c r="WC190" s="192"/>
      <c r="WD190" s="192"/>
      <c r="WE190" s="192"/>
      <c r="WF190" s="192"/>
      <c r="WG190" s="192"/>
      <c r="WH190" s="192"/>
      <c r="WI190" s="192"/>
      <c r="WJ190" s="192"/>
      <c r="WK190" s="192"/>
      <c r="WL190" s="192"/>
      <c r="WM190" s="192"/>
      <c r="WN190" s="192"/>
      <c r="WO190" s="192"/>
      <c r="WP190" s="192"/>
      <c r="WQ190" s="192"/>
      <c r="WR190" s="192"/>
      <c r="WS190" s="192"/>
      <c r="WT190" s="192"/>
      <c r="WU190" s="192"/>
      <c r="WV190" s="192"/>
      <c r="WW190" s="192"/>
      <c r="WX190" s="192"/>
      <c r="WY190" s="192"/>
      <c r="WZ190" s="192"/>
      <c r="XA190" s="192"/>
      <c r="XB190" s="192"/>
      <c r="XC190" s="192"/>
      <c r="XD190" s="192"/>
      <c r="XE190" s="192"/>
      <c r="XF190" s="192"/>
      <c r="XG190" s="192"/>
      <c r="XH190" s="192"/>
      <c r="XI190" s="192"/>
      <c r="XJ190" s="192"/>
      <c r="XK190" s="192"/>
      <c r="XL190" s="192"/>
      <c r="XM190" s="192"/>
      <c r="XN190" s="192"/>
      <c r="XO190" s="192"/>
      <c r="XP190" s="192"/>
      <c r="XQ190" s="192"/>
      <c r="XR190" s="192"/>
      <c r="XS190" s="192"/>
      <c r="XT190" s="192"/>
      <c r="XU190" s="192"/>
      <c r="XV190" s="192"/>
      <c r="XW190" s="192"/>
      <c r="XX190" s="192"/>
      <c r="XY190" s="192"/>
      <c r="XZ190" s="192"/>
      <c r="YA190" s="192"/>
      <c r="YB190" s="192"/>
      <c r="YC190" s="192"/>
      <c r="YD190" s="192"/>
      <c r="YE190" s="192"/>
      <c r="YF190" s="192"/>
      <c r="YG190" s="192"/>
      <c r="YH190" s="192"/>
      <c r="YI190" s="192"/>
      <c r="YJ190" s="192"/>
      <c r="YK190" s="192"/>
      <c r="YL190" s="192"/>
      <c r="YM190" s="192"/>
      <c r="YN190" s="192"/>
      <c r="YO190" s="192"/>
      <c r="YP190" s="192"/>
      <c r="YQ190" s="192"/>
      <c r="YR190" s="192"/>
      <c r="YS190" s="192"/>
      <c r="YT190" s="192"/>
      <c r="YU190" s="192"/>
      <c r="YV190" s="192"/>
      <c r="YW190" s="192"/>
      <c r="YX190" s="192"/>
      <c r="YY190" s="192"/>
      <c r="YZ190" s="192"/>
      <c r="ZA190" s="192"/>
      <c r="ZB190" s="192"/>
      <c r="ZC190" s="192"/>
      <c r="ZD190" s="192"/>
      <c r="ZE190" s="192"/>
      <c r="ZF190" s="192"/>
      <c r="ZG190" s="192"/>
      <c r="ZH190" s="192"/>
      <c r="ZI190" s="192"/>
      <c r="ZJ190" s="192"/>
      <c r="ZK190" s="192"/>
      <c r="ZL190" s="192"/>
      <c r="ZM190" s="192"/>
      <c r="ZN190" s="192"/>
      <c r="ZO190" s="192"/>
      <c r="ZP190" s="192"/>
      <c r="ZQ190" s="192"/>
      <c r="ZR190" s="192"/>
      <c r="ZS190" s="192"/>
      <c r="ZT190" s="192"/>
      <c r="ZU190" s="192"/>
      <c r="ZV190" s="192"/>
      <c r="ZW190" s="192"/>
      <c r="ZX190" s="192"/>
      <c r="ZY190" s="192"/>
      <c r="ZZ190" s="192"/>
      <c r="AAA190" s="192"/>
      <c r="AAB190" s="192"/>
      <c r="AAC190" s="192"/>
      <c r="AAD190" s="192"/>
      <c r="AAE190" s="192"/>
      <c r="AAF190" s="192"/>
      <c r="AAG190" s="192"/>
      <c r="AAH190" s="192"/>
      <c r="AAI190" s="192"/>
      <c r="AAJ190" s="192"/>
      <c r="AAK190" s="192"/>
      <c r="AAL190" s="192"/>
      <c r="AAM190" s="192"/>
      <c r="AAN190" s="192"/>
      <c r="AAO190" s="192"/>
      <c r="AAP190" s="192"/>
      <c r="AAQ190" s="192"/>
      <c r="AAR190" s="192"/>
      <c r="AAS190" s="192"/>
      <c r="AAT190" s="192"/>
      <c r="AAU190" s="192"/>
      <c r="AAV190" s="192"/>
      <c r="AAW190" s="192"/>
      <c r="AAX190" s="192"/>
      <c r="AAY190" s="192"/>
      <c r="AAZ190" s="192"/>
      <c r="ABA190" s="192"/>
      <c r="ABB190" s="192"/>
      <c r="ABC190" s="192"/>
      <c r="ABD190" s="192"/>
      <c r="ABE190" s="192"/>
      <c r="ABF190" s="192"/>
      <c r="ABG190" s="192"/>
      <c r="ABH190" s="192"/>
      <c r="ABI190" s="192"/>
      <c r="ABJ190" s="192"/>
      <c r="ABK190" s="192"/>
      <c r="ABL190" s="192"/>
      <c r="ABM190" s="192"/>
      <c r="ABN190" s="192"/>
      <c r="ABO190" s="192"/>
      <c r="ABP190" s="192"/>
      <c r="ABQ190" s="192"/>
      <c r="ABR190" s="192"/>
      <c r="ABS190" s="192"/>
      <c r="ABT190" s="192"/>
      <c r="ABU190" s="192"/>
      <c r="ABV190" s="192"/>
      <c r="ABW190" s="192"/>
      <c r="ABX190" s="192"/>
      <c r="ABY190" s="192"/>
      <c r="ABZ190" s="192"/>
      <c r="ACA190" s="192"/>
      <c r="ACB190" s="192"/>
      <c r="ACC190" s="192"/>
      <c r="ACD190" s="192"/>
      <c r="ACE190" s="192"/>
      <c r="ACF190" s="192"/>
      <c r="ACG190" s="192"/>
      <c r="ACH190" s="192"/>
      <c r="ACI190" s="192"/>
      <c r="ACJ190" s="192"/>
      <c r="ACK190" s="192"/>
      <c r="ACL190" s="192"/>
      <c r="ACM190" s="192"/>
      <c r="ACN190" s="192"/>
      <c r="ACO190" s="192"/>
      <c r="ACP190" s="192"/>
      <c r="ACQ190" s="192"/>
      <c r="ACR190" s="192"/>
      <c r="ACS190" s="192"/>
      <c r="ACT190" s="192"/>
      <c r="ACU190" s="192"/>
      <c r="ACV190" s="192"/>
      <c r="ACW190" s="192"/>
      <c r="ACX190" s="192"/>
      <c r="ACY190" s="192"/>
      <c r="ACZ190" s="192"/>
      <c r="ADA190" s="192"/>
      <c r="ADB190" s="192"/>
      <c r="ADC190" s="192"/>
      <c r="ADD190" s="192"/>
      <c r="ADE190" s="192"/>
      <c r="ADF190" s="192"/>
      <c r="ADG190" s="192"/>
      <c r="ADH190" s="192"/>
      <c r="ADI190" s="192"/>
      <c r="ADJ190" s="192"/>
      <c r="ADK190" s="192"/>
      <c r="ADL190" s="192"/>
      <c r="ADM190" s="192"/>
      <c r="ADN190" s="192"/>
      <c r="ADO190" s="192"/>
      <c r="ADP190" s="192"/>
      <c r="ADQ190" s="192"/>
      <c r="ADR190" s="192"/>
      <c r="ADS190" s="192"/>
      <c r="ADT190" s="192"/>
      <c r="ADU190" s="192"/>
      <c r="ADV190" s="192"/>
      <c r="ADW190" s="192"/>
      <c r="ADX190" s="192"/>
      <c r="ADY190" s="192"/>
      <c r="ADZ190" s="192"/>
      <c r="AEA190" s="192"/>
      <c r="AEB190" s="192"/>
      <c r="AEC190" s="192"/>
      <c r="AED190" s="192"/>
      <c r="AEE190" s="192"/>
      <c r="AEF190" s="192"/>
      <c r="AEG190" s="192"/>
      <c r="AEH190" s="192"/>
      <c r="AEI190" s="192"/>
      <c r="AEJ190" s="192"/>
      <c r="AEK190" s="192"/>
      <c r="AEL190" s="192"/>
      <c r="AEM190" s="192"/>
      <c r="AEN190" s="192"/>
      <c r="AEO190" s="192"/>
      <c r="AEP190" s="192"/>
      <c r="AEQ190" s="192"/>
      <c r="AER190" s="192"/>
      <c r="AES190" s="192"/>
      <c r="AET190" s="192"/>
      <c r="AEU190" s="192"/>
      <c r="AEV190" s="192"/>
      <c r="AEW190" s="192"/>
      <c r="AEX190" s="192"/>
      <c r="AEY190" s="192"/>
      <c r="AEZ190" s="192"/>
      <c r="AFA190" s="192"/>
      <c r="AFB190" s="192"/>
      <c r="AFC190" s="192"/>
      <c r="AFD190" s="192"/>
      <c r="AFE190" s="192"/>
      <c r="AFF190" s="192"/>
      <c r="AFG190" s="192"/>
      <c r="AFH190" s="192"/>
      <c r="AFI190" s="192"/>
      <c r="AFJ190" s="192"/>
      <c r="AFK190" s="192"/>
      <c r="AFL190" s="192"/>
      <c r="AFM190" s="192"/>
      <c r="AFN190" s="192"/>
      <c r="AFO190" s="192"/>
      <c r="AFP190" s="192"/>
      <c r="AFQ190" s="192"/>
      <c r="AFR190" s="192"/>
      <c r="AFS190" s="192"/>
      <c r="AFT190" s="192"/>
      <c r="AFU190" s="192"/>
      <c r="AFV190" s="192"/>
      <c r="AFW190" s="192"/>
      <c r="AFX190" s="192"/>
      <c r="AFY190" s="192"/>
      <c r="AFZ190" s="192"/>
      <c r="AGA190" s="192"/>
      <c r="AGB190" s="192"/>
      <c r="AGC190" s="192"/>
      <c r="AGD190" s="192"/>
      <c r="AGE190" s="192"/>
      <c r="AGF190" s="192"/>
      <c r="AGG190" s="192"/>
      <c r="AGH190" s="192"/>
      <c r="AGI190" s="192"/>
      <c r="AGJ190" s="192"/>
      <c r="AGK190" s="192"/>
      <c r="AGL190" s="192"/>
      <c r="AGM190" s="192"/>
      <c r="AGN190" s="192"/>
      <c r="AGO190" s="192"/>
      <c r="AGP190" s="192"/>
      <c r="AGQ190" s="192"/>
      <c r="AGR190" s="192"/>
      <c r="AGS190" s="192"/>
      <c r="AGT190" s="192"/>
      <c r="AGU190" s="192"/>
      <c r="AGV190" s="192"/>
      <c r="AGW190" s="192"/>
      <c r="AGX190" s="192"/>
      <c r="AGY190" s="192"/>
      <c r="AGZ190" s="192"/>
      <c r="AHA190" s="192"/>
      <c r="AHB190" s="192"/>
      <c r="AHC190" s="192"/>
      <c r="AHD190" s="192"/>
      <c r="AHE190" s="192"/>
      <c r="AHF190" s="192"/>
      <c r="AHG190" s="192"/>
      <c r="AHH190" s="192"/>
      <c r="AHI190" s="192"/>
      <c r="AHJ190" s="192"/>
      <c r="AHK190" s="192"/>
      <c r="AHL190" s="192"/>
      <c r="AHM190" s="192"/>
      <c r="AHN190" s="192"/>
      <c r="AHO190" s="192"/>
      <c r="AHP190" s="192"/>
      <c r="AHQ190" s="192"/>
      <c r="AHR190" s="192"/>
      <c r="AHS190" s="192"/>
      <c r="AHT190" s="192"/>
      <c r="AHU190" s="192"/>
      <c r="AHV190" s="192"/>
      <c r="AHW190" s="192"/>
      <c r="AHX190" s="192"/>
      <c r="AHY190" s="192"/>
      <c r="AHZ190" s="192"/>
      <c r="AIA190" s="192"/>
      <c r="AIB190" s="192"/>
      <c r="AIC190" s="192"/>
      <c r="AID190" s="192"/>
      <c r="AIE190" s="192"/>
      <c r="AIF190" s="192"/>
      <c r="AIG190" s="192"/>
      <c r="AIH190" s="192"/>
      <c r="AII190" s="192"/>
      <c r="AIJ190" s="192"/>
      <c r="AIK190" s="192"/>
      <c r="AIL190" s="192"/>
      <c r="AIM190" s="192"/>
      <c r="AIN190" s="192"/>
      <c r="AIO190" s="192"/>
      <c r="AIP190" s="192"/>
      <c r="AIQ190" s="192"/>
      <c r="AIR190" s="192"/>
      <c r="AIS190" s="192"/>
      <c r="AIT190" s="192"/>
      <c r="AIU190" s="192"/>
      <c r="AIV190" s="192"/>
      <c r="AIW190" s="192"/>
      <c r="AIX190" s="192"/>
      <c r="AIY190" s="192"/>
      <c r="AIZ190" s="192"/>
      <c r="AJA190" s="192"/>
      <c r="AJB190" s="192"/>
      <c r="AJC190" s="192"/>
      <c r="AJD190" s="192"/>
      <c r="AJE190" s="192"/>
      <c r="AJF190" s="192"/>
      <c r="AJG190" s="192"/>
      <c r="AJH190" s="192"/>
      <c r="AJI190" s="192"/>
      <c r="AJJ190" s="192"/>
      <c r="AJK190" s="192"/>
      <c r="AJL190" s="192"/>
      <c r="AJM190" s="192"/>
      <c r="AJN190" s="192"/>
      <c r="AJO190" s="192"/>
      <c r="AJP190" s="192"/>
      <c r="AJQ190" s="192"/>
      <c r="AJR190" s="192"/>
      <c r="AJS190" s="192"/>
      <c r="AJT190" s="192"/>
      <c r="AJU190" s="192"/>
      <c r="AJV190" s="192"/>
      <c r="AJW190" s="192"/>
      <c r="AJX190" s="192"/>
      <c r="AJY190" s="192"/>
      <c r="AJZ190" s="192"/>
      <c r="AKA190" s="192"/>
      <c r="AKB190" s="192"/>
      <c r="AKC190" s="192"/>
      <c r="AKD190" s="192"/>
      <c r="AKE190" s="192"/>
      <c r="AKF190" s="192"/>
      <c r="AKG190" s="192"/>
      <c r="AKH190" s="192"/>
      <c r="AKI190" s="192"/>
      <c r="AKJ190" s="192"/>
      <c r="AKK190" s="192"/>
      <c r="AKL190" s="192"/>
      <c r="AKM190" s="192"/>
      <c r="AKN190" s="192"/>
      <c r="AKO190" s="192"/>
      <c r="AKP190" s="192"/>
      <c r="AKQ190" s="192"/>
      <c r="AKR190" s="192"/>
      <c r="AKS190" s="192"/>
      <c r="AKT190" s="192"/>
      <c r="AKU190" s="192"/>
      <c r="AKV190" s="192"/>
      <c r="AKW190" s="192"/>
      <c r="AKX190" s="192"/>
      <c r="AKY190" s="192"/>
      <c r="AKZ190" s="192"/>
      <c r="ALA190" s="192"/>
      <c r="ALB190" s="192"/>
      <c r="ALC190" s="192"/>
      <c r="ALD190" s="192"/>
      <c r="ALE190" s="192"/>
      <c r="ALF190" s="192"/>
      <c r="ALG190" s="192"/>
      <c r="ALH190" s="192"/>
      <c r="ALI190" s="192"/>
      <c r="ALJ190" s="192"/>
      <c r="ALK190" s="192"/>
      <c r="ALL190" s="192"/>
      <c r="ALM190" s="192"/>
      <c r="ALN190" s="192"/>
      <c r="ALO190" s="192"/>
      <c r="ALP190" s="192"/>
      <c r="ALQ190" s="192"/>
      <c r="ALR190" s="192"/>
      <c r="ALS190" s="192"/>
      <c r="ALT190" s="192"/>
      <c r="ALU190" s="192"/>
      <c r="ALV190" s="192"/>
      <c r="ALW190" s="192"/>
      <c r="ALX190" s="192"/>
      <c r="ALY190" s="192"/>
      <c r="ALZ190" s="192"/>
      <c r="AMA190" s="192"/>
      <c r="AMB190" s="192"/>
      <c r="AMC190" s="192"/>
      <c r="AMD190" s="192"/>
      <c r="AME190" s="192"/>
      <c r="AMF190" s="192"/>
      <c r="AMG190" s="192"/>
      <c r="AMH190" s="192"/>
      <c r="AMI190" s="192"/>
      <c r="AMJ190" s="192"/>
      <c r="AMK190" s="192"/>
    </row>
    <row r="191" spans="1:1025" ht="12.75" customHeight="1" x14ac:dyDescent="0.25">
      <c r="A191" s="84"/>
      <c r="B191" s="111" t="str">
        <f>Disciplinas!B193</f>
        <v>LIM</v>
      </c>
      <c r="C191" s="108" t="str">
        <f>Disciplinas!C193</f>
        <v>LFIS</v>
      </c>
      <c r="D191" s="108" t="str">
        <f>Disciplinas!D193</f>
        <v>OPÇÃO LIMITADA 5</v>
      </c>
      <c r="E191" s="107">
        <f>Disciplinas!E193</f>
        <v>4</v>
      </c>
      <c r="F191" s="108">
        <f>Disciplinas!F193</f>
        <v>0</v>
      </c>
      <c r="G191" s="107">
        <f>Disciplinas!AZ193</f>
        <v>2</v>
      </c>
      <c r="H191" s="108">
        <f>Disciplinas!BA193</f>
        <v>0</v>
      </c>
      <c r="I191" s="107">
        <v>0</v>
      </c>
      <c r="J191" s="108">
        <v>0</v>
      </c>
      <c r="K191" s="107">
        <v>0</v>
      </c>
      <c r="L191" s="108">
        <v>0</v>
      </c>
      <c r="M191" s="107">
        <v>50</v>
      </c>
      <c r="N191" s="108">
        <v>50</v>
      </c>
      <c r="O191" s="107">
        <v>0</v>
      </c>
      <c r="P191" s="108">
        <v>0</v>
      </c>
      <c r="Q191" s="107">
        <f t="shared" si="114"/>
        <v>0</v>
      </c>
      <c r="R191" s="107">
        <f t="shared" si="115"/>
        <v>0</v>
      </c>
      <c r="S191" s="107">
        <f t="shared" si="116"/>
        <v>0</v>
      </c>
      <c r="T191" s="107">
        <f t="shared" si="117"/>
        <v>0</v>
      </c>
      <c r="U191" s="106">
        <f t="shared" si="118"/>
        <v>0</v>
      </c>
      <c r="V191" s="107">
        <f t="shared" si="119"/>
        <v>0</v>
      </c>
      <c r="W191" s="107">
        <f t="shared" si="120"/>
        <v>0</v>
      </c>
      <c r="X191" s="107">
        <f t="shared" si="121"/>
        <v>0</v>
      </c>
      <c r="Y191" s="106">
        <f t="shared" si="122"/>
        <v>1</v>
      </c>
      <c r="Z191" s="107">
        <f t="shared" si="123"/>
        <v>0</v>
      </c>
      <c r="AA191" s="107">
        <f t="shared" si="124"/>
        <v>1</v>
      </c>
      <c r="AB191" s="107">
        <f t="shared" si="125"/>
        <v>0</v>
      </c>
      <c r="AC191" s="106">
        <f t="shared" si="126"/>
        <v>0</v>
      </c>
      <c r="AD191" s="107">
        <f t="shared" si="127"/>
        <v>0</v>
      </c>
      <c r="AE191" s="107">
        <f t="shared" si="128"/>
        <v>0</v>
      </c>
      <c r="AF191" s="107">
        <f t="shared" si="129"/>
        <v>0</v>
      </c>
      <c r="AG191" s="109">
        <f t="shared" si="153"/>
        <v>0</v>
      </c>
      <c r="AH191" s="133">
        <f t="shared" si="154"/>
        <v>0</v>
      </c>
      <c r="AI191" s="107">
        <f t="shared" si="155"/>
        <v>0</v>
      </c>
      <c r="AJ191" s="107">
        <f t="shared" si="156"/>
        <v>0</v>
      </c>
      <c r="AK191" s="107">
        <f t="shared" si="157"/>
        <v>0</v>
      </c>
      <c r="AL191" s="108">
        <f t="shared" si="158"/>
        <v>0</v>
      </c>
      <c r="AM191" s="107">
        <f t="shared" si="159"/>
        <v>0</v>
      </c>
      <c r="AN191" s="107">
        <f t="shared" si="160"/>
        <v>0</v>
      </c>
      <c r="AO191" s="107">
        <f t="shared" si="161"/>
        <v>0</v>
      </c>
      <c r="AP191" s="108">
        <f t="shared" si="162"/>
        <v>0</v>
      </c>
      <c r="AQ191" s="107">
        <f t="shared" si="163"/>
        <v>4</v>
      </c>
      <c r="AR191" s="107">
        <f t="shared" si="164"/>
        <v>0</v>
      </c>
      <c r="AS191" s="107">
        <f t="shared" si="165"/>
        <v>4</v>
      </c>
      <c r="AT191" s="108">
        <f t="shared" si="166"/>
        <v>0</v>
      </c>
      <c r="AU191" s="107">
        <f t="shared" si="167"/>
        <v>0</v>
      </c>
      <c r="AV191" s="107">
        <f t="shared" si="168"/>
        <v>0</v>
      </c>
      <c r="AW191" s="107">
        <f t="shared" si="169"/>
        <v>0</v>
      </c>
      <c r="AX191" s="108">
        <f t="shared" si="170"/>
        <v>0</v>
      </c>
      <c r="AY191" s="85">
        <f t="shared" si="148"/>
        <v>0</v>
      </c>
      <c r="AZ191" s="133">
        <f t="shared" si="149"/>
        <v>0</v>
      </c>
      <c r="BA191" s="82">
        <f t="shared" si="150"/>
        <v>8</v>
      </c>
      <c r="BB191" s="110">
        <f t="shared" si="151"/>
        <v>0</v>
      </c>
      <c r="BC191" s="110">
        <f t="shared" si="152"/>
        <v>8</v>
      </c>
    </row>
    <row r="192" spans="1:1025" ht="12.75" customHeight="1" x14ac:dyDescent="0.25">
      <c r="A192" s="84"/>
      <c r="B192" s="111" t="str">
        <f>Disciplinas!B194</f>
        <v>LIM</v>
      </c>
      <c r="C192" s="108" t="str">
        <f>Disciplinas!C194</f>
        <v>LQUI</v>
      </c>
      <c r="D192" s="108" t="str">
        <f>Disciplinas!D194</f>
        <v>OPÇÃO LIMITADA 5</v>
      </c>
      <c r="E192" s="107">
        <f>Disciplinas!E194</f>
        <v>4</v>
      </c>
      <c r="F192" s="108">
        <f>Disciplinas!F194</f>
        <v>0</v>
      </c>
      <c r="G192" s="107">
        <f>Disciplinas!AZ194</f>
        <v>2</v>
      </c>
      <c r="H192" s="108">
        <f>Disciplinas!BA194</f>
        <v>0</v>
      </c>
      <c r="I192" s="107">
        <v>0</v>
      </c>
      <c r="J192" s="108">
        <v>0</v>
      </c>
      <c r="K192" s="107">
        <v>0</v>
      </c>
      <c r="L192" s="108">
        <v>0</v>
      </c>
      <c r="M192" s="107">
        <v>0</v>
      </c>
      <c r="N192" s="108">
        <v>0</v>
      </c>
      <c r="O192" s="107">
        <v>100</v>
      </c>
      <c r="P192" s="108">
        <v>0</v>
      </c>
      <c r="Q192" s="107">
        <f t="shared" si="114"/>
        <v>0</v>
      </c>
      <c r="R192" s="107">
        <f t="shared" si="115"/>
        <v>0</v>
      </c>
      <c r="S192" s="107">
        <f t="shared" si="116"/>
        <v>0</v>
      </c>
      <c r="T192" s="107">
        <f t="shared" si="117"/>
        <v>0</v>
      </c>
      <c r="U192" s="106">
        <f t="shared" si="118"/>
        <v>0</v>
      </c>
      <c r="V192" s="107">
        <f t="shared" si="119"/>
        <v>0</v>
      </c>
      <c r="W192" s="107">
        <f t="shared" si="120"/>
        <v>0</v>
      </c>
      <c r="X192" s="107">
        <f t="shared" si="121"/>
        <v>0</v>
      </c>
      <c r="Y192" s="106">
        <f t="shared" si="122"/>
        <v>0</v>
      </c>
      <c r="Z192" s="107">
        <f t="shared" si="123"/>
        <v>0</v>
      </c>
      <c r="AA192" s="107">
        <f t="shared" si="124"/>
        <v>0</v>
      </c>
      <c r="AB192" s="107">
        <f t="shared" si="125"/>
        <v>0</v>
      </c>
      <c r="AC192" s="106">
        <f t="shared" si="126"/>
        <v>2</v>
      </c>
      <c r="AD192" s="107">
        <f t="shared" si="127"/>
        <v>0</v>
      </c>
      <c r="AE192" s="107">
        <f t="shared" si="128"/>
        <v>0</v>
      </c>
      <c r="AF192" s="107">
        <f t="shared" si="129"/>
        <v>0</v>
      </c>
      <c r="AG192" s="109">
        <f t="shared" si="153"/>
        <v>0</v>
      </c>
      <c r="AH192" s="133">
        <f t="shared" si="154"/>
        <v>0</v>
      </c>
      <c r="AI192" s="107">
        <f t="shared" si="155"/>
        <v>0</v>
      </c>
      <c r="AJ192" s="107">
        <f t="shared" si="156"/>
        <v>0</v>
      </c>
      <c r="AK192" s="107">
        <f t="shared" si="157"/>
        <v>0</v>
      </c>
      <c r="AL192" s="108">
        <f t="shared" si="158"/>
        <v>0</v>
      </c>
      <c r="AM192" s="107">
        <f t="shared" si="159"/>
        <v>0</v>
      </c>
      <c r="AN192" s="107">
        <f t="shared" si="160"/>
        <v>0</v>
      </c>
      <c r="AO192" s="107">
        <f t="shared" si="161"/>
        <v>0</v>
      </c>
      <c r="AP192" s="108">
        <f t="shared" si="162"/>
        <v>0</v>
      </c>
      <c r="AQ192" s="107">
        <f t="shared" si="163"/>
        <v>0</v>
      </c>
      <c r="AR192" s="107">
        <f t="shared" si="164"/>
        <v>0</v>
      </c>
      <c r="AS192" s="107">
        <f t="shared" si="165"/>
        <v>0</v>
      </c>
      <c r="AT192" s="108">
        <f t="shared" si="166"/>
        <v>0</v>
      </c>
      <c r="AU192" s="107">
        <f t="shared" si="167"/>
        <v>8</v>
      </c>
      <c r="AV192" s="107">
        <f t="shared" si="168"/>
        <v>0</v>
      </c>
      <c r="AW192" s="107">
        <f t="shared" si="169"/>
        <v>0</v>
      </c>
      <c r="AX192" s="108">
        <f t="shared" si="170"/>
        <v>0</v>
      </c>
      <c r="AY192" s="85">
        <f t="shared" si="148"/>
        <v>0</v>
      </c>
      <c r="AZ192" s="133">
        <f t="shared" si="149"/>
        <v>0</v>
      </c>
      <c r="BA192" s="82">
        <f t="shared" si="150"/>
        <v>8</v>
      </c>
      <c r="BB192" s="110">
        <f t="shared" si="151"/>
        <v>0</v>
      </c>
      <c r="BC192" s="110">
        <f t="shared" si="152"/>
        <v>8</v>
      </c>
    </row>
    <row r="193" spans="1:55" ht="12.75" customHeight="1" x14ac:dyDescent="0.25">
      <c r="A193" s="84"/>
      <c r="B193" s="111" t="str">
        <f>Disciplinas!B195</f>
        <v>LIM</v>
      </c>
      <c r="C193" s="108" t="str">
        <f>Disciplinas!C195</f>
        <v>BBIO</v>
      </c>
      <c r="D193" s="108" t="str">
        <f>Disciplinas!D195</f>
        <v>OPÇÃO LIMITADA 6</v>
      </c>
      <c r="E193" s="107">
        <f>Disciplinas!E195</f>
        <v>2</v>
      </c>
      <c r="F193" s="108">
        <f>Disciplinas!F195</f>
        <v>2</v>
      </c>
      <c r="G193" s="107">
        <f>Disciplinas!AZ195</f>
        <v>2</v>
      </c>
      <c r="H193" s="108">
        <f>Disciplinas!BA195</f>
        <v>2</v>
      </c>
      <c r="I193" s="107">
        <v>100</v>
      </c>
      <c r="J193" s="108">
        <v>0</v>
      </c>
      <c r="K193" s="107">
        <v>0</v>
      </c>
      <c r="L193" s="108">
        <v>0</v>
      </c>
      <c r="M193" s="107">
        <v>0</v>
      </c>
      <c r="N193" s="108">
        <v>0</v>
      </c>
      <c r="O193" s="107">
        <v>0</v>
      </c>
      <c r="P193" s="108">
        <v>0</v>
      </c>
      <c r="Q193" s="107">
        <f t="shared" si="114"/>
        <v>2</v>
      </c>
      <c r="R193" s="107">
        <f t="shared" si="115"/>
        <v>2</v>
      </c>
      <c r="S193" s="107">
        <f t="shared" si="116"/>
        <v>0</v>
      </c>
      <c r="T193" s="107">
        <f t="shared" si="117"/>
        <v>0</v>
      </c>
      <c r="U193" s="106">
        <f t="shared" si="118"/>
        <v>0</v>
      </c>
      <c r="V193" s="107">
        <f t="shared" si="119"/>
        <v>0</v>
      </c>
      <c r="W193" s="107">
        <f t="shared" si="120"/>
        <v>0</v>
      </c>
      <c r="X193" s="107">
        <f t="shared" si="121"/>
        <v>0</v>
      </c>
      <c r="Y193" s="106">
        <f t="shared" si="122"/>
        <v>0</v>
      </c>
      <c r="Z193" s="107">
        <f t="shared" si="123"/>
        <v>0</v>
      </c>
      <c r="AA193" s="107">
        <f t="shared" si="124"/>
        <v>0</v>
      </c>
      <c r="AB193" s="107">
        <f t="shared" si="125"/>
        <v>0</v>
      </c>
      <c r="AC193" s="106">
        <f t="shared" si="126"/>
        <v>0</v>
      </c>
      <c r="AD193" s="107">
        <f t="shared" si="127"/>
        <v>0</v>
      </c>
      <c r="AE193" s="107">
        <f t="shared" si="128"/>
        <v>0</v>
      </c>
      <c r="AF193" s="107">
        <f t="shared" si="129"/>
        <v>0</v>
      </c>
      <c r="AG193" s="109">
        <f t="shared" si="153"/>
        <v>0</v>
      </c>
      <c r="AH193" s="133">
        <f t="shared" si="154"/>
        <v>0</v>
      </c>
      <c r="AI193" s="107">
        <f t="shared" si="155"/>
        <v>4</v>
      </c>
      <c r="AJ193" s="107">
        <f t="shared" si="156"/>
        <v>4</v>
      </c>
      <c r="AK193" s="107">
        <f t="shared" si="157"/>
        <v>0</v>
      </c>
      <c r="AL193" s="108">
        <f t="shared" si="158"/>
        <v>0</v>
      </c>
      <c r="AM193" s="107">
        <f t="shared" si="159"/>
        <v>0</v>
      </c>
      <c r="AN193" s="107">
        <f t="shared" si="160"/>
        <v>0</v>
      </c>
      <c r="AO193" s="107">
        <f t="shared" si="161"/>
        <v>0</v>
      </c>
      <c r="AP193" s="108">
        <f t="shared" si="162"/>
        <v>0</v>
      </c>
      <c r="AQ193" s="107">
        <f t="shared" si="163"/>
        <v>0</v>
      </c>
      <c r="AR193" s="107">
        <f t="shared" si="164"/>
        <v>0</v>
      </c>
      <c r="AS193" s="107">
        <f t="shared" si="165"/>
        <v>0</v>
      </c>
      <c r="AT193" s="108">
        <f t="shared" si="166"/>
        <v>0</v>
      </c>
      <c r="AU193" s="107">
        <f t="shared" si="167"/>
        <v>0</v>
      </c>
      <c r="AV193" s="107">
        <f t="shared" si="168"/>
        <v>0</v>
      </c>
      <c r="AW193" s="107">
        <f t="shared" si="169"/>
        <v>0</v>
      </c>
      <c r="AX193" s="108">
        <f t="shared" si="170"/>
        <v>0</v>
      </c>
      <c r="AY193" s="85">
        <f t="shared" si="148"/>
        <v>0</v>
      </c>
      <c r="AZ193" s="133">
        <f t="shared" si="149"/>
        <v>0</v>
      </c>
      <c r="BA193" s="82">
        <f t="shared" si="150"/>
        <v>4</v>
      </c>
      <c r="BB193" s="110">
        <f t="shared" si="151"/>
        <v>4</v>
      </c>
      <c r="BC193" s="110">
        <f t="shared" si="152"/>
        <v>8</v>
      </c>
    </row>
    <row r="194" spans="1:55" ht="12.75" customHeight="1" x14ac:dyDescent="0.25">
      <c r="A194" s="84"/>
      <c r="B194" s="111" t="str">
        <f>Disciplinas!B196</f>
        <v>LIM</v>
      </c>
      <c r="C194" s="108" t="str">
        <f>Disciplinas!C196</f>
        <v>BFILO</v>
      </c>
      <c r="D194" s="108" t="str">
        <f>Disciplinas!D196</f>
        <v>OPÇÃO LIMITADA 6</v>
      </c>
      <c r="E194" s="107">
        <f>Disciplinas!E196</f>
        <v>4</v>
      </c>
      <c r="F194" s="108">
        <f>Disciplinas!F196</f>
        <v>0</v>
      </c>
      <c r="G194" s="107">
        <f>Disciplinas!AZ196</f>
        <v>2</v>
      </c>
      <c r="H194" s="108">
        <f>Disciplinas!BA196</f>
        <v>0</v>
      </c>
      <c r="I194" s="107">
        <v>0</v>
      </c>
      <c r="J194" s="108">
        <v>0</v>
      </c>
      <c r="K194" s="107">
        <v>100</v>
      </c>
      <c r="L194" s="108">
        <v>0</v>
      </c>
      <c r="M194" s="107">
        <v>0</v>
      </c>
      <c r="N194" s="108">
        <v>0</v>
      </c>
      <c r="O194" s="107">
        <v>0</v>
      </c>
      <c r="P194" s="108">
        <v>0</v>
      </c>
      <c r="Q194" s="107">
        <f t="shared" si="114"/>
        <v>0</v>
      </c>
      <c r="R194" s="107">
        <f t="shared" si="115"/>
        <v>0</v>
      </c>
      <c r="S194" s="107">
        <f t="shared" si="116"/>
        <v>0</v>
      </c>
      <c r="T194" s="107">
        <f t="shared" si="117"/>
        <v>0</v>
      </c>
      <c r="U194" s="106">
        <f t="shared" si="118"/>
        <v>2</v>
      </c>
      <c r="V194" s="107">
        <f t="shared" si="119"/>
        <v>0</v>
      </c>
      <c r="W194" s="107">
        <f t="shared" si="120"/>
        <v>0</v>
      </c>
      <c r="X194" s="107">
        <f t="shared" si="121"/>
        <v>0</v>
      </c>
      <c r="Y194" s="106">
        <f t="shared" si="122"/>
        <v>0</v>
      </c>
      <c r="Z194" s="107">
        <f t="shared" si="123"/>
        <v>0</v>
      </c>
      <c r="AA194" s="107">
        <f t="shared" si="124"/>
        <v>0</v>
      </c>
      <c r="AB194" s="107">
        <f t="shared" si="125"/>
        <v>0</v>
      </c>
      <c r="AC194" s="106">
        <f t="shared" si="126"/>
        <v>0</v>
      </c>
      <c r="AD194" s="107">
        <f t="shared" si="127"/>
        <v>0</v>
      </c>
      <c r="AE194" s="107">
        <f t="shared" si="128"/>
        <v>0</v>
      </c>
      <c r="AF194" s="107">
        <f t="shared" si="129"/>
        <v>0</v>
      </c>
      <c r="AG194" s="109">
        <f t="shared" si="153"/>
        <v>0</v>
      </c>
      <c r="AH194" s="133">
        <f t="shared" si="154"/>
        <v>0</v>
      </c>
      <c r="AI194" s="107">
        <f t="shared" si="155"/>
        <v>0</v>
      </c>
      <c r="AJ194" s="107">
        <f t="shared" si="156"/>
        <v>0</v>
      </c>
      <c r="AK194" s="107">
        <f t="shared" si="157"/>
        <v>0</v>
      </c>
      <c r="AL194" s="108">
        <f t="shared" si="158"/>
        <v>0</v>
      </c>
      <c r="AM194" s="107">
        <f t="shared" si="159"/>
        <v>8</v>
      </c>
      <c r="AN194" s="107">
        <f t="shared" si="160"/>
        <v>0</v>
      </c>
      <c r="AO194" s="107">
        <f t="shared" si="161"/>
        <v>0</v>
      </c>
      <c r="AP194" s="108">
        <f t="shared" si="162"/>
        <v>0</v>
      </c>
      <c r="AQ194" s="107">
        <f t="shared" si="163"/>
        <v>0</v>
      </c>
      <c r="AR194" s="107">
        <f t="shared" si="164"/>
        <v>0</v>
      </c>
      <c r="AS194" s="107">
        <f t="shared" si="165"/>
        <v>0</v>
      </c>
      <c r="AT194" s="108">
        <f t="shared" si="166"/>
        <v>0</v>
      </c>
      <c r="AU194" s="107">
        <f t="shared" si="167"/>
        <v>0</v>
      </c>
      <c r="AV194" s="107">
        <f t="shared" si="168"/>
        <v>0</v>
      </c>
      <c r="AW194" s="107">
        <f t="shared" si="169"/>
        <v>0</v>
      </c>
      <c r="AX194" s="108">
        <f t="shared" si="170"/>
        <v>0</v>
      </c>
      <c r="AY194" s="85">
        <f t="shared" si="148"/>
        <v>0</v>
      </c>
      <c r="AZ194" s="133">
        <f t="shared" si="149"/>
        <v>0</v>
      </c>
      <c r="BA194" s="82">
        <f t="shared" si="150"/>
        <v>8</v>
      </c>
      <c r="BB194" s="110">
        <f t="shared" si="151"/>
        <v>0</v>
      </c>
      <c r="BC194" s="110">
        <f t="shared" si="152"/>
        <v>8</v>
      </c>
    </row>
    <row r="195" spans="1:55" ht="12.75" customHeight="1" x14ac:dyDescent="0.25">
      <c r="A195" s="84"/>
      <c r="B195" s="111" t="str">
        <f>Disciplinas!B197</f>
        <v>LIM</v>
      </c>
      <c r="C195" s="108" t="str">
        <f>Disciplinas!C197</f>
        <v>LQUI</v>
      </c>
      <c r="D195" s="108" t="str">
        <f>Disciplinas!D197</f>
        <v>OPÇÃO LIMITADA 6</v>
      </c>
      <c r="E195" s="107">
        <f>Disciplinas!E197</f>
        <v>4</v>
      </c>
      <c r="F195" s="108">
        <f>Disciplinas!F197</f>
        <v>0</v>
      </c>
      <c r="G195" s="107">
        <f>Disciplinas!AZ197</f>
        <v>2</v>
      </c>
      <c r="H195" s="108">
        <f>Disciplinas!BA197</f>
        <v>0</v>
      </c>
      <c r="I195" s="107">
        <v>0</v>
      </c>
      <c r="J195" s="108">
        <v>0</v>
      </c>
      <c r="K195" s="107">
        <v>0</v>
      </c>
      <c r="L195" s="108">
        <v>0</v>
      </c>
      <c r="M195" s="107">
        <v>0</v>
      </c>
      <c r="N195" s="108">
        <v>0</v>
      </c>
      <c r="O195" s="107">
        <v>100</v>
      </c>
      <c r="P195" s="108">
        <v>0</v>
      </c>
      <c r="Q195" s="107">
        <f t="shared" si="114"/>
        <v>0</v>
      </c>
      <c r="R195" s="107">
        <f t="shared" si="115"/>
        <v>0</v>
      </c>
      <c r="S195" s="107">
        <f t="shared" si="116"/>
        <v>0</v>
      </c>
      <c r="T195" s="107">
        <f t="shared" si="117"/>
        <v>0</v>
      </c>
      <c r="U195" s="106">
        <f t="shared" si="118"/>
        <v>0</v>
      </c>
      <c r="V195" s="107">
        <f t="shared" si="119"/>
        <v>0</v>
      </c>
      <c r="W195" s="107">
        <f t="shared" si="120"/>
        <v>0</v>
      </c>
      <c r="X195" s="107">
        <f t="shared" si="121"/>
        <v>0</v>
      </c>
      <c r="Y195" s="106">
        <f t="shared" si="122"/>
        <v>0</v>
      </c>
      <c r="Z195" s="107">
        <f t="shared" si="123"/>
        <v>0</v>
      </c>
      <c r="AA195" s="107">
        <f t="shared" si="124"/>
        <v>0</v>
      </c>
      <c r="AB195" s="107">
        <f t="shared" si="125"/>
        <v>0</v>
      </c>
      <c r="AC195" s="106">
        <f t="shared" si="126"/>
        <v>2</v>
      </c>
      <c r="AD195" s="107">
        <f t="shared" si="127"/>
        <v>0</v>
      </c>
      <c r="AE195" s="107">
        <f t="shared" si="128"/>
        <v>0</v>
      </c>
      <c r="AF195" s="107">
        <f t="shared" si="129"/>
        <v>0</v>
      </c>
      <c r="AG195" s="109">
        <f t="shared" si="153"/>
        <v>0</v>
      </c>
      <c r="AH195" s="133">
        <f t="shared" si="154"/>
        <v>0</v>
      </c>
      <c r="AI195" s="107">
        <f t="shared" si="155"/>
        <v>0</v>
      </c>
      <c r="AJ195" s="107">
        <f t="shared" si="156"/>
        <v>0</v>
      </c>
      <c r="AK195" s="107">
        <f t="shared" si="157"/>
        <v>0</v>
      </c>
      <c r="AL195" s="108">
        <f t="shared" si="158"/>
        <v>0</v>
      </c>
      <c r="AM195" s="107">
        <f t="shared" si="159"/>
        <v>0</v>
      </c>
      <c r="AN195" s="107">
        <f t="shared" si="160"/>
        <v>0</v>
      </c>
      <c r="AO195" s="107">
        <f t="shared" si="161"/>
        <v>0</v>
      </c>
      <c r="AP195" s="108">
        <f t="shared" si="162"/>
        <v>0</v>
      </c>
      <c r="AQ195" s="107">
        <f t="shared" si="163"/>
        <v>0</v>
      </c>
      <c r="AR195" s="107">
        <f t="shared" si="164"/>
        <v>0</v>
      </c>
      <c r="AS195" s="107">
        <f t="shared" si="165"/>
        <v>0</v>
      </c>
      <c r="AT195" s="108">
        <f t="shared" si="166"/>
        <v>0</v>
      </c>
      <c r="AU195" s="107">
        <f t="shared" si="167"/>
        <v>8</v>
      </c>
      <c r="AV195" s="107">
        <f t="shared" si="168"/>
        <v>0</v>
      </c>
      <c r="AW195" s="107">
        <f t="shared" si="169"/>
        <v>0</v>
      </c>
      <c r="AX195" s="108">
        <f t="shared" si="170"/>
        <v>0</v>
      </c>
      <c r="AY195" s="85">
        <f t="shared" si="148"/>
        <v>0</v>
      </c>
      <c r="AZ195" s="133">
        <f t="shared" si="149"/>
        <v>0</v>
      </c>
      <c r="BA195" s="82">
        <f t="shared" si="150"/>
        <v>8</v>
      </c>
      <c r="BB195" s="110">
        <f t="shared" si="151"/>
        <v>0</v>
      </c>
      <c r="BC195" s="110">
        <f t="shared" si="152"/>
        <v>8</v>
      </c>
    </row>
    <row r="196" spans="1:55" ht="12.75" customHeight="1" x14ac:dyDescent="0.25">
      <c r="A196" s="84"/>
      <c r="B196" s="111" t="str">
        <f>Disciplinas!B198</f>
        <v>LIM</v>
      </c>
      <c r="C196" s="108" t="str">
        <f>Disciplinas!C198</f>
        <v>BBIO</v>
      </c>
      <c r="D196" s="108" t="str">
        <f>Disciplinas!D198</f>
        <v>OPÇÃO LIMITADA 7</v>
      </c>
      <c r="E196" s="107">
        <f>Disciplinas!E198</f>
        <v>2</v>
      </c>
      <c r="F196" s="108">
        <f>Disciplinas!F198</f>
        <v>2</v>
      </c>
      <c r="G196" s="107">
        <f>Disciplinas!AZ198</f>
        <v>2</v>
      </c>
      <c r="H196" s="108">
        <f>Disciplinas!BA198</f>
        <v>2</v>
      </c>
      <c r="I196" s="107">
        <v>100</v>
      </c>
      <c r="J196" s="108">
        <v>0</v>
      </c>
      <c r="K196" s="107">
        <v>0</v>
      </c>
      <c r="L196" s="108">
        <v>0</v>
      </c>
      <c r="M196" s="107">
        <v>0</v>
      </c>
      <c r="N196" s="108">
        <v>0</v>
      </c>
      <c r="O196" s="107">
        <v>0</v>
      </c>
      <c r="P196" s="108">
        <v>0</v>
      </c>
      <c r="Q196" s="107">
        <f t="shared" si="114"/>
        <v>2</v>
      </c>
      <c r="R196" s="107">
        <f t="shared" si="115"/>
        <v>2</v>
      </c>
      <c r="S196" s="107">
        <f t="shared" si="116"/>
        <v>0</v>
      </c>
      <c r="T196" s="107">
        <f t="shared" si="117"/>
        <v>0</v>
      </c>
      <c r="U196" s="106">
        <f t="shared" si="118"/>
        <v>0</v>
      </c>
      <c r="V196" s="107">
        <f t="shared" si="119"/>
        <v>0</v>
      </c>
      <c r="W196" s="107">
        <f t="shared" si="120"/>
        <v>0</v>
      </c>
      <c r="X196" s="107">
        <f t="shared" si="121"/>
        <v>0</v>
      </c>
      <c r="Y196" s="106">
        <f t="shared" si="122"/>
        <v>0</v>
      </c>
      <c r="Z196" s="107">
        <f t="shared" si="123"/>
        <v>0</v>
      </c>
      <c r="AA196" s="107">
        <f t="shared" si="124"/>
        <v>0</v>
      </c>
      <c r="AB196" s="107">
        <f t="shared" si="125"/>
        <v>0</v>
      </c>
      <c r="AC196" s="106">
        <f t="shared" si="126"/>
        <v>0</v>
      </c>
      <c r="AD196" s="107">
        <f t="shared" si="127"/>
        <v>0</v>
      </c>
      <c r="AE196" s="107">
        <f t="shared" si="128"/>
        <v>0</v>
      </c>
      <c r="AF196" s="107">
        <f t="shared" si="129"/>
        <v>0</v>
      </c>
      <c r="AG196" s="109">
        <f t="shared" si="153"/>
        <v>0</v>
      </c>
      <c r="AH196" s="133">
        <f t="shared" si="154"/>
        <v>0</v>
      </c>
      <c r="AI196" s="107">
        <f t="shared" si="155"/>
        <v>4</v>
      </c>
      <c r="AJ196" s="107">
        <f t="shared" si="156"/>
        <v>4</v>
      </c>
      <c r="AK196" s="107">
        <f t="shared" si="157"/>
        <v>0</v>
      </c>
      <c r="AL196" s="108">
        <f t="shared" si="158"/>
        <v>0</v>
      </c>
      <c r="AM196" s="107">
        <f t="shared" si="159"/>
        <v>0</v>
      </c>
      <c r="AN196" s="107">
        <f t="shared" si="160"/>
        <v>0</v>
      </c>
      <c r="AO196" s="107">
        <f t="shared" si="161"/>
        <v>0</v>
      </c>
      <c r="AP196" s="108">
        <f t="shared" si="162"/>
        <v>0</v>
      </c>
      <c r="AQ196" s="107">
        <f t="shared" si="163"/>
        <v>0</v>
      </c>
      <c r="AR196" s="107">
        <f t="shared" si="164"/>
        <v>0</v>
      </c>
      <c r="AS196" s="107">
        <f t="shared" si="165"/>
        <v>0</v>
      </c>
      <c r="AT196" s="108">
        <f t="shared" si="166"/>
        <v>0</v>
      </c>
      <c r="AU196" s="107">
        <f t="shared" si="167"/>
        <v>0</v>
      </c>
      <c r="AV196" s="107">
        <f t="shared" si="168"/>
        <v>0</v>
      </c>
      <c r="AW196" s="107">
        <f t="shared" si="169"/>
        <v>0</v>
      </c>
      <c r="AX196" s="108">
        <f t="shared" si="170"/>
        <v>0</v>
      </c>
      <c r="AY196" s="85">
        <f t="shared" si="148"/>
        <v>0</v>
      </c>
      <c r="AZ196" s="133">
        <f t="shared" si="149"/>
        <v>0</v>
      </c>
      <c r="BA196" s="82">
        <f t="shared" si="150"/>
        <v>4</v>
      </c>
      <c r="BB196" s="110">
        <f t="shared" si="151"/>
        <v>4</v>
      </c>
      <c r="BC196" s="110">
        <f t="shared" si="152"/>
        <v>8</v>
      </c>
    </row>
    <row r="197" spans="1:55" ht="12.75" customHeight="1" x14ac:dyDescent="0.25">
      <c r="A197" s="84"/>
      <c r="B197" s="111" t="str">
        <f>Disciplinas!B199</f>
        <v>LIM</v>
      </c>
      <c r="C197" s="108" t="str">
        <f>Disciplinas!C199</f>
        <v>BFILO</v>
      </c>
      <c r="D197" s="108" t="str">
        <f>Disciplinas!D199</f>
        <v>OPÇÃO LIMITADA 7</v>
      </c>
      <c r="E197" s="107">
        <f>Disciplinas!E199</f>
        <v>4</v>
      </c>
      <c r="F197" s="108">
        <f>Disciplinas!F199</f>
        <v>0</v>
      </c>
      <c r="G197" s="107">
        <f>Disciplinas!AZ199</f>
        <v>2</v>
      </c>
      <c r="H197" s="108">
        <f>Disciplinas!BA199</f>
        <v>0</v>
      </c>
      <c r="I197" s="107">
        <v>0</v>
      </c>
      <c r="J197" s="108">
        <v>0</v>
      </c>
      <c r="K197" s="107">
        <v>100</v>
      </c>
      <c r="L197" s="108">
        <v>0</v>
      </c>
      <c r="M197" s="107">
        <v>0</v>
      </c>
      <c r="N197" s="108">
        <v>0</v>
      </c>
      <c r="O197" s="107">
        <v>0</v>
      </c>
      <c r="P197" s="108">
        <v>0</v>
      </c>
      <c r="Q197" s="107">
        <f t="shared" si="114"/>
        <v>0</v>
      </c>
      <c r="R197" s="107">
        <f t="shared" si="115"/>
        <v>0</v>
      </c>
      <c r="S197" s="107">
        <f t="shared" si="116"/>
        <v>0</v>
      </c>
      <c r="T197" s="107">
        <f t="shared" si="117"/>
        <v>0</v>
      </c>
      <c r="U197" s="106">
        <f t="shared" si="118"/>
        <v>2</v>
      </c>
      <c r="V197" s="107">
        <f t="shared" si="119"/>
        <v>0</v>
      </c>
      <c r="W197" s="107">
        <f t="shared" si="120"/>
        <v>0</v>
      </c>
      <c r="X197" s="107">
        <f t="shared" si="121"/>
        <v>0</v>
      </c>
      <c r="Y197" s="106">
        <f t="shared" si="122"/>
        <v>0</v>
      </c>
      <c r="Z197" s="107">
        <f t="shared" si="123"/>
        <v>0</v>
      </c>
      <c r="AA197" s="107">
        <f t="shared" si="124"/>
        <v>0</v>
      </c>
      <c r="AB197" s="107">
        <f t="shared" si="125"/>
        <v>0</v>
      </c>
      <c r="AC197" s="106">
        <f t="shared" si="126"/>
        <v>0</v>
      </c>
      <c r="AD197" s="107">
        <f t="shared" si="127"/>
        <v>0</v>
      </c>
      <c r="AE197" s="107">
        <f t="shared" si="128"/>
        <v>0</v>
      </c>
      <c r="AF197" s="107">
        <f t="shared" si="129"/>
        <v>0</v>
      </c>
      <c r="AG197" s="109">
        <f t="shared" si="153"/>
        <v>0</v>
      </c>
      <c r="AH197" s="133">
        <f t="shared" si="154"/>
        <v>0</v>
      </c>
      <c r="AI197" s="107">
        <f t="shared" si="155"/>
        <v>0</v>
      </c>
      <c r="AJ197" s="107">
        <f t="shared" si="156"/>
        <v>0</v>
      </c>
      <c r="AK197" s="107">
        <f t="shared" si="157"/>
        <v>0</v>
      </c>
      <c r="AL197" s="108">
        <f t="shared" si="158"/>
        <v>0</v>
      </c>
      <c r="AM197" s="107">
        <f t="shared" si="159"/>
        <v>8</v>
      </c>
      <c r="AN197" s="107">
        <f t="shared" si="160"/>
        <v>0</v>
      </c>
      <c r="AO197" s="107">
        <f t="shared" si="161"/>
        <v>0</v>
      </c>
      <c r="AP197" s="108">
        <f t="shared" si="162"/>
        <v>0</v>
      </c>
      <c r="AQ197" s="107">
        <f t="shared" si="163"/>
        <v>0</v>
      </c>
      <c r="AR197" s="107">
        <f t="shared" si="164"/>
        <v>0</v>
      </c>
      <c r="AS197" s="107">
        <f t="shared" si="165"/>
        <v>0</v>
      </c>
      <c r="AT197" s="108">
        <f t="shared" si="166"/>
        <v>0</v>
      </c>
      <c r="AU197" s="107">
        <f t="shared" si="167"/>
        <v>0</v>
      </c>
      <c r="AV197" s="107">
        <f t="shared" si="168"/>
        <v>0</v>
      </c>
      <c r="AW197" s="107">
        <f t="shared" si="169"/>
        <v>0</v>
      </c>
      <c r="AX197" s="108">
        <f t="shared" si="170"/>
        <v>0</v>
      </c>
      <c r="AY197" s="85">
        <f t="shared" si="148"/>
        <v>0</v>
      </c>
      <c r="AZ197" s="133">
        <f t="shared" si="149"/>
        <v>0</v>
      </c>
      <c r="BA197" s="82">
        <f t="shared" si="150"/>
        <v>8</v>
      </c>
      <c r="BB197" s="110">
        <f t="shared" si="151"/>
        <v>0</v>
      </c>
      <c r="BC197" s="110">
        <f t="shared" si="152"/>
        <v>8</v>
      </c>
    </row>
    <row r="198" spans="1:55" ht="12.75" customHeight="1" x14ac:dyDescent="0.25">
      <c r="A198" s="84"/>
      <c r="B198" s="111" t="str">
        <f>Disciplinas!B200</f>
        <v>LIM</v>
      </c>
      <c r="C198" s="108" t="str">
        <f>Disciplinas!C200</f>
        <v>LQUI</v>
      </c>
      <c r="D198" s="108" t="str">
        <f>Disciplinas!D200</f>
        <v>OPÇÃO LIMITADA 7</v>
      </c>
      <c r="E198" s="107">
        <f>Disciplinas!E200</f>
        <v>4</v>
      </c>
      <c r="F198" s="108">
        <f>Disciplinas!F200</f>
        <v>0</v>
      </c>
      <c r="G198" s="107">
        <f>Disciplinas!AZ200</f>
        <v>2</v>
      </c>
      <c r="H198" s="108">
        <f>Disciplinas!BA200</f>
        <v>0</v>
      </c>
      <c r="I198" s="107">
        <v>0</v>
      </c>
      <c r="J198" s="108">
        <v>0</v>
      </c>
      <c r="K198" s="107">
        <v>0</v>
      </c>
      <c r="L198" s="108">
        <v>0</v>
      </c>
      <c r="M198" s="107">
        <v>0</v>
      </c>
      <c r="N198" s="108">
        <v>0</v>
      </c>
      <c r="O198" s="107">
        <v>100</v>
      </c>
      <c r="P198" s="108">
        <v>0</v>
      </c>
      <c r="Q198" s="107">
        <f t="shared" ref="Q198:Q258" si="171">ROUND(G198*I198/100,0)</f>
        <v>0</v>
      </c>
      <c r="R198" s="107">
        <f t="shared" ref="R198:R258" si="172">ROUND(H198*I198/100,0)</f>
        <v>0</v>
      </c>
      <c r="S198" s="107">
        <f t="shared" ref="S198:S258" si="173">ROUND(G198*J198/100,0)</f>
        <v>0</v>
      </c>
      <c r="T198" s="107">
        <f t="shared" ref="T198:T258" si="174">ROUND(H198*J198/100,0)</f>
        <v>0</v>
      </c>
      <c r="U198" s="106">
        <f t="shared" ref="U198:U258" si="175">ROUND(G198*K198/100,0)</f>
        <v>0</v>
      </c>
      <c r="V198" s="107">
        <f t="shared" ref="V198:V258" si="176">ROUND(H198*K198/100,0)</f>
        <v>0</v>
      </c>
      <c r="W198" s="107">
        <f t="shared" ref="W198:W258" si="177">ROUND(G198*L198/100,0)</f>
        <v>0</v>
      </c>
      <c r="X198" s="107">
        <f t="shared" ref="X198:X258" si="178">ROUND(H198*L198/100,0)</f>
        <v>0</v>
      </c>
      <c r="Y198" s="106">
        <f t="shared" ref="Y198:Y258" si="179">ROUND(G198*M198/100,0)</f>
        <v>0</v>
      </c>
      <c r="Z198" s="107">
        <f t="shared" ref="Z198:Z258" si="180">ROUND(H198*M198/100,0)</f>
        <v>0</v>
      </c>
      <c r="AA198" s="107">
        <f t="shared" ref="AA198:AA258" si="181">ROUND(G198*N198/100,0)</f>
        <v>0</v>
      </c>
      <c r="AB198" s="107">
        <f t="shared" ref="AB198:AB258" si="182">ROUND(H198*N198/100,0)</f>
        <v>0</v>
      </c>
      <c r="AC198" s="106">
        <f t="shared" ref="AC198:AC258" si="183">ROUND(G198*O198/100,0)</f>
        <v>2</v>
      </c>
      <c r="AD198" s="107">
        <f t="shared" ref="AD198:AD258" si="184">ROUND(H198*O198/100,0)</f>
        <v>0</v>
      </c>
      <c r="AE198" s="107">
        <f t="shared" ref="AE198:AE258" si="185">ROUND(G198*P198/100,0)</f>
        <v>0</v>
      </c>
      <c r="AF198" s="107">
        <f t="shared" ref="AF198:AF258" si="186">ROUND(H198*P198/100,0)</f>
        <v>0</v>
      </c>
      <c r="AG198" s="109">
        <f t="shared" ref="AG198:AG204" si="187">G198-(Q198+S198+U198+W198+Y198+AA198+AC198+AE198)</f>
        <v>0</v>
      </c>
      <c r="AH198" s="133">
        <f t="shared" ref="AH198:AH204" si="188">H198-(R198+T198+V198+X198+Z198+AB198+AD198+AF198)</f>
        <v>0</v>
      </c>
      <c r="AI198" s="107">
        <f t="shared" ref="AI198:AI204" si="189">E198*Q198</f>
        <v>0</v>
      </c>
      <c r="AJ198" s="107">
        <f t="shared" ref="AJ198:AJ204" si="190">F198*R198</f>
        <v>0</v>
      </c>
      <c r="AK198" s="107">
        <f t="shared" ref="AK198:AK204" si="191">E198*S198</f>
        <v>0</v>
      </c>
      <c r="AL198" s="108">
        <f t="shared" ref="AL198:AL204" si="192">F198*T198</f>
        <v>0</v>
      </c>
      <c r="AM198" s="107">
        <f t="shared" ref="AM198:AM204" si="193">E198*U198</f>
        <v>0</v>
      </c>
      <c r="AN198" s="107">
        <f t="shared" ref="AN198:AN204" si="194">F198*V198</f>
        <v>0</v>
      </c>
      <c r="AO198" s="107">
        <f t="shared" ref="AO198:AO204" si="195">E198*W198</f>
        <v>0</v>
      </c>
      <c r="AP198" s="108">
        <f t="shared" ref="AP198:AP204" si="196">F198*X198</f>
        <v>0</v>
      </c>
      <c r="AQ198" s="107">
        <f t="shared" ref="AQ198:AQ204" si="197">E198*Y198</f>
        <v>0</v>
      </c>
      <c r="AR198" s="107">
        <f t="shared" ref="AR198:AR204" si="198">F198*Z198</f>
        <v>0</v>
      </c>
      <c r="AS198" s="107">
        <f t="shared" ref="AS198:AS204" si="199">E198*AA198</f>
        <v>0</v>
      </c>
      <c r="AT198" s="108">
        <f t="shared" ref="AT198:AT204" si="200">F198*AB198</f>
        <v>0</v>
      </c>
      <c r="AU198" s="107">
        <f t="shared" ref="AU198:AU204" si="201">E198*AC198</f>
        <v>8</v>
      </c>
      <c r="AV198" s="107">
        <f t="shared" ref="AV198:AV204" si="202">F198*AD198</f>
        <v>0</v>
      </c>
      <c r="AW198" s="107">
        <f t="shared" ref="AW198:AW204" si="203">E198*AE198</f>
        <v>0</v>
      </c>
      <c r="AX198" s="108">
        <f t="shared" ref="AX198:AX204" si="204">F198*AF198</f>
        <v>0</v>
      </c>
      <c r="AY198" s="85">
        <f t="shared" ref="AY198:AY258" si="205">(E198*G198)-(AI198+AK198+AM198+AO198+AQ198+AS198+AU198+AW198)</f>
        <v>0</v>
      </c>
      <c r="AZ198" s="133">
        <f t="shared" ref="AZ198:AZ258" si="206">(F198*H198)-(AJ198+AL198+AN198+AP198+AR198+AT198+AV198+AX198)</f>
        <v>0</v>
      </c>
      <c r="BA198" s="82">
        <f t="shared" ref="BA198:BA258" si="207">E198*G198</f>
        <v>8</v>
      </c>
      <c r="BB198" s="110">
        <f t="shared" ref="BB198:BB258" si="208">F198*H198</f>
        <v>0</v>
      </c>
      <c r="BC198" s="110">
        <f t="shared" ref="BC198:BC258" si="209">BA198+BB198</f>
        <v>8</v>
      </c>
    </row>
    <row r="199" spans="1:55" ht="12.75" customHeight="1" x14ac:dyDescent="0.25">
      <c r="A199" s="84"/>
      <c r="B199" s="111" t="str">
        <f>Disciplinas!B201</f>
        <v>LIM</v>
      </c>
      <c r="C199" s="108" t="str">
        <f>Disciplinas!C201</f>
        <v>BBIO</v>
      </c>
      <c r="D199" s="108" t="str">
        <f>Disciplinas!D201</f>
        <v>OPÇÃO LIMITADA 8</v>
      </c>
      <c r="E199" s="107">
        <f>Disciplinas!E201</f>
        <v>2</v>
      </c>
      <c r="F199" s="108">
        <f>Disciplinas!F201</f>
        <v>2</v>
      </c>
      <c r="G199" s="107">
        <f>Disciplinas!AZ201</f>
        <v>2</v>
      </c>
      <c r="H199" s="108">
        <f>Disciplinas!BA201</f>
        <v>2</v>
      </c>
      <c r="I199" s="107">
        <v>100</v>
      </c>
      <c r="J199" s="108">
        <v>0</v>
      </c>
      <c r="K199" s="107">
        <v>0</v>
      </c>
      <c r="L199" s="108">
        <v>0</v>
      </c>
      <c r="M199" s="107">
        <v>0</v>
      </c>
      <c r="N199" s="108">
        <v>0</v>
      </c>
      <c r="O199" s="107">
        <v>0</v>
      </c>
      <c r="P199" s="108">
        <v>0</v>
      </c>
      <c r="Q199" s="107">
        <f t="shared" si="171"/>
        <v>2</v>
      </c>
      <c r="R199" s="107">
        <f t="shared" si="172"/>
        <v>2</v>
      </c>
      <c r="S199" s="107">
        <f t="shared" si="173"/>
        <v>0</v>
      </c>
      <c r="T199" s="107">
        <f t="shared" si="174"/>
        <v>0</v>
      </c>
      <c r="U199" s="106">
        <f t="shared" si="175"/>
        <v>0</v>
      </c>
      <c r="V199" s="107">
        <f t="shared" si="176"/>
        <v>0</v>
      </c>
      <c r="W199" s="107">
        <f t="shared" si="177"/>
        <v>0</v>
      </c>
      <c r="X199" s="107">
        <f t="shared" si="178"/>
        <v>0</v>
      </c>
      <c r="Y199" s="106">
        <f t="shared" si="179"/>
        <v>0</v>
      </c>
      <c r="Z199" s="107">
        <f t="shared" si="180"/>
        <v>0</v>
      </c>
      <c r="AA199" s="107">
        <f t="shared" si="181"/>
        <v>0</v>
      </c>
      <c r="AB199" s="107">
        <f t="shared" si="182"/>
        <v>0</v>
      </c>
      <c r="AC199" s="106">
        <f t="shared" si="183"/>
        <v>0</v>
      </c>
      <c r="AD199" s="107">
        <f t="shared" si="184"/>
        <v>0</v>
      </c>
      <c r="AE199" s="107">
        <f t="shared" si="185"/>
        <v>0</v>
      </c>
      <c r="AF199" s="107">
        <f t="shared" si="186"/>
        <v>0</v>
      </c>
      <c r="AG199" s="109">
        <f t="shared" si="187"/>
        <v>0</v>
      </c>
      <c r="AH199" s="133">
        <f t="shared" si="188"/>
        <v>0</v>
      </c>
      <c r="AI199" s="107">
        <f t="shared" si="189"/>
        <v>4</v>
      </c>
      <c r="AJ199" s="107">
        <f t="shared" si="190"/>
        <v>4</v>
      </c>
      <c r="AK199" s="107">
        <f t="shared" si="191"/>
        <v>0</v>
      </c>
      <c r="AL199" s="108">
        <f t="shared" si="192"/>
        <v>0</v>
      </c>
      <c r="AM199" s="107">
        <f t="shared" si="193"/>
        <v>0</v>
      </c>
      <c r="AN199" s="107">
        <f t="shared" si="194"/>
        <v>0</v>
      </c>
      <c r="AO199" s="107">
        <f t="shared" si="195"/>
        <v>0</v>
      </c>
      <c r="AP199" s="108">
        <f t="shared" si="196"/>
        <v>0</v>
      </c>
      <c r="AQ199" s="107">
        <f t="shared" si="197"/>
        <v>0</v>
      </c>
      <c r="AR199" s="107">
        <f t="shared" si="198"/>
        <v>0</v>
      </c>
      <c r="AS199" s="107">
        <f t="shared" si="199"/>
        <v>0</v>
      </c>
      <c r="AT199" s="108">
        <f t="shared" si="200"/>
        <v>0</v>
      </c>
      <c r="AU199" s="107">
        <f t="shared" si="201"/>
        <v>0</v>
      </c>
      <c r="AV199" s="107">
        <f t="shared" si="202"/>
        <v>0</v>
      </c>
      <c r="AW199" s="107">
        <f t="shared" si="203"/>
        <v>0</v>
      </c>
      <c r="AX199" s="108">
        <f t="shared" si="204"/>
        <v>0</v>
      </c>
      <c r="AY199" s="85">
        <f t="shared" si="205"/>
        <v>0</v>
      </c>
      <c r="AZ199" s="133">
        <f t="shared" si="206"/>
        <v>0</v>
      </c>
      <c r="BA199" s="82">
        <f t="shared" si="207"/>
        <v>4</v>
      </c>
      <c r="BB199" s="110">
        <f t="shared" si="208"/>
        <v>4</v>
      </c>
      <c r="BC199" s="110">
        <f t="shared" si="209"/>
        <v>8</v>
      </c>
    </row>
    <row r="200" spans="1:55" ht="12.75" customHeight="1" x14ac:dyDescent="0.25">
      <c r="A200" s="84"/>
      <c r="B200" s="111" t="str">
        <f>Disciplinas!B202</f>
        <v>LIM</v>
      </c>
      <c r="C200" s="108" t="str">
        <f>Disciplinas!C202</f>
        <v>BFILO</v>
      </c>
      <c r="D200" s="108" t="str">
        <f>Disciplinas!D202</f>
        <v>OPÇÃO LIMITADA 8</v>
      </c>
      <c r="E200" s="107">
        <f>Disciplinas!E202</f>
        <v>4</v>
      </c>
      <c r="F200" s="108">
        <f>Disciplinas!F202</f>
        <v>0</v>
      </c>
      <c r="G200" s="107">
        <f>Disciplinas!AZ202</f>
        <v>2</v>
      </c>
      <c r="H200" s="108">
        <f>Disciplinas!BA202</f>
        <v>0</v>
      </c>
      <c r="I200" s="107">
        <v>0</v>
      </c>
      <c r="J200" s="108">
        <v>0</v>
      </c>
      <c r="K200" s="107">
        <v>100</v>
      </c>
      <c r="L200" s="108">
        <v>0</v>
      </c>
      <c r="M200" s="107">
        <v>0</v>
      </c>
      <c r="N200" s="108">
        <v>0</v>
      </c>
      <c r="O200" s="107">
        <v>0</v>
      </c>
      <c r="P200" s="108">
        <v>0</v>
      </c>
      <c r="Q200" s="107">
        <f t="shared" si="171"/>
        <v>0</v>
      </c>
      <c r="R200" s="107">
        <f t="shared" si="172"/>
        <v>0</v>
      </c>
      <c r="S200" s="107">
        <f t="shared" si="173"/>
        <v>0</v>
      </c>
      <c r="T200" s="107">
        <f t="shared" si="174"/>
        <v>0</v>
      </c>
      <c r="U200" s="106">
        <f t="shared" si="175"/>
        <v>2</v>
      </c>
      <c r="V200" s="107">
        <f t="shared" si="176"/>
        <v>0</v>
      </c>
      <c r="W200" s="107">
        <f t="shared" si="177"/>
        <v>0</v>
      </c>
      <c r="X200" s="107">
        <f t="shared" si="178"/>
        <v>0</v>
      </c>
      <c r="Y200" s="106">
        <f t="shared" si="179"/>
        <v>0</v>
      </c>
      <c r="Z200" s="107">
        <f t="shared" si="180"/>
        <v>0</v>
      </c>
      <c r="AA200" s="107">
        <f t="shared" si="181"/>
        <v>0</v>
      </c>
      <c r="AB200" s="107">
        <f t="shared" si="182"/>
        <v>0</v>
      </c>
      <c r="AC200" s="106">
        <f t="shared" si="183"/>
        <v>0</v>
      </c>
      <c r="AD200" s="107">
        <f t="shared" si="184"/>
        <v>0</v>
      </c>
      <c r="AE200" s="107">
        <f t="shared" si="185"/>
        <v>0</v>
      </c>
      <c r="AF200" s="107">
        <f t="shared" si="186"/>
        <v>0</v>
      </c>
      <c r="AG200" s="109">
        <f t="shared" si="187"/>
        <v>0</v>
      </c>
      <c r="AH200" s="133">
        <f t="shared" si="188"/>
        <v>0</v>
      </c>
      <c r="AI200" s="107">
        <f t="shared" si="189"/>
        <v>0</v>
      </c>
      <c r="AJ200" s="107">
        <f t="shared" si="190"/>
        <v>0</v>
      </c>
      <c r="AK200" s="107">
        <f t="shared" si="191"/>
        <v>0</v>
      </c>
      <c r="AL200" s="108">
        <f t="shared" si="192"/>
        <v>0</v>
      </c>
      <c r="AM200" s="107">
        <f t="shared" si="193"/>
        <v>8</v>
      </c>
      <c r="AN200" s="107">
        <f t="shared" si="194"/>
        <v>0</v>
      </c>
      <c r="AO200" s="107">
        <f t="shared" si="195"/>
        <v>0</v>
      </c>
      <c r="AP200" s="108">
        <f t="shared" si="196"/>
        <v>0</v>
      </c>
      <c r="AQ200" s="107">
        <f t="shared" si="197"/>
        <v>0</v>
      </c>
      <c r="AR200" s="107">
        <f t="shared" si="198"/>
        <v>0</v>
      </c>
      <c r="AS200" s="107">
        <f t="shared" si="199"/>
        <v>0</v>
      </c>
      <c r="AT200" s="108">
        <f t="shared" si="200"/>
        <v>0</v>
      </c>
      <c r="AU200" s="107">
        <f t="shared" si="201"/>
        <v>0</v>
      </c>
      <c r="AV200" s="107">
        <f t="shared" si="202"/>
        <v>0</v>
      </c>
      <c r="AW200" s="107">
        <f t="shared" si="203"/>
        <v>0</v>
      </c>
      <c r="AX200" s="108">
        <f t="shared" si="204"/>
        <v>0</v>
      </c>
      <c r="AY200" s="85">
        <f t="shared" si="205"/>
        <v>0</v>
      </c>
      <c r="AZ200" s="133">
        <f t="shared" si="206"/>
        <v>0</v>
      </c>
      <c r="BA200" s="82">
        <f t="shared" si="207"/>
        <v>8</v>
      </c>
      <c r="BB200" s="110">
        <f t="shared" si="208"/>
        <v>0</v>
      </c>
      <c r="BC200" s="110">
        <f t="shared" si="209"/>
        <v>8</v>
      </c>
    </row>
    <row r="201" spans="1:55" ht="12.75" customHeight="1" x14ac:dyDescent="0.25">
      <c r="A201" s="84"/>
      <c r="B201" s="111" t="str">
        <f>Disciplinas!B203</f>
        <v>LIM</v>
      </c>
      <c r="C201" s="108" t="str">
        <f>Disciplinas!C203</f>
        <v>LQUI</v>
      </c>
      <c r="D201" s="108" t="str">
        <f>Disciplinas!D203</f>
        <v>OPÇÃO LIMITADA 8</v>
      </c>
      <c r="E201" s="107">
        <f>Disciplinas!E203</f>
        <v>4</v>
      </c>
      <c r="F201" s="108">
        <f>Disciplinas!F203</f>
        <v>0</v>
      </c>
      <c r="G201" s="107">
        <f>Disciplinas!AZ203</f>
        <v>2</v>
      </c>
      <c r="H201" s="108">
        <f>Disciplinas!BA203</f>
        <v>0</v>
      </c>
      <c r="I201" s="107">
        <v>0</v>
      </c>
      <c r="J201" s="108">
        <v>0</v>
      </c>
      <c r="K201" s="107">
        <v>0</v>
      </c>
      <c r="L201" s="108">
        <v>0</v>
      </c>
      <c r="M201" s="107">
        <v>0</v>
      </c>
      <c r="N201" s="108">
        <v>0</v>
      </c>
      <c r="O201" s="107">
        <v>100</v>
      </c>
      <c r="P201" s="108">
        <v>0</v>
      </c>
      <c r="Q201" s="107">
        <f t="shared" si="171"/>
        <v>0</v>
      </c>
      <c r="R201" s="107">
        <f t="shared" si="172"/>
        <v>0</v>
      </c>
      <c r="S201" s="107">
        <f t="shared" si="173"/>
        <v>0</v>
      </c>
      <c r="T201" s="107">
        <f t="shared" si="174"/>
        <v>0</v>
      </c>
      <c r="U201" s="106">
        <f t="shared" si="175"/>
        <v>0</v>
      </c>
      <c r="V201" s="107">
        <f t="shared" si="176"/>
        <v>0</v>
      </c>
      <c r="W201" s="107">
        <f t="shared" si="177"/>
        <v>0</v>
      </c>
      <c r="X201" s="107">
        <f t="shared" si="178"/>
        <v>0</v>
      </c>
      <c r="Y201" s="106">
        <f t="shared" si="179"/>
        <v>0</v>
      </c>
      <c r="Z201" s="107">
        <f t="shared" si="180"/>
        <v>0</v>
      </c>
      <c r="AA201" s="107">
        <f t="shared" si="181"/>
        <v>0</v>
      </c>
      <c r="AB201" s="107">
        <f t="shared" si="182"/>
        <v>0</v>
      </c>
      <c r="AC201" s="106">
        <f t="shared" si="183"/>
        <v>2</v>
      </c>
      <c r="AD201" s="107">
        <f t="shared" si="184"/>
        <v>0</v>
      </c>
      <c r="AE201" s="107">
        <f t="shared" si="185"/>
        <v>0</v>
      </c>
      <c r="AF201" s="107">
        <f t="shared" si="186"/>
        <v>0</v>
      </c>
      <c r="AG201" s="109">
        <f t="shared" si="187"/>
        <v>0</v>
      </c>
      <c r="AH201" s="133">
        <f t="shared" si="188"/>
        <v>0</v>
      </c>
      <c r="AI201" s="107">
        <f t="shared" si="189"/>
        <v>0</v>
      </c>
      <c r="AJ201" s="107">
        <f t="shared" si="190"/>
        <v>0</v>
      </c>
      <c r="AK201" s="107">
        <f t="shared" si="191"/>
        <v>0</v>
      </c>
      <c r="AL201" s="108">
        <f t="shared" si="192"/>
        <v>0</v>
      </c>
      <c r="AM201" s="107">
        <f t="shared" si="193"/>
        <v>0</v>
      </c>
      <c r="AN201" s="107">
        <f t="shared" si="194"/>
        <v>0</v>
      </c>
      <c r="AO201" s="107">
        <f t="shared" si="195"/>
        <v>0</v>
      </c>
      <c r="AP201" s="108">
        <f t="shared" si="196"/>
        <v>0</v>
      </c>
      <c r="AQ201" s="107">
        <f t="shared" si="197"/>
        <v>0</v>
      </c>
      <c r="AR201" s="107">
        <f t="shared" si="198"/>
        <v>0</v>
      </c>
      <c r="AS201" s="107">
        <f t="shared" si="199"/>
        <v>0</v>
      </c>
      <c r="AT201" s="108">
        <f t="shared" si="200"/>
        <v>0</v>
      </c>
      <c r="AU201" s="107">
        <f t="shared" si="201"/>
        <v>8</v>
      </c>
      <c r="AV201" s="107">
        <f t="shared" si="202"/>
        <v>0</v>
      </c>
      <c r="AW201" s="107">
        <f t="shared" si="203"/>
        <v>0</v>
      </c>
      <c r="AX201" s="108">
        <f t="shared" si="204"/>
        <v>0</v>
      </c>
      <c r="AY201" s="85">
        <f t="shared" si="205"/>
        <v>0</v>
      </c>
      <c r="AZ201" s="133">
        <f t="shared" si="206"/>
        <v>0</v>
      </c>
      <c r="BA201" s="82">
        <f t="shared" si="207"/>
        <v>8</v>
      </c>
      <c r="BB201" s="110">
        <f t="shared" si="208"/>
        <v>0</v>
      </c>
      <c r="BC201" s="110">
        <f t="shared" si="209"/>
        <v>8</v>
      </c>
    </row>
    <row r="202" spans="1:55" ht="12.75" customHeight="1" x14ac:dyDescent="0.25">
      <c r="A202" s="84"/>
      <c r="B202" s="111" t="str">
        <f>Disciplinas!B204</f>
        <v>LIM</v>
      </c>
      <c r="C202" s="108" t="str">
        <f>Disciplinas!C204</f>
        <v>BBIO</v>
      </c>
      <c r="D202" s="108" t="str">
        <f>Disciplinas!D204</f>
        <v>OPÇÃO LIMITADA 9</v>
      </c>
      <c r="E202" s="107">
        <f>Disciplinas!E204</f>
        <v>2</v>
      </c>
      <c r="F202" s="108">
        <f>Disciplinas!F204</f>
        <v>2</v>
      </c>
      <c r="G202" s="107">
        <f>Disciplinas!AZ204</f>
        <v>2</v>
      </c>
      <c r="H202" s="108">
        <f>Disciplinas!BA204</f>
        <v>2</v>
      </c>
      <c r="I202" s="107">
        <v>100</v>
      </c>
      <c r="J202" s="108">
        <v>0</v>
      </c>
      <c r="K202" s="107">
        <v>0</v>
      </c>
      <c r="L202" s="108">
        <v>0</v>
      </c>
      <c r="M202" s="107">
        <v>0</v>
      </c>
      <c r="N202" s="108">
        <v>0</v>
      </c>
      <c r="O202" s="107">
        <v>0</v>
      </c>
      <c r="P202" s="108">
        <v>0</v>
      </c>
      <c r="Q202" s="107">
        <f t="shared" si="171"/>
        <v>2</v>
      </c>
      <c r="R202" s="107">
        <f t="shared" si="172"/>
        <v>2</v>
      </c>
      <c r="S202" s="107">
        <f t="shared" si="173"/>
        <v>0</v>
      </c>
      <c r="T202" s="107">
        <f t="shared" si="174"/>
        <v>0</v>
      </c>
      <c r="U202" s="106">
        <f t="shared" si="175"/>
        <v>0</v>
      </c>
      <c r="V202" s="107">
        <f t="shared" si="176"/>
        <v>0</v>
      </c>
      <c r="W202" s="107">
        <f t="shared" si="177"/>
        <v>0</v>
      </c>
      <c r="X202" s="107">
        <f t="shared" si="178"/>
        <v>0</v>
      </c>
      <c r="Y202" s="106">
        <f t="shared" si="179"/>
        <v>0</v>
      </c>
      <c r="Z202" s="107">
        <f t="shared" si="180"/>
        <v>0</v>
      </c>
      <c r="AA202" s="107">
        <f t="shared" si="181"/>
        <v>0</v>
      </c>
      <c r="AB202" s="107">
        <f t="shared" si="182"/>
        <v>0</v>
      </c>
      <c r="AC202" s="106">
        <f t="shared" si="183"/>
        <v>0</v>
      </c>
      <c r="AD202" s="107">
        <f t="shared" si="184"/>
        <v>0</v>
      </c>
      <c r="AE202" s="107">
        <f t="shared" si="185"/>
        <v>0</v>
      </c>
      <c r="AF202" s="107">
        <f t="shared" si="186"/>
        <v>0</v>
      </c>
      <c r="AG202" s="109">
        <f t="shared" si="187"/>
        <v>0</v>
      </c>
      <c r="AH202" s="133">
        <f t="shared" si="188"/>
        <v>0</v>
      </c>
      <c r="AI202" s="107">
        <f t="shared" si="189"/>
        <v>4</v>
      </c>
      <c r="AJ202" s="107">
        <f t="shared" si="190"/>
        <v>4</v>
      </c>
      <c r="AK202" s="107">
        <f t="shared" si="191"/>
        <v>0</v>
      </c>
      <c r="AL202" s="108">
        <f t="shared" si="192"/>
        <v>0</v>
      </c>
      <c r="AM202" s="107">
        <f t="shared" si="193"/>
        <v>0</v>
      </c>
      <c r="AN202" s="107">
        <f t="shared" si="194"/>
        <v>0</v>
      </c>
      <c r="AO202" s="107">
        <f t="shared" si="195"/>
        <v>0</v>
      </c>
      <c r="AP202" s="108">
        <f t="shared" si="196"/>
        <v>0</v>
      </c>
      <c r="AQ202" s="107">
        <f t="shared" si="197"/>
        <v>0</v>
      </c>
      <c r="AR202" s="107">
        <f t="shared" si="198"/>
        <v>0</v>
      </c>
      <c r="AS202" s="107">
        <f t="shared" si="199"/>
        <v>0</v>
      </c>
      <c r="AT202" s="108">
        <f t="shared" si="200"/>
        <v>0</v>
      </c>
      <c r="AU202" s="107">
        <f t="shared" si="201"/>
        <v>0</v>
      </c>
      <c r="AV202" s="107">
        <f t="shared" si="202"/>
        <v>0</v>
      </c>
      <c r="AW202" s="107">
        <f t="shared" si="203"/>
        <v>0</v>
      </c>
      <c r="AX202" s="108">
        <f t="shared" si="204"/>
        <v>0</v>
      </c>
      <c r="AY202" s="85">
        <f t="shared" si="205"/>
        <v>0</v>
      </c>
      <c r="AZ202" s="133">
        <f t="shared" si="206"/>
        <v>0</v>
      </c>
      <c r="BA202" s="82">
        <f t="shared" si="207"/>
        <v>4</v>
      </c>
      <c r="BB202" s="110">
        <f t="shared" si="208"/>
        <v>4</v>
      </c>
      <c r="BC202" s="110">
        <f t="shared" si="209"/>
        <v>8</v>
      </c>
    </row>
    <row r="203" spans="1:55" ht="12.75" customHeight="1" x14ac:dyDescent="0.25">
      <c r="A203" s="84"/>
      <c r="B203" s="111" t="str">
        <f>Disciplinas!B205</f>
        <v>LIM</v>
      </c>
      <c r="C203" s="108" t="str">
        <f>Disciplinas!C205</f>
        <v>BFILO</v>
      </c>
      <c r="D203" s="108" t="str">
        <f>Disciplinas!D205</f>
        <v>OPÇÃO LIMITADA 9</v>
      </c>
      <c r="E203" s="107">
        <f>Disciplinas!E205</f>
        <v>4</v>
      </c>
      <c r="F203" s="108">
        <f>Disciplinas!F205</f>
        <v>0</v>
      </c>
      <c r="G203" s="107">
        <f>Disciplinas!AZ205</f>
        <v>2</v>
      </c>
      <c r="H203" s="108">
        <f>Disciplinas!BA205</f>
        <v>0</v>
      </c>
      <c r="I203" s="107">
        <v>0</v>
      </c>
      <c r="J203" s="108">
        <v>0</v>
      </c>
      <c r="K203" s="107">
        <v>100</v>
      </c>
      <c r="L203" s="108">
        <v>0</v>
      </c>
      <c r="M203" s="107">
        <v>0</v>
      </c>
      <c r="N203" s="108">
        <v>0</v>
      </c>
      <c r="O203" s="107">
        <v>0</v>
      </c>
      <c r="P203" s="108">
        <v>0</v>
      </c>
      <c r="Q203" s="107">
        <f t="shared" si="171"/>
        <v>0</v>
      </c>
      <c r="R203" s="107">
        <f t="shared" si="172"/>
        <v>0</v>
      </c>
      <c r="S203" s="107">
        <f t="shared" si="173"/>
        <v>0</v>
      </c>
      <c r="T203" s="107">
        <f t="shared" si="174"/>
        <v>0</v>
      </c>
      <c r="U203" s="106">
        <f t="shared" si="175"/>
        <v>2</v>
      </c>
      <c r="V203" s="107">
        <f t="shared" si="176"/>
        <v>0</v>
      </c>
      <c r="W203" s="107">
        <f t="shared" si="177"/>
        <v>0</v>
      </c>
      <c r="X203" s="107">
        <f t="shared" si="178"/>
        <v>0</v>
      </c>
      <c r="Y203" s="106">
        <f t="shared" si="179"/>
        <v>0</v>
      </c>
      <c r="Z203" s="107">
        <f t="shared" si="180"/>
        <v>0</v>
      </c>
      <c r="AA203" s="107">
        <f t="shared" si="181"/>
        <v>0</v>
      </c>
      <c r="AB203" s="107">
        <f t="shared" si="182"/>
        <v>0</v>
      </c>
      <c r="AC203" s="106">
        <f t="shared" si="183"/>
        <v>0</v>
      </c>
      <c r="AD203" s="107">
        <f t="shared" si="184"/>
        <v>0</v>
      </c>
      <c r="AE203" s="107">
        <f t="shared" si="185"/>
        <v>0</v>
      </c>
      <c r="AF203" s="107">
        <f t="shared" si="186"/>
        <v>0</v>
      </c>
      <c r="AG203" s="109">
        <f t="shared" si="187"/>
        <v>0</v>
      </c>
      <c r="AH203" s="133">
        <f t="shared" si="188"/>
        <v>0</v>
      </c>
      <c r="AI203" s="107">
        <f t="shared" si="189"/>
        <v>0</v>
      </c>
      <c r="AJ203" s="107">
        <f t="shared" si="190"/>
        <v>0</v>
      </c>
      <c r="AK203" s="107">
        <f t="shared" si="191"/>
        <v>0</v>
      </c>
      <c r="AL203" s="108">
        <f t="shared" si="192"/>
        <v>0</v>
      </c>
      <c r="AM203" s="107">
        <f t="shared" si="193"/>
        <v>8</v>
      </c>
      <c r="AN203" s="107">
        <f t="shared" si="194"/>
        <v>0</v>
      </c>
      <c r="AO203" s="107">
        <f t="shared" si="195"/>
        <v>0</v>
      </c>
      <c r="AP203" s="108">
        <f t="shared" si="196"/>
        <v>0</v>
      </c>
      <c r="AQ203" s="107">
        <f t="shared" si="197"/>
        <v>0</v>
      </c>
      <c r="AR203" s="107">
        <f t="shared" si="198"/>
        <v>0</v>
      </c>
      <c r="AS203" s="107">
        <f t="shared" si="199"/>
        <v>0</v>
      </c>
      <c r="AT203" s="108">
        <f t="shared" si="200"/>
        <v>0</v>
      </c>
      <c r="AU203" s="107">
        <f t="shared" si="201"/>
        <v>0</v>
      </c>
      <c r="AV203" s="107">
        <f t="shared" si="202"/>
        <v>0</v>
      </c>
      <c r="AW203" s="107">
        <f t="shared" si="203"/>
        <v>0</v>
      </c>
      <c r="AX203" s="108">
        <f t="shared" si="204"/>
        <v>0</v>
      </c>
      <c r="AY203" s="85">
        <f t="shared" si="205"/>
        <v>0</v>
      </c>
      <c r="AZ203" s="133">
        <f t="shared" si="206"/>
        <v>0</v>
      </c>
      <c r="BA203" s="82">
        <f t="shared" si="207"/>
        <v>8</v>
      </c>
      <c r="BB203" s="110">
        <f t="shared" si="208"/>
        <v>0</v>
      </c>
      <c r="BC203" s="110">
        <f t="shared" si="209"/>
        <v>8</v>
      </c>
    </row>
    <row r="204" spans="1:55" ht="12.75" customHeight="1" x14ac:dyDescent="0.25">
      <c r="A204" s="84"/>
      <c r="B204" s="111" t="str">
        <f>Disciplinas!B206</f>
        <v>LIM</v>
      </c>
      <c r="C204" s="108" t="str">
        <f>Disciplinas!C206</f>
        <v>LQUI</v>
      </c>
      <c r="D204" s="108" t="str">
        <f>Disciplinas!D206</f>
        <v>OPÇÃO LIMITADA 9</v>
      </c>
      <c r="E204" s="107">
        <f>Disciplinas!E206</f>
        <v>4</v>
      </c>
      <c r="F204" s="108">
        <f>Disciplinas!F206</f>
        <v>0</v>
      </c>
      <c r="G204" s="107">
        <f>Disciplinas!AZ206</f>
        <v>2</v>
      </c>
      <c r="H204" s="108">
        <f>Disciplinas!BA206</f>
        <v>0</v>
      </c>
      <c r="I204" s="107">
        <v>0</v>
      </c>
      <c r="J204" s="108">
        <v>0</v>
      </c>
      <c r="K204" s="107">
        <v>0</v>
      </c>
      <c r="L204" s="108">
        <v>0</v>
      </c>
      <c r="M204" s="107">
        <v>0</v>
      </c>
      <c r="N204" s="108">
        <v>0</v>
      </c>
      <c r="O204" s="107">
        <v>100</v>
      </c>
      <c r="P204" s="108">
        <v>0</v>
      </c>
      <c r="Q204" s="107">
        <f t="shared" si="171"/>
        <v>0</v>
      </c>
      <c r="R204" s="107">
        <f t="shared" si="172"/>
        <v>0</v>
      </c>
      <c r="S204" s="107">
        <f t="shared" si="173"/>
        <v>0</v>
      </c>
      <c r="T204" s="107">
        <f t="shared" si="174"/>
        <v>0</v>
      </c>
      <c r="U204" s="106">
        <f t="shared" si="175"/>
        <v>0</v>
      </c>
      <c r="V204" s="107">
        <f t="shared" si="176"/>
        <v>0</v>
      </c>
      <c r="W204" s="107">
        <f t="shared" si="177"/>
        <v>0</v>
      </c>
      <c r="X204" s="107">
        <f t="shared" si="178"/>
        <v>0</v>
      </c>
      <c r="Y204" s="106">
        <f t="shared" si="179"/>
        <v>0</v>
      </c>
      <c r="Z204" s="107">
        <f t="shared" si="180"/>
        <v>0</v>
      </c>
      <c r="AA204" s="107">
        <f t="shared" si="181"/>
        <v>0</v>
      </c>
      <c r="AB204" s="107">
        <f t="shared" si="182"/>
        <v>0</v>
      </c>
      <c r="AC204" s="106">
        <f t="shared" si="183"/>
        <v>2</v>
      </c>
      <c r="AD204" s="107">
        <f t="shared" si="184"/>
        <v>0</v>
      </c>
      <c r="AE204" s="107">
        <f t="shared" si="185"/>
        <v>0</v>
      </c>
      <c r="AF204" s="107">
        <f t="shared" si="186"/>
        <v>0</v>
      </c>
      <c r="AG204" s="109">
        <f t="shared" si="187"/>
        <v>0</v>
      </c>
      <c r="AH204" s="133">
        <f t="shared" si="188"/>
        <v>0</v>
      </c>
      <c r="AI204" s="107">
        <f t="shared" si="189"/>
        <v>0</v>
      </c>
      <c r="AJ204" s="107">
        <f t="shared" si="190"/>
        <v>0</v>
      </c>
      <c r="AK204" s="107">
        <f t="shared" si="191"/>
        <v>0</v>
      </c>
      <c r="AL204" s="108">
        <f t="shared" si="192"/>
        <v>0</v>
      </c>
      <c r="AM204" s="107">
        <f t="shared" si="193"/>
        <v>0</v>
      </c>
      <c r="AN204" s="107">
        <f t="shared" si="194"/>
        <v>0</v>
      </c>
      <c r="AO204" s="107">
        <f t="shared" si="195"/>
        <v>0</v>
      </c>
      <c r="AP204" s="108">
        <f t="shared" si="196"/>
        <v>0</v>
      </c>
      <c r="AQ204" s="107">
        <f t="shared" si="197"/>
        <v>0</v>
      </c>
      <c r="AR204" s="107">
        <f t="shared" si="198"/>
        <v>0</v>
      </c>
      <c r="AS204" s="107">
        <f t="shared" si="199"/>
        <v>0</v>
      </c>
      <c r="AT204" s="108">
        <f t="shared" si="200"/>
        <v>0</v>
      </c>
      <c r="AU204" s="107">
        <f t="shared" si="201"/>
        <v>8</v>
      </c>
      <c r="AV204" s="107">
        <f t="shared" si="202"/>
        <v>0</v>
      </c>
      <c r="AW204" s="107">
        <f t="shared" si="203"/>
        <v>0</v>
      </c>
      <c r="AX204" s="108">
        <f t="shared" si="204"/>
        <v>0</v>
      </c>
      <c r="AY204" s="85">
        <f t="shared" si="205"/>
        <v>0</v>
      </c>
      <c r="AZ204" s="133">
        <f t="shared" si="206"/>
        <v>0</v>
      </c>
      <c r="BA204" s="82">
        <f t="shared" si="207"/>
        <v>8</v>
      </c>
      <c r="BB204" s="110">
        <f t="shared" si="208"/>
        <v>0</v>
      </c>
      <c r="BC204" s="110">
        <f t="shared" si="209"/>
        <v>8</v>
      </c>
    </row>
    <row r="205" spans="1:55" ht="12.75" customHeight="1" x14ac:dyDescent="0.25">
      <c r="A205" s="84"/>
      <c r="B205" s="111" t="str">
        <f>Disciplinas!B242</f>
        <v>OBR</v>
      </c>
      <c r="C205" s="108" t="str">
        <f>Disciplinas!C242</f>
        <v>BFIS</v>
      </c>
      <c r="D205" s="108" t="str">
        <f>Disciplinas!D242</f>
        <v>Óptica</v>
      </c>
      <c r="E205" s="107">
        <f>Disciplinas!E242</f>
        <v>3</v>
      </c>
      <c r="F205" s="108">
        <f>Disciplinas!F242</f>
        <v>1</v>
      </c>
      <c r="G205" s="107">
        <f>Disciplinas!AZ242</f>
        <v>2</v>
      </c>
      <c r="H205" s="108">
        <f>Disciplinas!BA242</f>
        <v>2</v>
      </c>
      <c r="I205" s="107">
        <v>0</v>
      </c>
      <c r="J205" s="108">
        <v>0</v>
      </c>
      <c r="K205" s="107">
        <v>0</v>
      </c>
      <c r="L205" s="108">
        <v>0</v>
      </c>
      <c r="M205" s="107">
        <v>100</v>
      </c>
      <c r="N205" s="108">
        <v>0</v>
      </c>
      <c r="O205" s="107">
        <v>0</v>
      </c>
      <c r="P205" s="108">
        <v>0</v>
      </c>
      <c r="Q205" s="107">
        <f t="shared" si="171"/>
        <v>0</v>
      </c>
      <c r="R205" s="107">
        <f t="shared" si="172"/>
        <v>0</v>
      </c>
      <c r="S205" s="107">
        <f t="shared" si="173"/>
        <v>0</v>
      </c>
      <c r="T205" s="107">
        <f t="shared" si="174"/>
        <v>0</v>
      </c>
      <c r="U205" s="106">
        <f t="shared" si="175"/>
        <v>0</v>
      </c>
      <c r="V205" s="107">
        <f t="shared" si="176"/>
        <v>0</v>
      </c>
      <c r="W205" s="107">
        <f t="shared" si="177"/>
        <v>0</v>
      </c>
      <c r="X205" s="107">
        <f t="shared" si="178"/>
        <v>0</v>
      </c>
      <c r="Y205" s="106">
        <f t="shared" si="179"/>
        <v>2</v>
      </c>
      <c r="Z205" s="107">
        <f t="shared" si="180"/>
        <v>2</v>
      </c>
      <c r="AA205" s="107">
        <f t="shared" si="181"/>
        <v>0</v>
      </c>
      <c r="AB205" s="107">
        <f t="shared" si="182"/>
        <v>0</v>
      </c>
      <c r="AC205" s="106">
        <f t="shared" si="183"/>
        <v>0</v>
      </c>
      <c r="AD205" s="107">
        <f t="shared" si="184"/>
        <v>0</v>
      </c>
      <c r="AE205" s="107">
        <f t="shared" si="185"/>
        <v>0</v>
      </c>
      <c r="AF205" s="107">
        <f t="shared" si="186"/>
        <v>0</v>
      </c>
      <c r="AG205" s="109">
        <f t="shared" ref="AG205:AG234" si="210">G205-(Q205+S205+U205+W205+Y205+AA205+AC205+AE205)</f>
        <v>0</v>
      </c>
      <c r="AH205" s="133">
        <f t="shared" ref="AH205:AH233" si="211">H205-(R205+T205+V205+X205+Z205+AB205+AD205+AF205)</f>
        <v>0</v>
      </c>
      <c r="AI205" s="107">
        <f t="shared" ref="AI205:AI234" si="212">E205*Q205</f>
        <v>0</v>
      </c>
      <c r="AJ205" s="107">
        <f t="shared" ref="AJ205:AJ233" si="213">F205*R205</f>
        <v>0</v>
      </c>
      <c r="AK205" s="107">
        <f t="shared" ref="AK205:AK234" si="214">E205*S205</f>
        <v>0</v>
      </c>
      <c r="AL205" s="108">
        <f t="shared" ref="AL205:AL233" si="215">F205*T205</f>
        <v>0</v>
      </c>
      <c r="AM205" s="107">
        <f t="shared" ref="AM205:AM234" si="216">E205*U205</f>
        <v>0</v>
      </c>
      <c r="AN205" s="107">
        <f t="shared" ref="AN205:AN233" si="217">F205*V205</f>
        <v>0</v>
      </c>
      <c r="AO205" s="107">
        <f t="shared" ref="AO205:AO234" si="218">E205*W205</f>
        <v>0</v>
      </c>
      <c r="AP205" s="108">
        <f t="shared" ref="AP205:AP233" si="219">F205*X205</f>
        <v>0</v>
      </c>
      <c r="AQ205" s="107">
        <f t="shared" ref="AQ205:AQ234" si="220">E205*Y205</f>
        <v>6</v>
      </c>
      <c r="AR205" s="107">
        <f t="shared" ref="AR205:AR233" si="221">F205*Z205</f>
        <v>2</v>
      </c>
      <c r="AS205" s="107">
        <f t="shared" ref="AS205:AS234" si="222">E205*AA205</f>
        <v>0</v>
      </c>
      <c r="AT205" s="108">
        <f t="shared" ref="AT205:AT233" si="223">F205*AB205</f>
        <v>0</v>
      </c>
      <c r="AU205" s="107">
        <f t="shared" ref="AU205:AU234" si="224">E205*AC205</f>
        <v>0</v>
      </c>
      <c r="AV205" s="107">
        <f t="shared" ref="AV205:AV233" si="225">F205*AD205</f>
        <v>0</v>
      </c>
      <c r="AW205" s="107">
        <f t="shared" ref="AW205:AW234" si="226">E205*AE205</f>
        <v>0</v>
      </c>
      <c r="AX205" s="108">
        <f t="shared" ref="AX205:AX233" si="227">F205*AF205</f>
        <v>0</v>
      </c>
      <c r="AY205" s="85">
        <f t="shared" si="205"/>
        <v>0</v>
      </c>
      <c r="AZ205" s="133">
        <f t="shared" si="206"/>
        <v>0</v>
      </c>
      <c r="BA205" s="82">
        <f t="shared" si="207"/>
        <v>6</v>
      </c>
      <c r="BB205" s="110">
        <f t="shared" si="208"/>
        <v>2</v>
      </c>
      <c r="BC205" s="110">
        <f t="shared" si="209"/>
        <v>8</v>
      </c>
    </row>
    <row r="206" spans="1:55" ht="12.75" customHeight="1" x14ac:dyDescent="0.25">
      <c r="A206" s="84"/>
      <c r="B206" s="111" t="str">
        <f>Disciplinas!B243</f>
        <v>OBR</v>
      </c>
      <c r="C206" s="108" t="str">
        <f>Disciplinas!C243</f>
        <v>LFIS</v>
      </c>
      <c r="D206" s="108" t="str">
        <f>Disciplinas!D243</f>
        <v>Óptica (PCC)</v>
      </c>
      <c r="E206" s="107">
        <f>Disciplinas!E243</f>
        <v>3</v>
      </c>
      <c r="F206" s="108">
        <f>Disciplinas!F243</f>
        <v>1</v>
      </c>
      <c r="G206" s="107">
        <f>Disciplinas!AZ243</f>
        <v>2</v>
      </c>
      <c r="H206" s="108">
        <f>Disciplinas!BA243</f>
        <v>2</v>
      </c>
      <c r="I206" s="107">
        <v>0</v>
      </c>
      <c r="J206" s="108">
        <v>0</v>
      </c>
      <c r="K206" s="107">
        <v>0</v>
      </c>
      <c r="L206" s="108">
        <v>0</v>
      </c>
      <c r="M206" s="107">
        <v>100</v>
      </c>
      <c r="N206" s="108">
        <v>0</v>
      </c>
      <c r="O206" s="107">
        <v>0</v>
      </c>
      <c r="P206" s="108">
        <v>0</v>
      </c>
      <c r="Q206" s="107">
        <f t="shared" si="171"/>
        <v>0</v>
      </c>
      <c r="R206" s="107">
        <f t="shared" si="172"/>
        <v>0</v>
      </c>
      <c r="S206" s="107">
        <f t="shared" si="173"/>
        <v>0</v>
      </c>
      <c r="T206" s="107">
        <f t="shared" si="174"/>
        <v>0</v>
      </c>
      <c r="U206" s="106">
        <f t="shared" si="175"/>
        <v>0</v>
      </c>
      <c r="V206" s="107">
        <f t="shared" si="176"/>
        <v>0</v>
      </c>
      <c r="W206" s="107">
        <f t="shared" si="177"/>
        <v>0</v>
      </c>
      <c r="X206" s="107">
        <f t="shared" si="178"/>
        <v>0</v>
      </c>
      <c r="Y206" s="106">
        <f t="shared" si="179"/>
        <v>2</v>
      </c>
      <c r="Z206" s="107">
        <f t="shared" si="180"/>
        <v>2</v>
      </c>
      <c r="AA206" s="107">
        <f t="shared" si="181"/>
        <v>0</v>
      </c>
      <c r="AB206" s="107">
        <f t="shared" si="182"/>
        <v>0</v>
      </c>
      <c r="AC206" s="106">
        <f t="shared" si="183"/>
        <v>0</v>
      </c>
      <c r="AD206" s="107">
        <f t="shared" si="184"/>
        <v>0</v>
      </c>
      <c r="AE206" s="107">
        <f t="shared" si="185"/>
        <v>0</v>
      </c>
      <c r="AF206" s="107">
        <f t="shared" si="186"/>
        <v>0</v>
      </c>
      <c r="AG206" s="109">
        <f t="shared" si="210"/>
        <v>0</v>
      </c>
      <c r="AH206" s="133">
        <f t="shared" si="211"/>
        <v>0</v>
      </c>
      <c r="AI206" s="107">
        <f t="shared" si="212"/>
        <v>0</v>
      </c>
      <c r="AJ206" s="107">
        <f t="shared" si="213"/>
        <v>0</v>
      </c>
      <c r="AK206" s="107">
        <f t="shared" si="214"/>
        <v>0</v>
      </c>
      <c r="AL206" s="108">
        <f t="shared" si="215"/>
        <v>0</v>
      </c>
      <c r="AM206" s="107">
        <f t="shared" si="216"/>
        <v>0</v>
      </c>
      <c r="AN206" s="107">
        <f t="shared" si="217"/>
        <v>0</v>
      </c>
      <c r="AO206" s="107">
        <f t="shared" si="218"/>
        <v>0</v>
      </c>
      <c r="AP206" s="108">
        <f t="shared" si="219"/>
        <v>0</v>
      </c>
      <c r="AQ206" s="107">
        <f t="shared" si="220"/>
        <v>6</v>
      </c>
      <c r="AR206" s="107">
        <f t="shared" si="221"/>
        <v>2</v>
      </c>
      <c r="AS206" s="107">
        <f t="shared" si="222"/>
        <v>0</v>
      </c>
      <c r="AT206" s="108">
        <f t="shared" si="223"/>
        <v>0</v>
      </c>
      <c r="AU206" s="107">
        <f t="shared" si="224"/>
        <v>0</v>
      </c>
      <c r="AV206" s="107">
        <f t="shared" si="225"/>
        <v>0</v>
      </c>
      <c r="AW206" s="107">
        <f t="shared" si="226"/>
        <v>0</v>
      </c>
      <c r="AX206" s="108">
        <f t="shared" si="227"/>
        <v>0</v>
      </c>
      <c r="AY206" s="85">
        <f t="shared" si="205"/>
        <v>0</v>
      </c>
      <c r="AZ206" s="133">
        <f t="shared" si="206"/>
        <v>0</v>
      </c>
      <c r="BA206" s="82">
        <f t="shared" si="207"/>
        <v>6</v>
      </c>
      <c r="BB206" s="110">
        <f t="shared" si="208"/>
        <v>2</v>
      </c>
      <c r="BC206" s="110">
        <f t="shared" si="209"/>
        <v>8</v>
      </c>
    </row>
    <row r="207" spans="1:55" ht="12.75" customHeight="1" x14ac:dyDescent="0.25">
      <c r="A207" s="84"/>
      <c r="B207" s="111" t="str">
        <f>Disciplinas!B244</f>
        <v>OBR-LIM</v>
      </c>
      <c r="C207" s="108" t="str">
        <f>Disciplinas!C244</f>
        <v>BCH</v>
      </c>
      <c r="D207" s="108" t="str">
        <f>Disciplinas!D244</f>
        <v>Origem da Vida</v>
      </c>
      <c r="E207" s="107">
        <f>Disciplinas!E244</f>
        <v>3</v>
      </c>
      <c r="F207" s="108">
        <f>Disciplinas!F244</f>
        <v>0</v>
      </c>
      <c r="G207" s="107">
        <f>Disciplinas!AZ244</f>
        <v>3</v>
      </c>
      <c r="H207" s="108">
        <f>Disciplinas!BA244</f>
        <v>0</v>
      </c>
      <c r="I207" s="107">
        <v>100</v>
      </c>
      <c r="J207" s="108">
        <v>0</v>
      </c>
      <c r="K207" s="107">
        <v>0</v>
      </c>
      <c r="L207" s="108">
        <v>0</v>
      </c>
      <c r="M207" s="107">
        <v>0</v>
      </c>
      <c r="N207" s="108">
        <v>0</v>
      </c>
      <c r="O207" s="107">
        <v>0</v>
      </c>
      <c r="P207" s="108">
        <v>0</v>
      </c>
      <c r="Q207" s="107">
        <f t="shared" si="171"/>
        <v>3</v>
      </c>
      <c r="R207" s="107">
        <f t="shared" si="172"/>
        <v>0</v>
      </c>
      <c r="S207" s="107">
        <f t="shared" si="173"/>
        <v>0</v>
      </c>
      <c r="T207" s="107">
        <f t="shared" si="174"/>
        <v>0</v>
      </c>
      <c r="U207" s="106">
        <f t="shared" si="175"/>
        <v>0</v>
      </c>
      <c r="V207" s="107">
        <f t="shared" si="176"/>
        <v>0</v>
      </c>
      <c r="W207" s="107">
        <f t="shared" si="177"/>
        <v>0</v>
      </c>
      <c r="X207" s="107">
        <f t="shared" si="178"/>
        <v>0</v>
      </c>
      <c r="Y207" s="106">
        <f t="shared" si="179"/>
        <v>0</v>
      </c>
      <c r="Z207" s="107">
        <f t="shared" si="180"/>
        <v>0</v>
      </c>
      <c r="AA207" s="107">
        <f t="shared" si="181"/>
        <v>0</v>
      </c>
      <c r="AB207" s="107">
        <f t="shared" si="182"/>
        <v>0</v>
      </c>
      <c r="AC207" s="106">
        <f t="shared" si="183"/>
        <v>0</v>
      </c>
      <c r="AD207" s="107">
        <f t="shared" si="184"/>
        <v>0</v>
      </c>
      <c r="AE207" s="107">
        <f t="shared" si="185"/>
        <v>0</v>
      </c>
      <c r="AF207" s="107">
        <f t="shared" si="186"/>
        <v>0</v>
      </c>
      <c r="AG207" s="109">
        <f t="shared" si="210"/>
        <v>0</v>
      </c>
      <c r="AH207" s="133">
        <f t="shared" si="211"/>
        <v>0</v>
      </c>
      <c r="AI207" s="107">
        <f t="shared" si="212"/>
        <v>9</v>
      </c>
      <c r="AJ207" s="107">
        <f t="shared" si="213"/>
        <v>0</v>
      </c>
      <c r="AK207" s="107">
        <f t="shared" si="214"/>
        <v>0</v>
      </c>
      <c r="AL207" s="108">
        <f t="shared" si="215"/>
        <v>0</v>
      </c>
      <c r="AM207" s="107">
        <f t="shared" si="216"/>
        <v>0</v>
      </c>
      <c r="AN207" s="107">
        <f t="shared" si="217"/>
        <v>0</v>
      </c>
      <c r="AO207" s="107">
        <f t="shared" si="218"/>
        <v>0</v>
      </c>
      <c r="AP207" s="108">
        <f t="shared" si="219"/>
        <v>0</v>
      </c>
      <c r="AQ207" s="107">
        <f t="shared" si="220"/>
        <v>0</v>
      </c>
      <c r="AR207" s="107">
        <f t="shared" si="221"/>
        <v>0</v>
      </c>
      <c r="AS207" s="107">
        <f t="shared" si="222"/>
        <v>0</v>
      </c>
      <c r="AT207" s="108">
        <f t="shared" si="223"/>
        <v>0</v>
      </c>
      <c r="AU207" s="107">
        <f t="shared" si="224"/>
        <v>0</v>
      </c>
      <c r="AV207" s="107">
        <f t="shared" si="225"/>
        <v>0</v>
      </c>
      <c r="AW207" s="107">
        <f t="shared" si="226"/>
        <v>0</v>
      </c>
      <c r="AX207" s="108">
        <f t="shared" si="227"/>
        <v>0</v>
      </c>
      <c r="AY207" s="85">
        <f t="shared" si="205"/>
        <v>0</v>
      </c>
      <c r="AZ207" s="133">
        <f t="shared" si="206"/>
        <v>0</v>
      </c>
      <c r="BA207" s="82">
        <f t="shared" si="207"/>
        <v>9</v>
      </c>
      <c r="BB207" s="110">
        <f t="shared" si="208"/>
        <v>0</v>
      </c>
      <c r="BC207" s="110">
        <f t="shared" si="209"/>
        <v>9</v>
      </c>
    </row>
    <row r="208" spans="1:55" ht="12.75" customHeight="1" x14ac:dyDescent="0.25">
      <c r="A208" s="84"/>
      <c r="B208" s="111" t="str">
        <f>Disciplinas!B245</f>
        <v>OBR</v>
      </c>
      <c r="C208" s="108" t="str">
        <f>Disciplinas!C245</f>
        <v>BCT-SA</v>
      </c>
      <c r="D208" s="108" t="str">
        <f>Disciplinas!D245</f>
        <v>Origem da Vida</v>
      </c>
      <c r="E208" s="107">
        <f>Disciplinas!E245</f>
        <v>3</v>
      </c>
      <c r="F208" s="108">
        <f>Disciplinas!F245</f>
        <v>0</v>
      </c>
      <c r="G208" s="107">
        <f>Disciplinas!AZ245</f>
        <v>17</v>
      </c>
      <c r="H208" s="108">
        <f>Disciplinas!BA245</f>
        <v>0</v>
      </c>
      <c r="I208" s="107">
        <v>95</v>
      </c>
      <c r="J208" s="108">
        <v>5</v>
      </c>
      <c r="K208" s="107">
        <v>0</v>
      </c>
      <c r="L208" s="108">
        <v>0</v>
      </c>
      <c r="M208" s="107">
        <v>0</v>
      </c>
      <c r="N208" s="108">
        <v>0</v>
      </c>
      <c r="O208" s="107">
        <v>0</v>
      </c>
      <c r="P208" s="108">
        <v>0</v>
      </c>
      <c r="Q208" s="107">
        <f t="shared" si="171"/>
        <v>16</v>
      </c>
      <c r="R208" s="107">
        <f t="shared" si="172"/>
        <v>0</v>
      </c>
      <c r="S208" s="107">
        <f t="shared" si="173"/>
        <v>1</v>
      </c>
      <c r="T208" s="107">
        <f t="shared" si="174"/>
        <v>0</v>
      </c>
      <c r="U208" s="106">
        <f t="shared" si="175"/>
        <v>0</v>
      </c>
      <c r="V208" s="107">
        <f t="shared" si="176"/>
        <v>0</v>
      </c>
      <c r="W208" s="107">
        <f t="shared" si="177"/>
        <v>0</v>
      </c>
      <c r="X208" s="107">
        <f t="shared" si="178"/>
        <v>0</v>
      </c>
      <c r="Y208" s="106">
        <f t="shared" si="179"/>
        <v>0</v>
      </c>
      <c r="Z208" s="107">
        <f t="shared" si="180"/>
        <v>0</v>
      </c>
      <c r="AA208" s="107">
        <f t="shared" si="181"/>
        <v>0</v>
      </c>
      <c r="AB208" s="107">
        <f t="shared" si="182"/>
        <v>0</v>
      </c>
      <c r="AC208" s="106">
        <f t="shared" si="183"/>
        <v>0</v>
      </c>
      <c r="AD208" s="107">
        <f t="shared" si="184"/>
        <v>0</v>
      </c>
      <c r="AE208" s="107">
        <f t="shared" si="185"/>
        <v>0</v>
      </c>
      <c r="AF208" s="107">
        <f t="shared" si="186"/>
        <v>0</v>
      </c>
      <c r="AG208" s="109">
        <f t="shared" si="210"/>
        <v>0</v>
      </c>
      <c r="AH208" s="133">
        <f t="shared" si="211"/>
        <v>0</v>
      </c>
      <c r="AI208" s="107">
        <f t="shared" si="212"/>
        <v>48</v>
      </c>
      <c r="AJ208" s="107">
        <f t="shared" si="213"/>
        <v>0</v>
      </c>
      <c r="AK208" s="107">
        <f t="shared" si="214"/>
        <v>3</v>
      </c>
      <c r="AL208" s="108">
        <f t="shared" si="215"/>
        <v>0</v>
      </c>
      <c r="AM208" s="107">
        <f t="shared" si="216"/>
        <v>0</v>
      </c>
      <c r="AN208" s="107">
        <f t="shared" si="217"/>
        <v>0</v>
      </c>
      <c r="AO208" s="107">
        <f t="shared" si="218"/>
        <v>0</v>
      </c>
      <c r="AP208" s="108">
        <f t="shared" si="219"/>
        <v>0</v>
      </c>
      <c r="AQ208" s="107">
        <f t="shared" si="220"/>
        <v>0</v>
      </c>
      <c r="AR208" s="107">
        <f t="shared" si="221"/>
        <v>0</v>
      </c>
      <c r="AS208" s="107">
        <f t="shared" si="222"/>
        <v>0</v>
      </c>
      <c r="AT208" s="108">
        <f t="shared" si="223"/>
        <v>0</v>
      </c>
      <c r="AU208" s="107">
        <f t="shared" si="224"/>
        <v>0</v>
      </c>
      <c r="AV208" s="107">
        <f t="shared" si="225"/>
        <v>0</v>
      </c>
      <c r="AW208" s="107">
        <f t="shared" si="226"/>
        <v>0</v>
      </c>
      <c r="AX208" s="108">
        <f t="shared" si="227"/>
        <v>0</v>
      </c>
      <c r="AY208" s="85">
        <f t="shared" si="205"/>
        <v>0</v>
      </c>
      <c r="AZ208" s="133">
        <f t="shared" si="206"/>
        <v>0</v>
      </c>
      <c r="BA208" s="82">
        <f t="shared" si="207"/>
        <v>51</v>
      </c>
      <c r="BB208" s="110">
        <f t="shared" si="208"/>
        <v>0</v>
      </c>
      <c r="BC208" s="110">
        <f t="shared" si="209"/>
        <v>51</v>
      </c>
    </row>
    <row r="209" spans="1:1025" ht="12.75" customHeight="1" x14ac:dyDescent="0.25">
      <c r="A209" s="84"/>
      <c r="B209" s="111" t="str">
        <f>Disciplinas!B246</f>
        <v>OBR</v>
      </c>
      <c r="C209" s="108" t="str">
        <f>Disciplinas!C246</f>
        <v>BCT-SBC</v>
      </c>
      <c r="D209" s="108" t="str">
        <f>Disciplinas!D246</f>
        <v>Origem da Vida</v>
      </c>
      <c r="E209" s="107">
        <f>Disciplinas!E246</f>
        <v>3</v>
      </c>
      <c r="F209" s="108">
        <f>Disciplinas!F246</f>
        <v>0</v>
      </c>
      <c r="G209" s="107">
        <f>Disciplinas!AZ246</f>
        <v>7</v>
      </c>
      <c r="H209" s="108">
        <f>Disciplinas!BA246</f>
        <v>0</v>
      </c>
      <c r="I209" s="107">
        <v>100</v>
      </c>
      <c r="J209" s="108">
        <v>0</v>
      </c>
      <c r="K209" s="107">
        <v>0</v>
      </c>
      <c r="L209" s="108">
        <v>0</v>
      </c>
      <c r="M209" s="107">
        <v>0</v>
      </c>
      <c r="N209" s="108">
        <v>0</v>
      </c>
      <c r="O209" s="107">
        <v>0</v>
      </c>
      <c r="P209" s="108">
        <v>0</v>
      </c>
      <c r="Q209" s="107">
        <f t="shared" si="171"/>
        <v>7</v>
      </c>
      <c r="R209" s="107">
        <f t="shared" si="172"/>
        <v>0</v>
      </c>
      <c r="S209" s="107">
        <f t="shared" si="173"/>
        <v>0</v>
      </c>
      <c r="T209" s="107">
        <f t="shared" si="174"/>
        <v>0</v>
      </c>
      <c r="U209" s="106">
        <f t="shared" si="175"/>
        <v>0</v>
      </c>
      <c r="V209" s="107">
        <f t="shared" si="176"/>
        <v>0</v>
      </c>
      <c r="W209" s="107">
        <f t="shared" si="177"/>
        <v>0</v>
      </c>
      <c r="X209" s="107">
        <f t="shared" si="178"/>
        <v>0</v>
      </c>
      <c r="Y209" s="106">
        <f t="shared" si="179"/>
        <v>0</v>
      </c>
      <c r="Z209" s="107">
        <f t="shared" si="180"/>
        <v>0</v>
      </c>
      <c r="AA209" s="107">
        <f t="shared" si="181"/>
        <v>0</v>
      </c>
      <c r="AB209" s="107">
        <f t="shared" si="182"/>
        <v>0</v>
      </c>
      <c r="AC209" s="106">
        <f t="shared" si="183"/>
        <v>0</v>
      </c>
      <c r="AD209" s="107">
        <f t="shared" si="184"/>
        <v>0</v>
      </c>
      <c r="AE209" s="107">
        <f t="shared" si="185"/>
        <v>0</v>
      </c>
      <c r="AF209" s="107">
        <f t="shared" si="186"/>
        <v>0</v>
      </c>
      <c r="AG209" s="109">
        <f t="shared" si="210"/>
        <v>0</v>
      </c>
      <c r="AH209" s="133">
        <f t="shared" si="211"/>
        <v>0</v>
      </c>
      <c r="AI209" s="107">
        <f t="shared" si="212"/>
        <v>21</v>
      </c>
      <c r="AJ209" s="107">
        <f t="shared" si="213"/>
        <v>0</v>
      </c>
      <c r="AK209" s="107">
        <f t="shared" si="214"/>
        <v>0</v>
      </c>
      <c r="AL209" s="108">
        <f t="shared" si="215"/>
        <v>0</v>
      </c>
      <c r="AM209" s="107">
        <f t="shared" si="216"/>
        <v>0</v>
      </c>
      <c r="AN209" s="107">
        <f t="shared" si="217"/>
        <v>0</v>
      </c>
      <c r="AO209" s="107">
        <f t="shared" si="218"/>
        <v>0</v>
      </c>
      <c r="AP209" s="108">
        <f t="shared" si="219"/>
        <v>0</v>
      </c>
      <c r="AQ209" s="107">
        <f t="shared" si="220"/>
        <v>0</v>
      </c>
      <c r="AR209" s="107">
        <f t="shared" si="221"/>
        <v>0</v>
      </c>
      <c r="AS209" s="107">
        <f t="shared" si="222"/>
        <v>0</v>
      </c>
      <c r="AT209" s="108">
        <f t="shared" si="223"/>
        <v>0</v>
      </c>
      <c r="AU209" s="107">
        <f t="shared" si="224"/>
        <v>0</v>
      </c>
      <c r="AV209" s="107">
        <f t="shared" si="225"/>
        <v>0</v>
      </c>
      <c r="AW209" s="107">
        <f t="shared" si="226"/>
        <v>0</v>
      </c>
      <c r="AX209" s="108">
        <f t="shared" si="227"/>
        <v>0</v>
      </c>
      <c r="AY209" s="85">
        <f t="shared" si="205"/>
        <v>0</v>
      </c>
      <c r="AZ209" s="133">
        <f t="shared" si="206"/>
        <v>0</v>
      </c>
      <c r="BA209" s="82">
        <f t="shared" si="207"/>
        <v>21</v>
      </c>
      <c r="BB209" s="110">
        <f t="shared" si="208"/>
        <v>0</v>
      </c>
      <c r="BC209" s="110">
        <f t="shared" si="209"/>
        <v>21</v>
      </c>
    </row>
    <row r="210" spans="1:1025" ht="12.75" customHeight="1" x14ac:dyDescent="0.25">
      <c r="A210" s="84"/>
      <c r="B210" s="111" t="str">
        <f>Disciplinas!B247</f>
        <v>OBR</v>
      </c>
      <c r="C210" s="108" t="str">
        <f>Disciplinas!C247</f>
        <v>BCH</v>
      </c>
      <c r="D210" s="108" t="str">
        <f>Disciplinas!D247</f>
        <v>Pensamento Crítico</v>
      </c>
      <c r="E210" s="107">
        <f>Disciplinas!E247</f>
        <v>4</v>
      </c>
      <c r="F210" s="108">
        <f>Disciplinas!F247</f>
        <v>0</v>
      </c>
      <c r="G210" s="107">
        <f>Disciplinas!AZ247</f>
        <v>7</v>
      </c>
      <c r="H210" s="108">
        <f>Disciplinas!BA247</f>
        <v>0</v>
      </c>
      <c r="I210" s="107">
        <v>0</v>
      </c>
      <c r="J210" s="108">
        <v>0</v>
      </c>
      <c r="K210" s="107">
        <v>75</v>
      </c>
      <c r="L210" s="108">
        <v>25</v>
      </c>
      <c r="M210" s="107">
        <v>0</v>
      </c>
      <c r="N210" s="108">
        <v>0</v>
      </c>
      <c r="O210" s="107">
        <v>0</v>
      </c>
      <c r="P210" s="108">
        <v>0</v>
      </c>
      <c r="Q210" s="107">
        <f t="shared" si="171"/>
        <v>0</v>
      </c>
      <c r="R210" s="107">
        <f t="shared" si="172"/>
        <v>0</v>
      </c>
      <c r="S210" s="107">
        <f t="shared" si="173"/>
        <v>0</v>
      </c>
      <c r="T210" s="107">
        <f t="shared" si="174"/>
        <v>0</v>
      </c>
      <c r="U210" s="106">
        <f t="shared" si="175"/>
        <v>5</v>
      </c>
      <c r="V210" s="107">
        <f t="shared" si="176"/>
        <v>0</v>
      </c>
      <c r="W210" s="107">
        <f t="shared" si="177"/>
        <v>2</v>
      </c>
      <c r="X210" s="107">
        <f t="shared" si="178"/>
        <v>0</v>
      </c>
      <c r="Y210" s="106">
        <f t="shared" si="179"/>
        <v>0</v>
      </c>
      <c r="Z210" s="107">
        <f t="shared" si="180"/>
        <v>0</v>
      </c>
      <c r="AA210" s="107">
        <f t="shared" si="181"/>
        <v>0</v>
      </c>
      <c r="AB210" s="107">
        <f t="shared" si="182"/>
        <v>0</v>
      </c>
      <c r="AC210" s="106">
        <f t="shared" si="183"/>
        <v>0</v>
      </c>
      <c r="AD210" s="107">
        <f t="shared" si="184"/>
        <v>0</v>
      </c>
      <c r="AE210" s="107">
        <f t="shared" si="185"/>
        <v>0</v>
      </c>
      <c r="AF210" s="107">
        <f t="shared" si="186"/>
        <v>0</v>
      </c>
      <c r="AG210" s="109">
        <f t="shared" si="210"/>
        <v>0</v>
      </c>
      <c r="AH210" s="133">
        <f t="shared" si="211"/>
        <v>0</v>
      </c>
      <c r="AI210" s="107">
        <f t="shared" si="212"/>
        <v>0</v>
      </c>
      <c r="AJ210" s="107">
        <f t="shared" si="213"/>
        <v>0</v>
      </c>
      <c r="AK210" s="107">
        <f t="shared" si="214"/>
        <v>0</v>
      </c>
      <c r="AL210" s="108">
        <f t="shared" si="215"/>
        <v>0</v>
      </c>
      <c r="AM210" s="107">
        <f t="shared" si="216"/>
        <v>20</v>
      </c>
      <c r="AN210" s="107">
        <f t="shared" si="217"/>
        <v>0</v>
      </c>
      <c r="AO210" s="107">
        <f t="shared" si="218"/>
        <v>8</v>
      </c>
      <c r="AP210" s="108">
        <f t="shared" si="219"/>
        <v>0</v>
      </c>
      <c r="AQ210" s="107">
        <f t="shared" si="220"/>
        <v>0</v>
      </c>
      <c r="AR210" s="107">
        <f t="shared" si="221"/>
        <v>0</v>
      </c>
      <c r="AS210" s="107">
        <f t="shared" si="222"/>
        <v>0</v>
      </c>
      <c r="AT210" s="108">
        <f t="shared" si="223"/>
        <v>0</v>
      </c>
      <c r="AU210" s="107">
        <f t="shared" si="224"/>
        <v>0</v>
      </c>
      <c r="AV210" s="107">
        <f t="shared" si="225"/>
        <v>0</v>
      </c>
      <c r="AW210" s="107">
        <f t="shared" si="226"/>
        <v>0</v>
      </c>
      <c r="AX210" s="108">
        <f t="shared" si="227"/>
        <v>0</v>
      </c>
      <c r="AY210" s="85">
        <f t="shared" si="205"/>
        <v>0</v>
      </c>
      <c r="AZ210" s="133">
        <f t="shared" si="206"/>
        <v>0</v>
      </c>
      <c r="BA210" s="82">
        <f t="shared" si="207"/>
        <v>28</v>
      </c>
      <c r="BB210" s="110">
        <f t="shared" si="208"/>
        <v>0</v>
      </c>
      <c r="BC210" s="110">
        <f t="shared" si="209"/>
        <v>28</v>
      </c>
    </row>
    <row r="211" spans="1:1025" ht="12.75" customHeight="1" x14ac:dyDescent="0.25">
      <c r="A211" s="84"/>
      <c r="B211" s="111" t="str">
        <f>Disciplinas!B248</f>
        <v>OBR</v>
      </c>
      <c r="C211" s="108" t="str">
        <f>Disciplinas!C248</f>
        <v>LBIO</v>
      </c>
      <c r="D211" s="108" t="str">
        <f>Disciplinas!D248</f>
        <v>Políticas Educacionais</v>
      </c>
      <c r="E211" s="107">
        <f>Disciplinas!E248</f>
        <v>3</v>
      </c>
      <c r="F211" s="108">
        <f>Disciplinas!F248</f>
        <v>0</v>
      </c>
      <c r="G211" s="107">
        <f>Disciplinas!AZ248</f>
        <v>2</v>
      </c>
      <c r="H211" s="108">
        <f>Disciplinas!BA248</f>
        <v>0</v>
      </c>
      <c r="I211" s="107">
        <v>0</v>
      </c>
      <c r="J211" s="108">
        <v>100</v>
      </c>
      <c r="K211" s="107">
        <v>0</v>
      </c>
      <c r="L211" s="108">
        <v>0</v>
      </c>
      <c r="M211" s="107">
        <v>0</v>
      </c>
      <c r="N211" s="108">
        <v>0</v>
      </c>
      <c r="O211" s="107">
        <v>0</v>
      </c>
      <c r="P211" s="108">
        <v>0</v>
      </c>
      <c r="Q211" s="107">
        <f t="shared" si="171"/>
        <v>0</v>
      </c>
      <c r="R211" s="107">
        <f t="shared" si="172"/>
        <v>0</v>
      </c>
      <c r="S211" s="107">
        <f t="shared" si="173"/>
        <v>2</v>
      </c>
      <c r="T211" s="107">
        <f t="shared" si="174"/>
        <v>0</v>
      </c>
      <c r="U211" s="106">
        <f t="shared" si="175"/>
        <v>0</v>
      </c>
      <c r="V211" s="107">
        <f t="shared" si="176"/>
        <v>0</v>
      </c>
      <c r="W211" s="107">
        <f t="shared" si="177"/>
        <v>0</v>
      </c>
      <c r="X211" s="107">
        <f t="shared" si="178"/>
        <v>0</v>
      </c>
      <c r="Y211" s="106">
        <f t="shared" si="179"/>
        <v>0</v>
      </c>
      <c r="Z211" s="107">
        <f t="shared" si="180"/>
        <v>0</v>
      </c>
      <c r="AA211" s="107">
        <f t="shared" si="181"/>
        <v>0</v>
      </c>
      <c r="AB211" s="107">
        <f t="shared" si="182"/>
        <v>0</v>
      </c>
      <c r="AC211" s="106">
        <f t="shared" si="183"/>
        <v>0</v>
      </c>
      <c r="AD211" s="107">
        <f t="shared" si="184"/>
        <v>0</v>
      </c>
      <c r="AE211" s="107">
        <f t="shared" si="185"/>
        <v>0</v>
      </c>
      <c r="AF211" s="107">
        <f t="shared" si="186"/>
        <v>0</v>
      </c>
      <c r="AG211" s="109">
        <f t="shared" si="210"/>
        <v>0</v>
      </c>
      <c r="AH211" s="133">
        <f t="shared" si="211"/>
        <v>0</v>
      </c>
      <c r="AI211" s="107">
        <f t="shared" si="212"/>
        <v>0</v>
      </c>
      <c r="AJ211" s="107">
        <f t="shared" si="213"/>
        <v>0</v>
      </c>
      <c r="AK211" s="107">
        <f t="shared" si="214"/>
        <v>6</v>
      </c>
      <c r="AL211" s="108">
        <f t="shared" si="215"/>
        <v>0</v>
      </c>
      <c r="AM211" s="107">
        <f t="shared" si="216"/>
        <v>0</v>
      </c>
      <c r="AN211" s="107">
        <f t="shared" si="217"/>
        <v>0</v>
      </c>
      <c r="AO211" s="107">
        <f t="shared" si="218"/>
        <v>0</v>
      </c>
      <c r="AP211" s="108">
        <f t="shared" si="219"/>
        <v>0</v>
      </c>
      <c r="AQ211" s="107">
        <f t="shared" si="220"/>
        <v>0</v>
      </c>
      <c r="AR211" s="107">
        <f t="shared" si="221"/>
        <v>0</v>
      </c>
      <c r="AS211" s="107">
        <f t="shared" si="222"/>
        <v>0</v>
      </c>
      <c r="AT211" s="108">
        <f t="shared" si="223"/>
        <v>0</v>
      </c>
      <c r="AU211" s="107">
        <f t="shared" si="224"/>
        <v>0</v>
      </c>
      <c r="AV211" s="107">
        <f t="shared" si="225"/>
        <v>0</v>
      </c>
      <c r="AW211" s="107">
        <f t="shared" si="226"/>
        <v>0</v>
      </c>
      <c r="AX211" s="108">
        <f t="shared" si="227"/>
        <v>0</v>
      </c>
      <c r="AY211" s="85">
        <f t="shared" si="205"/>
        <v>0</v>
      </c>
      <c r="AZ211" s="133">
        <f t="shared" si="206"/>
        <v>0</v>
      </c>
      <c r="BA211" s="82">
        <f t="shared" si="207"/>
        <v>6</v>
      </c>
      <c r="BB211" s="110">
        <f t="shared" si="208"/>
        <v>0</v>
      </c>
      <c r="BC211" s="110">
        <f t="shared" si="209"/>
        <v>6</v>
      </c>
    </row>
    <row r="212" spans="1:1025" ht="12.75" customHeight="1" x14ac:dyDescent="0.25">
      <c r="A212" s="84"/>
      <c r="B212" s="111" t="str">
        <f>Disciplinas!B249</f>
        <v>OBR</v>
      </c>
      <c r="C212" s="108" t="str">
        <f>Disciplinas!C249</f>
        <v>LFILO</v>
      </c>
      <c r="D212" s="108" t="str">
        <f>Disciplinas!D249</f>
        <v>Políticas Educacionais</v>
      </c>
      <c r="E212" s="107">
        <f>Disciplinas!E249</f>
        <v>3</v>
      </c>
      <c r="F212" s="108">
        <f>Disciplinas!F249</f>
        <v>0</v>
      </c>
      <c r="G212" s="107">
        <f>Disciplinas!AZ249</f>
        <v>2</v>
      </c>
      <c r="H212" s="108">
        <f>Disciplinas!BA249</f>
        <v>0</v>
      </c>
      <c r="I212" s="107">
        <v>0</v>
      </c>
      <c r="J212" s="108">
        <v>0</v>
      </c>
      <c r="K212" s="107">
        <v>0</v>
      </c>
      <c r="L212" s="108">
        <v>100</v>
      </c>
      <c r="M212" s="107">
        <v>0</v>
      </c>
      <c r="N212" s="108">
        <v>0</v>
      </c>
      <c r="O212" s="107">
        <v>0</v>
      </c>
      <c r="P212" s="108">
        <v>0</v>
      </c>
      <c r="Q212" s="107">
        <f t="shared" si="171"/>
        <v>0</v>
      </c>
      <c r="R212" s="107">
        <f t="shared" si="172"/>
        <v>0</v>
      </c>
      <c r="S212" s="107">
        <f t="shared" si="173"/>
        <v>0</v>
      </c>
      <c r="T212" s="107">
        <f t="shared" si="174"/>
        <v>0</v>
      </c>
      <c r="U212" s="106">
        <f t="shared" si="175"/>
        <v>0</v>
      </c>
      <c r="V212" s="107">
        <f t="shared" si="176"/>
        <v>0</v>
      </c>
      <c r="W212" s="107">
        <f t="shared" si="177"/>
        <v>2</v>
      </c>
      <c r="X212" s="107">
        <f t="shared" si="178"/>
        <v>0</v>
      </c>
      <c r="Y212" s="106">
        <f t="shared" si="179"/>
        <v>0</v>
      </c>
      <c r="Z212" s="107">
        <f t="shared" si="180"/>
        <v>0</v>
      </c>
      <c r="AA212" s="107">
        <f t="shared" si="181"/>
        <v>0</v>
      </c>
      <c r="AB212" s="107">
        <f t="shared" si="182"/>
        <v>0</v>
      </c>
      <c r="AC212" s="106">
        <f t="shared" si="183"/>
        <v>0</v>
      </c>
      <c r="AD212" s="107">
        <f t="shared" si="184"/>
        <v>0</v>
      </c>
      <c r="AE212" s="107">
        <f t="shared" si="185"/>
        <v>0</v>
      </c>
      <c r="AF212" s="107">
        <f t="shared" si="186"/>
        <v>0</v>
      </c>
      <c r="AG212" s="109">
        <f t="shared" si="210"/>
        <v>0</v>
      </c>
      <c r="AH212" s="133">
        <f t="shared" si="211"/>
        <v>0</v>
      </c>
      <c r="AI212" s="107">
        <f t="shared" si="212"/>
        <v>0</v>
      </c>
      <c r="AJ212" s="107">
        <f t="shared" si="213"/>
        <v>0</v>
      </c>
      <c r="AK212" s="107">
        <f t="shared" si="214"/>
        <v>0</v>
      </c>
      <c r="AL212" s="108">
        <f t="shared" si="215"/>
        <v>0</v>
      </c>
      <c r="AM212" s="107">
        <f t="shared" si="216"/>
        <v>0</v>
      </c>
      <c r="AN212" s="107">
        <f t="shared" si="217"/>
        <v>0</v>
      </c>
      <c r="AO212" s="107">
        <f t="shared" si="218"/>
        <v>6</v>
      </c>
      <c r="AP212" s="108">
        <f t="shared" si="219"/>
        <v>0</v>
      </c>
      <c r="AQ212" s="107">
        <f t="shared" si="220"/>
        <v>0</v>
      </c>
      <c r="AR212" s="107">
        <f t="shared" si="221"/>
        <v>0</v>
      </c>
      <c r="AS212" s="107">
        <f t="shared" si="222"/>
        <v>0</v>
      </c>
      <c r="AT212" s="108">
        <f t="shared" si="223"/>
        <v>0</v>
      </c>
      <c r="AU212" s="107">
        <f t="shared" si="224"/>
        <v>0</v>
      </c>
      <c r="AV212" s="107">
        <f t="shared" si="225"/>
        <v>0</v>
      </c>
      <c r="AW212" s="107">
        <f t="shared" si="226"/>
        <v>0</v>
      </c>
      <c r="AX212" s="108">
        <f t="shared" si="227"/>
        <v>0</v>
      </c>
      <c r="AY212" s="85">
        <f t="shared" si="205"/>
        <v>0</v>
      </c>
      <c r="AZ212" s="133">
        <f t="shared" si="206"/>
        <v>0</v>
      </c>
      <c r="BA212" s="82">
        <f t="shared" si="207"/>
        <v>6</v>
      </c>
      <c r="BB212" s="110">
        <f t="shared" si="208"/>
        <v>0</v>
      </c>
      <c r="BC212" s="110">
        <f t="shared" si="209"/>
        <v>6</v>
      </c>
    </row>
    <row r="213" spans="1:1025" ht="12.75" customHeight="1" x14ac:dyDescent="0.25">
      <c r="A213" s="84"/>
      <c r="B213" s="111" t="str">
        <f>Disciplinas!B250</f>
        <v>OBR</v>
      </c>
      <c r="C213" s="108" t="str">
        <f>Disciplinas!C250</f>
        <v>LFIS</v>
      </c>
      <c r="D213" s="108" t="str">
        <f>Disciplinas!D250</f>
        <v>Políticas Educacionais</v>
      </c>
      <c r="E213" s="107">
        <f>Disciplinas!E250</f>
        <v>3</v>
      </c>
      <c r="F213" s="108">
        <f>Disciplinas!F250</f>
        <v>0</v>
      </c>
      <c r="G213" s="107">
        <f>Disciplinas!AZ250</f>
        <v>2</v>
      </c>
      <c r="H213" s="108">
        <f>Disciplinas!BA250</f>
        <v>0</v>
      </c>
      <c r="I213" s="107">
        <v>0</v>
      </c>
      <c r="J213" s="108">
        <v>0</v>
      </c>
      <c r="K213" s="107">
        <v>0</v>
      </c>
      <c r="L213" s="108">
        <v>0</v>
      </c>
      <c r="M213" s="107">
        <v>0</v>
      </c>
      <c r="N213" s="108">
        <v>100</v>
      </c>
      <c r="O213" s="107">
        <v>0</v>
      </c>
      <c r="P213" s="108">
        <v>0</v>
      </c>
      <c r="Q213" s="107">
        <f t="shared" si="171"/>
        <v>0</v>
      </c>
      <c r="R213" s="107">
        <f t="shared" si="172"/>
        <v>0</v>
      </c>
      <c r="S213" s="107">
        <f t="shared" si="173"/>
        <v>0</v>
      </c>
      <c r="T213" s="107">
        <f t="shared" si="174"/>
        <v>0</v>
      </c>
      <c r="U213" s="106">
        <f t="shared" si="175"/>
        <v>0</v>
      </c>
      <c r="V213" s="107">
        <f t="shared" si="176"/>
        <v>0</v>
      </c>
      <c r="W213" s="107">
        <f t="shared" si="177"/>
        <v>0</v>
      </c>
      <c r="X213" s="107">
        <f t="shared" si="178"/>
        <v>0</v>
      </c>
      <c r="Y213" s="106">
        <f t="shared" si="179"/>
        <v>0</v>
      </c>
      <c r="Z213" s="107">
        <f t="shared" si="180"/>
        <v>0</v>
      </c>
      <c r="AA213" s="107">
        <f t="shared" si="181"/>
        <v>2</v>
      </c>
      <c r="AB213" s="107">
        <f t="shared" si="182"/>
        <v>0</v>
      </c>
      <c r="AC213" s="106">
        <f t="shared" si="183"/>
        <v>0</v>
      </c>
      <c r="AD213" s="107">
        <f t="shared" si="184"/>
        <v>0</v>
      </c>
      <c r="AE213" s="107">
        <f t="shared" si="185"/>
        <v>0</v>
      </c>
      <c r="AF213" s="107">
        <f t="shared" si="186"/>
        <v>0</v>
      </c>
      <c r="AG213" s="109">
        <f t="shared" si="210"/>
        <v>0</v>
      </c>
      <c r="AH213" s="133">
        <f t="shared" si="211"/>
        <v>0</v>
      </c>
      <c r="AI213" s="107">
        <f t="shared" si="212"/>
        <v>0</v>
      </c>
      <c r="AJ213" s="107">
        <f t="shared" si="213"/>
        <v>0</v>
      </c>
      <c r="AK213" s="107">
        <f t="shared" si="214"/>
        <v>0</v>
      </c>
      <c r="AL213" s="108">
        <f t="shared" si="215"/>
        <v>0</v>
      </c>
      <c r="AM213" s="107">
        <f t="shared" si="216"/>
        <v>0</v>
      </c>
      <c r="AN213" s="107">
        <f t="shared" si="217"/>
        <v>0</v>
      </c>
      <c r="AO213" s="107">
        <f t="shared" si="218"/>
        <v>0</v>
      </c>
      <c r="AP213" s="108">
        <f t="shared" si="219"/>
        <v>0</v>
      </c>
      <c r="AQ213" s="107">
        <f t="shared" si="220"/>
        <v>0</v>
      </c>
      <c r="AR213" s="107">
        <f t="shared" si="221"/>
        <v>0</v>
      </c>
      <c r="AS213" s="107">
        <f t="shared" si="222"/>
        <v>6</v>
      </c>
      <c r="AT213" s="108">
        <f t="shared" si="223"/>
        <v>0</v>
      </c>
      <c r="AU213" s="107">
        <f t="shared" si="224"/>
        <v>0</v>
      </c>
      <c r="AV213" s="107">
        <f t="shared" si="225"/>
        <v>0</v>
      </c>
      <c r="AW213" s="107">
        <f t="shared" si="226"/>
        <v>0</v>
      </c>
      <c r="AX213" s="108">
        <f t="shared" si="227"/>
        <v>0</v>
      </c>
      <c r="AY213" s="85">
        <f t="shared" si="205"/>
        <v>0</v>
      </c>
      <c r="AZ213" s="133">
        <f t="shared" si="206"/>
        <v>0</v>
      </c>
      <c r="BA213" s="82">
        <f t="shared" si="207"/>
        <v>6</v>
      </c>
      <c r="BB213" s="110">
        <f t="shared" si="208"/>
        <v>0</v>
      </c>
      <c r="BC213" s="110">
        <f t="shared" si="209"/>
        <v>6</v>
      </c>
    </row>
    <row r="214" spans="1:1025" s="193" customFormat="1" ht="12.75" customHeight="1" x14ac:dyDescent="0.25">
      <c r="A214" s="185"/>
      <c r="B214" s="186" t="str">
        <f>Disciplinas!B251</f>
        <v>OBR</v>
      </c>
      <c r="C214" s="184" t="str">
        <f>Disciplinas!C251</f>
        <v>LMAT</v>
      </c>
      <c r="D214" s="184" t="str">
        <f>Disciplinas!D251</f>
        <v>Políticas Educacionais</v>
      </c>
      <c r="E214" s="185">
        <f>Disciplinas!E251</f>
        <v>3</v>
      </c>
      <c r="F214" s="184">
        <f>Disciplinas!F251</f>
        <v>0</v>
      </c>
      <c r="G214" s="185">
        <f>Disciplinas!AZ251</f>
        <v>2</v>
      </c>
      <c r="H214" s="184">
        <f>Disciplinas!BA251</f>
        <v>0</v>
      </c>
      <c r="I214" s="185">
        <v>0</v>
      </c>
      <c r="J214" s="184">
        <v>0</v>
      </c>
      <c r="K214" s="185">
        <v>0</v>
      </c>
      <c r="L214" s="184">
        <v>0</v>
      </c>
      <c r="M214" s="185">
        <v>0</v>
      </c>
      <c r="N214" s="184">
        <v>100</v>
      </c>
      <c r="O214" s="185">
        <v>0</v>
      </c>
      <c r="P214" s="184">
        <v>0</v>
      </c>
      <c r="Q214" s="185">
        <f t="shared" si="171"/>
        <v>0</v>
      </c>
      <c r="R214" s="185">
        <f t="shared" si="172"/>
        <v>0</v>
      </c>
      <c r="S214" s="185">
        <f t="shared" si="173"/>
        <v>0</v>
      </c>
      <c r="T214" s="185">
        <f t="shared" si="174"/>
        <v>0</v>
      </c>
      <c r="U214" s="206">
        <f t="shared" si="175"/>
        <v>0</v>
      </c>
      <c r="V214" s="185">
        <f t="shared" si="176"/>
        <v>0</v>
      </c>
      <c r="W214" s="185">
        <f t="shared" si="177"/>
        <v>0</v>
      </c>
      <c r="X214" s="185">
        <f t="shared" si="178"/>
        <v>0</v>
      </c>
      <c r="Y214" s="206">
        <f t="shared" si="179"/>
        <v>0</v>
      </c>
      <c r="Z214" s="185">
        <f t="shared" si="180"/>
        <v>0</v>
      </c>
      <c r="AA214" s="185">
        <f t="shared" si="181"/>
        <v>2</v>
      </c>
      <c r="AB214" s="185">
        <f t="shared" si="182"/>
        <v>0</v>
      </c>
      <c r="AC214" s="206">
        <f t="shared" si="183"/>
        <v>0</v>
      </c>
      <c r="AD214" s="185">
        <f t="shared" si="184"/>
        <v>0</v>
      </c>
      <c r="AE214" s="185">
        <f t="shared" si="185"/>
        <v>0</v>
      </c>
      <c r="AF214" s="185">
        <f t="shared" si="186"/>
        <v>0</v>
      </c>
      <c r="AG214" s="187">
        <f t="shared" si="210"/>
        <v>0</v>
      </c>
      <c r="AH214" s="188">
        <f t="shared" si="211"/>
        <v>0</v>
      </c>
      <c r="AI214" s="185">
        <f t="shared" si="212"/>
        <v>0</v>
      </c>
      <c r="AJ214" s="185">
        <f t="shared" si="213"/>
        <v>0</v>
      </c>
      <c r="AK214" s="185">
        <f t="shared" si="214"/>
        <v>0</v>
      </c>
      <c r="AL214" s="184">
        <f t="shared" si="215"/>
        <v>0</v>
      </c>
      <c r="AM214" s="185">
        <f t="shared" si="216"/>
        <v>0</v>
      </c>
      <c r="AN214" s="185">
        <f t="shared" si="217"/>
        <v>0</v>
      </c>
      <c r="AO214" s="185">
        <f t="shared" si="218"/>
        <v>0</v>
      </c>
      <c r="AP214" s="184">
        <f t="shared" si="219"/>
        <v>0</v>
      </c>
      <c r="AQ214" s="185">
        <f t="shared" si="220"/>
        <v>0</v>
      </c>
      <c r="AR214" s="185">
        <f t="shared" si="221"/>
        <v>0</v>
      </c>
      <c r="AS214" s="185">
        <f t="shared" si="222"/>
        <v>6</v>
      </c>
      <c r="AT214" s="184">
        <f t="shared" si="223"/>
        <v>0</v>
      </c>
      <c r="AU214" s="185">
        <f t="shared" si="224"/>
        <v>0</v>
      </c>
      <c r="AV214" s="185">
        <f t="shared" si="225"/>
        <v>0</v>
      </c>
      <c r="AW214" s="185">
        <f t="shared" si="226"/>
        <v>0</v>
      </c>
      <c r="AX214" s="184">
        <f t="shared" si="227"/>
        <v>0</v>
      </c>
      <c r="AY214" s="189">
        <f t="shared" si="205"/>
        <v>0</v>
      </c>
      <c r="AZ214" s="188">
        <f t="shared" si="206"/>
        <v>0</v>
      </c>
      <c r="BA214" s="190">
        <f t="shared" si="207"/>
        <v>6</v>
      </c>
      <c r="BB214" s="191">
        <f t="shared" si="208"/>
        <v>0</v>
      </c>
      <c r="BC214" s="191">
        <f t="shared" si="209"/>
        <v>6</v>
      </c>
      <c r="BD214" s="192"/>
      <c r="BE214" s="192"/>
      <c r="BF214" s="192"/>
      <c r="BG214" s="192"/>
      <c r="BH214" s="192"/>
      <c r="BI214" s="192"/>
      <c r="BJ214" s="192"/>
      <c r="BK214" s="192"/>
      <c r="BL214" s="192"/>
      <c r="BM214" s="192"/>
      <c r="BN214" s="192"/>
      <c r="BO214" s="192"/>
      <c r="BP214" s="192"/>
      <c r="BQ214" s="192"/>
      <c r="BR214" s="192"/>
      <c r="BS214" s="192"/>
      <c r="BT214" s="192"/>
      <c r="BU214" s="192"/>
      <c r="BV214" s="192"/>
      <c r="BW214" s="192"/>
      <c r="BX214" s="192"/>
      <c r="BY214" s="192"/>
      <c r="BZ214" s="192"/>
      <c r="CA214" s="192"/>
      <c r="CB214" s="192"/>
      <c r="CC214" s="192"/>
      <c r="CD214" s="192"/>
      <c r="CE214" s="192"/>
      <c r="CF214" s="192"/>
      <c r="CG214" s="192"/>
      <c r="CH214" s="192"/>
      <c r="CI214" s="192"/>
      <c r="CJ214" s="192"/>
      <c r="CK214" s="192"/>
      <c r="CL214" s="192"/>
      <c r="CM214" s="192"/>
      <c r="CN214" s="192"/>
      <c r="CO214" s="192"/>
      <c r="CP214" s="192"/>
      <c r="CQ214" s="192"/>
      <c r="CR214" s="192"/>
      <c r="CS214" s="192"/>
      <c r="CT214" s="192"/>
      <c r="CU214" s="192"/>
      <c r="CV214" s="192"/>
      <c r="CW214" s="192"/>
      <c r="CX214" s="192"/>
      <c r="CY214" s="192"/>
      <c r="CZ214" s="192"/>
      <c r="DA214" s="192"/>
      <c r="DB214" s="192"/>
      <c r="DC214" s="192"/>
      <c r="DD214" s="192"/>
      <c r="DE214" s="192"/>
      <c r="DF214" s="192"/>
      <c r="DG214" s="192"/>
      <c r="DH214" s="192"/>
      <c r="DI214" s="192"/>
      <c r="DJ214" s="192"/>
      <c r="DK214" s="192"/>
      <c r="DL214" s="192"/>
      <c r="DM214" s="192"/>
      <c r="DN214" s="192"/>
      <c r="DO214" s="192"/>
      <c r="DP214" s="192"/>
      <c r="DQ214" s="192"/>
      <c r="DR214" s="192"/>
      <c r="DS214" s="192"/>
      <c r="DT214" s="192"/>
      <c r="DU214" s="192"/>
      <c r="DV214" s="192"/>
      <c r="DW214" s="192"/>
      <c r="DX214" s="192"/>
      <c r="DY214" s="192"/>
      <c r="DZ214" s="192"/>
      <c r="EA214" s="192"/>
      <c r="EB214" s="192"/>
      <c r="EC214" s="192"/>
      <c r="ED214" s="192"/>
      <c r="EE214" s="192"/>
      <c r="EF214" s="192"/>
      <c r="EG214" s="192"/>
      <c r="EH214" s="192"/>
      <c r="EI214" s="192"/>
      <c r="EJ214" s="192"/>
      <c r="EK214" s="192"/>
      <c r="EL214" s="192"/>
      <c r="EM214" s="192"/>
      <c r="EN214" s="192"/>
      <c r="EO214" s="192"/>
      <c r="EP214" s="192"/>
      <c r="EQ214" s="192"/>
      <c r="ER214" s="192"/>
      <c r="ES214" s="192"/>
      <c r="ET214" s="192"/>
      <c r="EU214" s="192"/>
      <c r="EV214" s="192"/>
      <c r="EW214" s="192"/>
      <c r="EX214" s="192"/>
      <c r="EY214" s="192"/>
      <c r="EZ214" s="192"/>
      <c r="FA214" s="192"/>
      <c r="FB214" s="192"/>
      <c r="FC214" s="192"/>
      <c r="FD214" s="192"/>
      <c r="FE214" s="192"/>
      <c r="FF214" s="192"/>
      <c r="FG214" s="192"/>
      <c r="FH214" s="192"/>
      <c r="FI214" s="192"/>
      <c r="FJ214" s="192"/>
      <c r="FK214" s="192"/>
      <c r="FL214" s="192"/>
      <c r="FM214" s="192"/>
      <c r="FN214" s="192"/>
      <c r="FO214" s="192"/>
      <c r="FP214" s="192"/>
      <c r="FQ214" s="192"/>
      <c r="FR214" s="192"/>
      <c r="FS214" s="192"/>
      <c r="FT214" s="192"/>
      <c r="FU214" s="192"/>
      <c r="FV214" s="192"/>
      <c r="FW214" s="192"/>
      <c r="FX214" s="192"/>
      <c r="FY214" s="192"/>
      <c r="FZ214" s="192"/>
      <c r="GA214" s="192"/>
      <c r="GB214" s="192"/>
      <c r="GC214" s="192"/>
      <c r="GD214" s="192"/>
      <c r="GE214" s="192"/>
      <c r="GF214" s="192"/>
      <c r="GG214" s="192"/>
      <c r="GH214" s="192"/>
      <c r="GI214" s="192"/>
      <c r="GJ214" s="192"/>
      <c r="GK214" s="192"/>
      <c r="GL214" s="192"/>
      <c r="GM214" s="192"/>
      <c r="GN214" s="192"/>
      <c r="GO214" s="192"/>
      <c r="GP214" s="192"/>
      <c r="GQ214" s="192"/>
      <c r="GR214" s="192"/>
      <c r="GS214" s="192"/>
      <c r="GT214" s="192"/>
      <c r="GU214" s="192"/>
      <c r="GV214" s="192"/>
      <c r="GW214" s="192"/>
      <c r="GX214" s="192"/>
      <c r="GY214" s="192"/>
      <c r="GZ214" s="192"/>
      <c r="HA214" s="192"/>
      <c r="HB214" s="192"/>
      <c r="HC214" s="192"/>
      <c r="HD214" s="192"/>
      <c r="HE214" s="192"/>
      <c r="HF214" s="192"/>
      <c r="HG214" s="192"/>
      <c r="HH214" s="192"/>
      <c r="HI214" s="192"/>
      <c r="HJ214" s="192"/>
      <c r="HK214" s="192"/>
      <c r="HL214" s="192"/>
      <c r="HM214" s="192"/>
      <c r="HN214" s="192"/>
      <c r="HO214" s="192"/>
      <c r="HP214" s="192"/>
      <c r="HQ214" s="192"/>
      <c r="HR214" s="192"/>
      <c r="HS214" s="192"/>
      <c r="HT214" s="192"/>
      <c r="HU214" s="192"/>
      <c r="HV214" s="192"/>
      <c r="HW214" s="192"/>
      <c r="HX214" s="192"/>
      <c r="HY214" s="192"/>
      <c r="HZ214" s="192"/>
      <c r="IA214" s="192"/>
      <c r="IB214" s="192"/>
      <c r="IC214" s="192"/>
      <c r="ID214" s="192"/>
      <c r="IE214" s="192"/>
      <c r="IF214" s="192"/>
      <c r="IG214" s="192"/>
      <c r="IH214" s="192"/>
      <c r="II214" s="192"/>
      <c r="IJ214" s="192"/>
      <c r="IK214" s="192"/>
      <c r="IL214" s="192"/>
      <c r="IM214" s="192"/>
      <c r="IN214" s="192"/>
      <c r="IO214" s="192"/>
      <c r="IP214" s="192"/>
      <c r="IQ214" s="192"/>
      <c r="IR214" s="192"/>
      <c r="IS214" s="192"/>
      <c r="IT214" s="192"/>
      <c r="IU214" s="192"/>
      <c r="IV214" s="192"/>
      <c r="IW214" s="192"/>
      <c r="IX214" s="192"/>
      <c r="IY214" s="192"/>
      <c r="IZ214" s="192"/>
      <c r="JA214" s="192"/>
      <c r="JB214" s="192"/>
      <c r="JC214" s="192"/>
      <c r="JD214" s="192"/>
      <c r="JE214" s="192"/>
      <c r="JF214" s="192"/>
      <c r="JG214" s="192"/>
      <c r="JH214" s="192"/>
      <c r="JI214" s="192"/>
      <c r="JJ214" s="192"/>
      <c r="JK214" s="192"/>
      <c r="JL214" s="192"/>
      <c r="JM214" s="192"/>
      <c r="JN214" s="192"/>
      <c r="JO214" s="192"/>
      <c r="JP214" s="192"/>
      <c r="JQ214" s="192"/>
      <c r="JR214" s="192"/>
      <c r="JS214" s="192"/>
      <c r="JT214" s="192"/>
      <c r="JU214" s="192"/>
      <c r="JV214" s="192"/>
      <c r="JW214" s="192"/>
      <c r="JX214" s="192"/>
      <c r="JY214" s="192"/>
      <c r="JZ214" s="192"/>
      <c r="KA214" s="192"/>
      <c r="KB214" s="192"/>
      <c r="KC214" s="192"/>
      <c r="KD214" s="192"/>
      <c r="KE214" s="192"/>
      <c r="KF214" s="192"/>
      <c r="KG214" s="192"/>
      <c r="KH214" s="192"/>
      <c r="KI214" s="192"/>
      <c r="KJ214" s="192"/>
      <c r="KK214" s="192"/>
      <c r="KL214" s="192"/>
      <c r="KM214" s="192"/>
      <c r="KN214" s="192"/>
      <c r="KO214" s="192"/>
      <c r="KP214" s="192"/>
      <c r="KQ214" s="192"/>
      <c r="KR214" s="192"/>
      <c r="KS214" s="192"/>
      <c r="KT214" s="192"/>
      <c r="KU214" s="192"/>
      <c r="KV214" s="192"/>
      <c r="KW214" s="192"/>
      <c r="KX214" s="192"/>
      <c r="KY214" s="192"/>
      <c r="KZ214" s="192"/>
      <c r="LA214" s="192"/>
      <c r="LB214" s="192"/>
      <c r="LC214" s="192"/>
      <c r="LD214" s="192"/>
      <c r="LE214" s="192"/>
      <c r="LF214" s="192"/>
      <c r="LG214" s="192"/>
      <c r="LH214" s="192"/>
      <c r="LI214" s="192"/>
      <c r="LJ214" s="192"/>
      <c r="LK214" s="192"/>
      <c r="LL214" s="192"/>
      <c r="LM214" s="192"/>
      <c r="LN214" s="192"/>
      <c r="LO214" s="192"/>
      <c r="LP214" s="192"/>
      <c r="LQ214" s="192"/>
      <c r="LR214" s="192"/>
      <c r="LS214" s="192"/>
      <c r="LT214" s="192"/>
      <c r="LU214" s="192"/>
      <c r="LV214" s="192"/>
      <c r="LW214" s="192"/>
      <c r="LX214" s="192"/>
      <c r="LY214" s="192"/>
      <c r="LZ214" s="192"/>
      <c r="MA214" s="192"/>
      <c r="MB214" s="192"/>
      <c r="MC214" s="192"/>
      <c r="MD214" s="192"/>
      <c r="ME214" s="192"/>
      <c r="MF214" s="192"/>
      <c r="MG214" s="192"/>
      <c r="MH214" s="192"/>
      <c r="MI214" s="192"/>
      <c r="MJ214" s="192"/>
      <c r="MK214" s="192"/>
      <c r="ML214" s="192"/>
      <c r="MM214" s="192"/>
      <c r="MN214" s="192"/>
      <c r="MO214" s="192"/>
      <c r="MP214" s="192"/>
      <c r="MQ214" s="192"/>
      <c r="MR214" s="192"/>
      <c r="MS214" s="192"/>
      <c r="MT214" s="192"/>
      <c r="MU214" s="192"/>
      <c r="MV214" s="192"/>
      <c r="MW214" s="192"/>
      <c r="MX214" s="192"/>
      <c r="MY214" s="192"/>
      <c r="MZ214" s="192"/>
      <c r="NA214" s="192"/>
      <c r="NB214" s="192"/>
      <c r="NC214" s="192"/>
      <c r="ND214" s="192"/>
      <c r="NE214" s="192"/>
      <c r="NF214" s="192"/>
      <c r="NG214" s="192"/>
      <c r="NH214" s="192"/>
      <c r="NI214" s="192"/>
      <c r="NJ214" s="192"/>
      <c r="NK214" s="192"/>
      <c r="NL214" s="192"/>
      <c r="NM214" s="192"/>
      <c r="NN214" s="192"/>
      <c r="NO214" s="192"/>
      <c r="NP214" s="192"/>
      <c r="NQ214" s="192"/>
      <c r="NR214" s="192"/>
      <c r="NS214" s="192"/>
      <c r="NT214" s="192"/>
      <c r="NU214" s="192"/>
      <c r="NV214" s="192"/>
      <c r="NW214" s="192"/>
      <c r="NX214" s="192"/>
      <c r="NY214" s="192"/>
      <c r="NZ214" s="192"/>
      <c r="OA214" s="192"/>
      <c r="OB214" s="192"/>
      <c r="OC214" s="192"/>
      <c r="OD214" s="192"/>
      <c r="OE214" s="192"/>
      <c r="OF214" s="192"/>
      <c r="OG214" s="192"/>
      <c r="OH214" s="192"/>
      <c r="OI214" s="192"/>
      <c r="OJ214" s="192"/>
      <c r="OK214" s="192"/>
      <c r="OL214" s="192"/>
      <c r="OM214" s="192"/>
      <c r="ON214" s="192"/>
      <c r="OO214" s="192"/>
      <c r="OP214" s="192"/>
      <c r="OQ214" s="192"/>
      <c r="OR214" s="192"/>
      <c r="OS214" s="192"/>
      <c r="OT214" s="192"/>
      <c r="OU214" s="192"/>
      <c r="OV214" s="192"/>
      <c r="OW214" s="192"/>
      <c r="OX214" s="192"/>
      <c r="OY214" s="192"/>
      <c r="OZ214" s="192"/>
      <c r="PA214" s="192"/>
      <c r="PB214" s="192"/>
      <c r="PC214" s="192"/>
      <c r="PD214" s="192"/>
      <c r="PE214" s="192"/>
      <c r="PF214" s="192"/>
      <c r="PG214" s="192"/>
      <c r="PH214" s="192"/>
      <c r="PI214" s="192"/>
      <c r="PJ214" s="192"/>
      <c r="PK214" s="192"/>
      <c r="PL214" s="192"/>
      <c r="PM214" s="192"/>
      <c r="PN214" s="192"/>
      <c r="PO214" s="192"/>
      <c r="PP214" s="192"/>
      <c r="PQ214" s="192"/>
      <c r="PR214" s="192"/>
      <c r="PS214" s="192"/>
      <c r="PT214" s="192"/>
      <c r="PU214" s="192"/>
      <c r="PV214" s="192"/>
      <c r="PW214" s="192"/>
      <c r="PX214" s="192"/>
      <c r="PY214" s="192"/>
      <c r="PZ214" s="192"/>
      <c r="QA214" s="192"/>
      <c r="QB214" s="192"/>
      <c r="QC214" s="192"/>
      <c r="QD214" s="192"/>
      <c r="QE214" s="192"/>
      <c r="QF214" s="192"/>
      <c r="QG214" s="192"/>
      <c r="QH214" s="192"/>
      <c r="QI214" s="192"/>
      <c r="QJ214" s="192"/>
      <c r="QK214" s="192"/>
      <c r="QL214" s="192"/>
      <c r="QM214" s="192"/>
      <c r="QN214" s="192"/>
      <c r="QO214" s="192"/>
      <c r="QP214" s="192"/>
      <c r="QQ214" s="192"/>
      <c r="QR214" s="192"/>
      <c r="QS214" s="192"/>
      <c r="QT214" s="192"/>
      <c r="QU214" s="192"/>
      <c r="QV214" s="192"/>
      <c r="QW214" s="192"/>
      <c r="QX214" s="192"/>
      <c r="QY214" s="192"/>
      <c r="QZ214" s="192"/>
      <c r="RA214" s="192"/>
      <c r="RB214" s="192"/>
      <c r="RC214" s="192"/>
      <c r="RD214" s="192"/>
      <c r="RE214" s="192"/>
      <c r="RF214" s="192"/>
      <c r="RG214" s="192"/>
      <c r="RH214" s="192"/>
      <c r="RI214" s="192"/>
      <c r="RJ214" s="192"/>
      <c r="RK214" s="192"/>
      <c r="RL214" s="192"/>
      <c r="RM214" s="192"/>
      <c r="RN214" s="192"/>
      <c r="RO214" s="192"/>
      <c r="RP214" s="192"/>
      <c r="RQ214" s="192"/>
      <c r="RR214" s="192"/>
      <c r="RS214" s="192"/>
      <c r="RT214" s="192"/>
      <c r="RU214" s="192"/>
      <c r="RV214" s="192"/>
      <c r="RW214" s="192"/>
      <c r="RX214" s="192"/>
      <c r="RY214" s="192"/>
      <c r="RZ214" s="192"/>
      <c r="SA214" s="192"/>
      <c r="SB214" s="192"/>
      <c r="SC214" s="192"/>
      <c r="SD214" s="192"/>
      <c r="SE214" s="192"/>
      <c r="SF214" s="192"/>
      <c r="SG214" s="192"/>
      <c r="SH214" s="192"/>
      <c r="SI214" s="192"/>
      <c r="SJ214" s="192"/>
      <c r="SK214" s="192"/>
      <c r="SL214" s="192"/>
      <c r="SM214" s="192"/>
      <c r="SN214" s="192"/>
      <c r="SO214" s="192"/>
      <c r="SP214" s="192"/>
      <c r="SQ214" s="192"/>
      <c r="SR214" s="192"/>
      <c r="SS214" s="192"/>
      <c r="ST214" s="192"/>
      <c r="SU214" s="192"/>
      <c r="SV214" s="192"/>
      <c r="SW214" s="192"/>
      <c r="SX214" s="192"/>
      <c r="SY214" s="192"/>
      <c r="SZ214" s="192"/>
      <c r="TA214" s="192"/>
      <c r="TB214" s="192"/>
      <c r="TC214" s="192"/>
      <c r="TD214" s="192"/>
      <c r="TE214" s="192"/>
      <c r="TF214" s="192"/>
      <c r="TG214" s="192"/>
      <c r="TH214" s="192"/>
      <c r="TI214" s="192"/>
      <c r="TJ214" s="192"/>
      <c r="TK214" s="192"/>
      <c r="TL214" s="192"/>
      <c r="TM214" s="192"/>
      <c r="TN214" s="192"/>
      <c r="TO214" s="192"/>
      <c r="TP214" s="192"/>
      <c r="TQ214" s="192"/>
      <c r="TR214" s="192"/>
      <c r="TS214" s="192"/>
      <c r="TT214" s="192"/>
      <c r="TU214" s="192"/>
      <c r="TV214" s="192"/>
      <c r="TW214" s="192"/>
      <c r="TX214" s="192"/>
      <c r="TY214" s="192"/>
      <c r="TZ214" s="192"/>
      <c r="UA214" s="192"/>
      <c r="UB214" s="192"/>
      <c r="UC214" s="192"/>
      <c r="UD214" s="192"/>
      <c r="UE214" s="192"/>
      <c r="UF214" s="192"/>
      <c r="UG214" s="192"/>
      <c r="UH214" s="192"/>
      <c r="UI214" s="192"/>
      <c r="UJ214" s="192"/>
      <c r="UK214" s="192"/>
      <c r="UL214" s="192"/>
      <c r="UM214" s="192"/>
      <c r="UN214" s="192"/>
      <c r="UO214" s="192"/>
      <c r="UP214" s="192"/>
      <c r="UQ214" s="192"/>
      <c r="UR214" s="192"/>
      <c r="US214" s="192"/>
      <c r="UT214" s="192"/>
      <c r="UU214" s="192"/>
      <c r="UV214" s="192"/>
      <c r="UW214" s="192"/>
      <c r="UX214" s="192"/>
      <c r="UY214" s="192"/>
      <c r="UZ214" s="192"/>
      <c r="VA214" s="192"/>
      <c r="VB214" s="192"/>
      <c r="VC214" s="192"/>
      <c r="VD214" s="192"/>
      <c r="VE214" s="192"/>
      <c r="VF214" s="192"/>
      <c r="VG214" s="192"/>
      <c r="VH214" s="192"/>
      <c r="VI214" s="192"/>
      <c r="VJ214" s="192"/>
      <c r="VK214" s="192"/>
      <c r="VL214" s="192"/>
      <c r="VM214" s="192"/>
      <c r="VN214" s="192"/>
      <c r="VO214" s="192"/>
      <c r="VP214" s="192"/>
      <c r="VQ214" s="192"/>
      <c r="VR214" s="192"/>
      <c r="VS214" s="192"/>
      <c r="VT214" s="192"/>
      <c r="VU214" s="192"/>
      <c r="VV214" s="192"/>
      <c r="VW214" s="192"/>
      <c r="VX214" s="192"/>
      <c r="VY214" s="192"/>
      <c r="VZ214" s="192"/>
      <c r="WA214" s="192"/>
      <c r="WB214" s="192"/>
      <c r="WC214" s="192"/>
      <c r="WD214" s="192"/>
      <c r="WE214" s="192"/>
      <c r="WF214" s="192"/>
      <c r="WG214" s="192"/>
      <c r="WH214" s="192"/>
      <c r="WI214" s="192"/>
      <c r="WJ214" s="192"/>
      <c r="WK214" s="192"/>
      <c r="WL214" s="192"/>
      <c r="WM214" s="192"/>
      <c r="WN214" s="192"/>
      <c r="WO214" s="192"/>
      <c r="WP214" s="192"/>
      <c r="WQ214" s="192"/>
      <c r="WR214" s="192"/>
      <c r="WS214" s="192"/>
      <c r="WT214" s="192"/>
      <c r="WU214" s="192"/>
      <c r="WV214" s="192"/>
      <c r="WW214" s="192"/>
      <c r="WX214" s="192"/>
      <c r="WY214" s="192"/>
      <c r="WZ214" s="192"/>
      <c r="XA214" s="192"/>
      <c r="XB214" s="192"/>
      <c r="XC214" s="192"/>
      <c r="XD214" s="192"/>
      <c r="XE214" s="192"/>
      <c r="XF214" s="192"/>
      <c r="XG214" s="192"/>
      <c r="XH214" s="192"/>
      <c r="XI214" s="192"/>
      <c r="XJ214" s="192"/>
      <c r="XK214" s="192"/>
      <c r="XL214" s="192"/>
      <c r="XM214" s="192"/>
      <c r="XN214" s="192"/>
      <c r="XO214" s="192"/>
      <c r="XP214" s="192"/>
      <c r="XQ214" s="192"/>
      <c r="XR214" s="192"/>
      <c r="XS214" s="192"/>
      <c r="XT214" s="192"/>
      <c r="XU214" s="192"/>
      <c r="XV214" s="192"/>
      <c r="XW214" s="192"/>
      <c r="XX214" s="192"/>
      <c r="XY214" s="192"/>
      <c r="XZ214" s="192"/>
      <c r="YA214" s="192"/>
      <c r="YB214" s="192"/>
      <c r="YC214" s="192"/>
      <c r="YD214" s="192"/>
      <c r="YE214" s="192"/>
      <c r="YF214" s="192"/>
      <c r="YG214" s="192"/>
      <c r="YH214" s="192"/>
      <c r="YI214" s="192"/>
      <c r="YJ214" s="192"/>
      <c r="YK214" s="192"/>
      <c r="YL214" s="192"/>
      <c r="YM214" s="192"/>
      <c r="YN214" s="192"/>
      <c r="YO214" s="192"/>
      <c r="YP214" s="192"/>
      <c r="YQ214" s="192"/>
      <c r="YR214" s="192"/>
      <c r="YS214" s="192"/>
      <c r="YT214" s="192"/>
      <c r="YU214" s="192"/>
      <c r="YV214" s="192"/>
      <c r="YW214" s="192"/>
      <c r="YX214" s="192"/>
      <c r="YY214" s="192"/>
      <c r="YZ214" s="192"/>
      <c r="ZA214" s="192"/>
      <c r="ZB214" s="192"/>
      <c r="ZC214" s="192"/>
      <c r="ZD214" s="192"/>
      <c r="ZE214" s="192"/>
      <c r="ZF214" s="192"/>
      <c r="ZG214" s="192"/>
      <c r="ZH214" s="192"/>
      <c r="ZI214" s="192"/>
      <c r="ZJ214" s="192"/>
      <c r="ZK214" s="192"/>
      <c r="ZL214" s="192"/>
      <c r="ZM214" s="192"/>
      <c r="ZN214" s="192"/>
      <c r="ZO214" s="192"/>
      <c r="ZP214" s="192"/>
      <c r="ZQ214" s="192"/>
      <c r="ZR214" s="192"/>
      <c r="ZS214" s="192"/>
      <c r="ZT214" s="192"/>
      <c r="ZU214" s="192"/>
      <c r="ZV214" s="192"/>
      <c r="ZW214" s="192"/>
      <c r="ZX214" s="192"/>
      <c r="ZY214" s="192"/>
      <c r="ZZ214" s="192"/>
      <c r="AAA214" s="192"/>
      <c r="AAB214" s="192"/>
      <c r="AAC214" s="192"/>
      <c r="AAD214" s="192"/>
      <c r="AAE214" s="192"/>
      <c r="AAF214" s="192"/>
      <c r="AAG214" s="192"/>
      <c r="AAH214" s="192"/>
      <c r="AAI214" s="192"/>
      <c r="AAJ214" s="192"/>
      <c r="AAK214" s="192"/>
      <c r="AAL214" s="192"/>
      <c r="AAM214" s="192"/>
      <c r="AAN214" s="192"/>
      <c r="AAO214" s="192"/>
      <c r="AAP214" s="192"/>
      <c r="AAQ214" s="192"/>
      <c r="AAR214" s="192"/>
      <c r="AAS214" s="192"/>
      <c r="AAT214" s="192"/>
      <c r="AAU214" s="192"/>
      <c r="AAV214" s="192"/>
      <c r="AAW214" s="192"/>
      <c r="AAX214" s="192"/>
      <c r="AAY214" s="192"/>
      <c r="AAZ214" s="192"/>
      <c r="ABA214" s="192"/>
      <c r="ABB214" s="192"/>
      <c r="ABC214" s="192"/>
      <c r="ABD214" s="192"/>
      <c r="ABE214" s="192"/>
      <c r="ABF214" s="192"/>
      <c r="ABG214" s="192"/>
      <c r="ABH214" s="192"/>
      <c r="ABI214" s="192"/>
      <c r="ABJ214" s="192"/>
      <c r="ABK214" s="192"/>
      <c r="ABL214" s="192"/>
      <c r="ABM214" s="192"/>
      <c r="ABN214" s="192"/>
      <c r="ABO214" s="192"/>
      <c r="ABP214" s="192"/>
      <c r="ABQ214" s="192"/>
      <c r="ABR214" s="192"/>
      <c r="ABS214" s="192"/>
      <c r="ABT214" s="192"/>
      <c r="ABU214" s="192"/>
      <c r="ABV214" s="192"/>
      <c r="ABW214" s="192"/>
      <c r="ABX214" s="192"/>
      <c r="ABY214" s="192"/>
      <c r="ABZ214" s="192"/>
      <c r="ACA214" s="192"/>
      <c r="ACB214" s="192"/>
      <c r="ACC214" s="192"/>
      <c r="ACD214" s="192"/>
      <c r="ACE214" s="192"/>
      <c r="ACF214" s="192"/>
      <c r="ACG214" s="192"/>
      <c r="ACH214" s="192"/>
      <c r="ACI214" s="192"/>
      <c r="ACJ214" s="192"/>
      <c r="ACK214" s="192"/>
      <c r="ACL214" s="192"/>
      <c r="ACM214" s="192"/>
      <c r="ACN214" s="192"/>
      <c r="ACO214" s="192"/>
      <c r="ACP214" s="192"/>
      <c r="ACQ214" s="192"/>
      <c r="ACR214" s="192"/>
      <c r="ACS214" s="192"/>
      <c r="ACT214" s="192"/>
      <c r="ACU214" s="192"/>
      <c r="ACV214" s="192"/>
      <c r="ACW214" s="192"/>
      <c r="ACX214" s="192"/>
      <c r="ACY214" s="192"/>
      <c r="ACZ214" s="192"/>
      <c r="ADA214" s="192"/>
      <c r="ADB214" s="192"/>
      <c r="ADC214" s="192"/>
      <c r="ADD214" s="192"/>
      <c r="ADE214" s="192"/>
      <c r="ADF214" s="192"/>
      <c r="ADG214" s="192"/>
      <c r="ADH214" s="192"/>
      <c r="ADI214" s="192"/>
      <c r="ADJ214" s="192"/>
      <c r="ADK214" s="192"/>
      <c r="ADL214" s="192"/>
      <c r="ADM214" s="192"/>
      <c r="ADN214" s="192"/>
      <c r="ADO214" s="192"/>
      <c r="ADP214" s="192"/>
      <c r="ADQ214" s="192"/>
      <c r="ADR214" s="192"/>
      <c r="ADS214" s="192"/>
      <c r="ADT214" s="192"/>
      <c r="ADU214" s="192"/>
      <c r="ADV214" s="192"/>
      <c r="ADW214" s="192"/>
      <c r="ADX214" s="192"/>
      <c r="ADY214" s="192"/>
      <c r="ADZ214" s="192"/>
      <c r="AEA214" s="192"/>
      <c r="AEB214" s="192"/>
      <c r="AEC214" s="192"/>
      <c r="AED214" s="192"/>
      <c r="AEE214" s="192"/>
      <c r="AEF214" s="192"/>
      <c r="AEG214" s="192"/>
      <c r="AEH214" s="192"/>
      <c r="AEI214" s="192"/>
      <c r="AEJ214" s="192"/>
      <c r="AEK214" s="192"/>
      <c r="AEL214" s="192"/>
      <c r="AEM214" s="192"/>
      <c r="AEN214" s="192"/>
      <c r="AEO214" s="192"/>
      <c r="AEP214" s="192"/>
      <c r="AEQ214" s="192"/>
      <c r="AER214" s="192"/>
      <c r="AES214" s="192"/>
      <c r="AET214" s="192"/>
      <c r="AEU214" s="192"/>
      <c r="AEV214" s="192"/>
      <c r="AEW214" s="192"/>
      <c r="AEX214" s="192"/>
      <c r="AEY214" s="192"/>
      <c r="AEZ214" s="192"/>
      <c r="AFA214" s="192"/>
      <c r="AFB214" s="192"/>
      <c r="AFC214" s="192"/>
      <c r="AFD214" s="192"/>
      <c r="AFE214" s="192"/>
      <c r="AFF214" s="192"/>
      <c r="AFG214" s="192"/>
      <c r="AFH214" s="192"/>
      <c r="AFI214" s="192"/>
      <c r="AFJ214" s="192"/>
      <c r="AFK214" s="192"/>
      <c r="AFL214" s="192"/>
      <c r="AFM214" s="192"/>
      <c r="AFN214" s="192"/>
      <c r="AFO214" s="192"/>
      <c r="AFP214" s="192"/>
      <c r="AFQ214" s="192"/>
      <c r="AFR214" s="192"/>
      <c r="AFS214" s="192"/>
      <c r="AFT214" s="192"/>
      <c r="AFU214" s="192"/>
      <c r="AFV214" s="192"/>
      <c r="AFW214" s="192"/>
      <c r="AFX214" s="192"/>
      <c r="AFY214" s="192"/>
      <c r="AFZ214" s="192"/>
      <c r="AGA214" s="192"/>
      <c r="AGB214" s="192"/>
      <c r="AGC214" s="192"/>
      <c r="AGD214" s="192"/>
      <c r="AGE214" s="192"/>
      <c r="AGF214" s="192"/>
      <c r="AGG214" s="192"/>
      <c r="AGH214" s="192"/>
      <c r="AGI214" s="192"/>
      <c r="AGJ214" s="192"/>
      <c r="AGK214" s="192"/>
      <c r="AGL214" s="192"/>
      <c r="AGM214" s="192"/>
      <c r="AGN214" s="192"/>
      <c r="AGO214" s="192"/>
      <c r="AGP214" s="192"/>
      <c r="AGQ214" s="192"/>
      <c r="AGR214" s="192"/>
      <c r="AGS214" s="192"/>
      <c r="AGT214" s="192"/>
      <c r="AGU214" s="192"/>
      <c r="AGV214" s="192"/>
      <c r="AGW214" s="192"/>
      <c r="AGX214" s="192"/>
      <c r="AGY214" s="192"/>
      <c r="AGZ214" s="192"/>
      <c r="AHA214" s="192"/>
      <c r="AHB214" s="192"/>
      <c r="AHC214" s="192"/>
      <c r="AHD214" s="192"/>
      <c r="AHE214" s="192"/>
      <c r="AHF214" s="192"/>
      <c r="AHG214" s="192"/>
      <c r="AHH214" s="192"/>
      <c r="AHI214" s="192"/>
      <c r="AHJ214" s="192"/>
      <c r="AHK214" s="192"/>
      <c r="AHL214" s="192"/>
      <c r="AHM214" s="192"/>
      <c r="AHN214" s="192"/>
      <c r="AHO214" s="192"/>
      <c r="AHP214" s="192"/>
      <c r="AHQ214" s="192"/>
      <c r="AHR214" s="192"/>
      <c r="AHS214" s="192"/>
      <c r="AHT214" s="192"/>
      <c r="AHU214" s="192"/>
      <c r="AHV214" s="192"/>
      <c r="AHW214" s="192"/>
      <c r="AHX214" s="192"/>
      <c r="AHY214" s="192"/>
      <c r="AHZ214" s="192"/>
      <c r="AIA214" s="192"/>
      <c r="AIB214" s="192"/>
      <c r="AIC214" s="192"/>
      <c r="AID214" s="192"/>
      <c r="AIE214" s="192"/>
      <c r="AIF214" s="192"/>
      <c r="AIG214" s="192"/>
      <c r="AIH214" s="192"/>
      <c r="AII214" s="192"/>
      <c r="AIJ214" s="192"/>
      <c r="AIK214" s="192"/>
      <c r="AIL214" s="192"/>
      <c r="AIM214" s="192"/>
      <c r="AIN214" s="192"/>
      <c r="AIO214" s="192"/>
      <c r="AIP214" s="192"/>
      <c r="AIQ214" s="192"/>
      <c r="AIR214" s="192"/>
      <c r="AIS214" s="192"/>
      <c r="AIT214" s="192"/>
      <c r="AIU214" s="192"/>
      <c r="AIV214" s="192"/>
      <c r="AIW214" s="192"/>
      <c r="AIX214" s="192"/>
      <c r="AIY214" s="192"/>
      <c r="AIZ214" s="192"/>
      <c r="AJA214" s="192"/>
      <c r="AJB214" s="192"/>
      <c r="AJC214" s="192"/>
      <c r="AJD214" s="192"/>
      <c r="AJE214" s="192"/>
      <c r="AJF214" s="192"/>
      <c r="AJG214" s="192"/>
      <c r="AJH214" s="192"/>
      <c r="AJI214" s="192"/>
      <c r="AJJ214" s="192"/>
      <c r="AJK214" s="192"/>
      <c r="AJL214" s="192"/>
      <c r="AJM214" s="192"/>
      <c r="AJN214" s="192"/>
      <c r="AJO214" s="192"/>
      <c r="AJP214" s="192"/>
      <c r="AJQ214" s="192"/>
      <c r="AJR214" s="192"/>
      <c r="AJS214" s="192"/>
      <c r="AJT214" s="192"/>
      <c r="AJU214" s="192"/>
      <c r="AJV214" s="192"/>
      <c r="AJW214" s="192"/>
      <c r="AJX214" s="192"/>
      <c r="AJY214" s="192"/>
      <c r="AJZ214" s="192"/>
      <c r="AKA214" s="192"/>
      <c r="AKB214" s="192"/>
      <c r="AKC214" s="192"/>
      <c r="AKD214" s="192"/>
      <c r="AKE214" s="192"/>
      <c r="AKF214" s="192"/>
      <c r="AKG214" s="192"/>
      <c r="AKH214" s="192"/>
      <c r="AKI214" s="192"/>
      <c r="AKJ214" s="192"/>
      <c r="AKK214" s="192"/>
      <c r="AKL214" s="192"/>
      <c r="AKM214" s="192"/>
      <c r="AKN214" s="192"/>
      <c r="AKO214" s="192"/>
      <c r="AKP214" s="192"/>
      <c r="AKQ214" s="192"/>
      <c r="AKR214" s="192"/>
      <c r="AKS214" s="192"/>
      <c r="AKT214" s="192"/>
      <c r="AKU214" s="192"/>
      <c r="AKV214" s="192"/>
      <c r="AKW214" s="192"/>
      <c r="AKX214" s="192"/>
      <c r="AKY214" s="192"/>
      <c r="AKZ214" s="192"/>
      <c r="ALA214" s="192"/>
      <c r="ALB214" s="192"/>
      <c r="ALC214" s="192"/>
      <c r="ALD214" s="192"/>
      <c r="ALE214" s="192"/>
      <c r="ALF214" s="192"/>
      <c r="ALG214" s="192"/>
      <c r="ALH214" s="192"/>
      <c r="ALI214" s="192"/>
      <c r="ALJ214" s="192"/>
      <c r="ALK214" s="192"/>
      <c r="ALL214" s="192"/>
      <c r="ALM214" s="192"/>
      <c r="ALN214" s="192"/>
      <c r="ALO214" s="192"/>
      <c r="ALP214" s="192"/>
      <c r="ALQ214" s="192"/>
      <c r="ALR214" s="192"/>
      <c r="ALS214" s="192"/>
      <c r="ALT214" s="192"/>
      <c r="ALU214" s="192"/>
      <c r="ALV214" s="192"/>
      <c r="ALW214" s="192"/>
      <c r="ALX214" s="192"/>
      <c r="ALY214" s="192"/>
      <c r="ALZ214" s="192"/>
      <c r="AMA214" s="192"/>
      <c r="AMB214" s="192"/>
      <c r="AMC214" s="192"/>
      <c r="AMD214" s="192"/>
      <c r="AME214" s="192"/>
      <c r="AMF214" s="192"/>
      <c r="AMG214" s="192"/>
      <c r="AMH214" s="192"/>
      <c r="AMI214" s="192"/>
      <c r="AMJ214" s="192"/>
      <c r="AMK214" s="192"/>
    </row>
    <row r="215" spans="1:1025" ht="12.75" customHeight="1" x14ac:dyDescent="0.25">
      <c r="A215" s="84"/>
      <c r="B215" s="111" t="str">
        <f>Disciplinas!B252</f>
        <v>OBR</v>
      </c>
      <c r="C215" s="108" t="str">
        <f>Disciplinas!C252</f>
        <v>LQUI</v>
      </c>
      <c r="D215" s="108" t="str">
        <f>Disciplinas!D252</f>
        <v>Políticas Educacionais</v>
      </c>
      <c r="E215" s="107">
        <f>Disciplinas!E252</f>
        <v>3</v>
      </c>
      <c r="F215" s="108">
        <f>Disciplinas!F252</f>
        <v>0</v>
      </c>
      <c r="G215" s="107">
        <f>Disciplinas!AZ252</f>
        <v>2</v>
      </c>
      <c r="H215" s="108">
        <f>Disciplinas!BA252</f>
        <v>0</v>
      </c>
      <c r="I215" s="107">
        <v>0</v>
      </c>
      <c r="J215" s="108">
        <v>0</v>
      </c>
      <c r="K215" s="107">
        <v>0</v>
      </c>
      <c r="L215" s="108">
        <v>0</v>
      </c>
      <c r="M215" s="107">
        <v>0</v>
      </c>
      <c r="N215" s="108">
        <v>0</v>
      </c>
      <c r="O215" s="107">
        <v>0</v>
      </c>
      <c r="P215" s="108">
        <v>100</v>
      </c>
      <c r="Q215" s="107">
        <f t="shared" si="171"/>
        <v>0</v>
      </c>
      <c r="R215" s="107">
        <f t="shared" si="172"/>
        <v>0</v>
      </c>
      <c r="S215" s="107">
        <f t="shared" si="173"/>
        <v>0</v>
      </c>
      <c r="T215" s="107">
        <f t="shared" si="174"/>
        <v>0</v>
      </c>
      <c r="U215" s="106">
        <f t="shared" si="175"/>
        <v>0</v>
      </c>
      <c r="V215" s="107">
        <f t="shared" si="176"/>
        <v>0</v>
      </c>
      <c r="W215" s="107">
        <f t="shared" si="177"/>
        <v>0</v>
      </c>
      <c r="X215" s="107">
        <f t="shared" si="178"/>
        <v>0</v>
      </c>
      <c r="Y215" s="106">
        <f t="shared" si="179"/>
        <v>0</v>
      </c>
      <c r="Z215" s="107">
        <f t="shared" si="180"/>
        <v>0</v>
      </c>
      <c r="AA215" s="107">
        <f t="shared" si="181"/>
        <v>0</v>
      </c>
      <c r="AB215" s="107">
        <f t="shared" si="182"/>
        <v>0</v>
      </c>
      <c r="AC215" s="106">
        <f t="shared" si="183"/>
        <v>0</v>
      </c>
      <c r="AD215" s="107">
        <f t="shared" si="184"/>
        <v>0</v>
      </c>
      <c r="AE215" s="107">
        <f t="shared" si="185"/>
        <v>2</v>
      </c>
      <c r="AF215" s="107">
        <f t="shared" si="186"/>
        <v>0</v>
      </c>
      <c r="AG215" s="109">
        <f t="shared" si="210"/>
        <v>0</v>
      </c>
      <c r="AH215" s="133">
        <f t="shared" si="211"/>
        <v>0</v>
      </c>
      <c r="AI215" s="107">
        <f t="shared" si="212"/>
        <v>0</v>
      </c>
      <c r="AJ215" s="107">
        <f t="shared" si="213"/>
        <v>0</v>
      </c>
      <c r="AK215" s="107">
        <f t="shared" si="214"/>
        <v>0</v>
      </c>
      <c r="AL215" s="108">
        <f t="shared" si="215"/>
        <v>0</v>
      </c>
      <c r="AM215" s="107">
        <f t="shared" si="216"/>
        <v>0</v>
      </c>
      <c r="AN215" s="107">
        <f t="shared" si="217"/>
        <v>0</v>
      </c>
      <c r="AO215" s="107">
        <f t="shared" si="218"/>
        <v>0</v>
      </c>
      <c r="AP215" s="108">
        <f t="shared" si="219"/>
        <v>0</v>
      </c>
      <c r="AQ215" s="107">
        <f t="shared" si="220"/>
        <v>0</v>
      </c>
      <c r="AR215" s="107">
        <f t="shared" si="221"/>
        <v>0</v>
      </c>
      <c r="AS215" s="107">
        <f t="shared" si="222"/>
        <v>0</v>
      </c>
      <c r="AT215" s="108">
        <f t="shared" si="223"/>
        <v>0</v>
      </c>
      <c r="AU215" s="107">
        <f t="shared" si="224"/>
        <v>0</v>
      </c>
      <c r="AV215" s="107">
        <f t="shared" si="225"/>
        <v>0</v>
      </c>
      <c r="AW215" s="107">
        <f t="shared" si="226"/>
        <v>6</v>
      </c>
      <c r="AX215" s="108">
        <f t="shared" si="227"/>
        <v>0</v>
      </c>
      <c r="AY215" s="85">
        <f t="shared" si="205"/>
        <v>0</v>
      </c>
      <c r="AZ215" s="133">
        <f t="shared" si="206"/>
        <v>0</v>
      </c>
      <c r="BA215" s="82">
        <f t="shared" si="207"/>
        <v>6</v>
      </c>
      <c r="BB215" s="110">
        <f t="shared" si="208"/>
        <v>0</v>
      </c>
      <c r="BC215" s="110">
        <f t="shared" si="209"/>
        <v>6</v>
      </c>
    </row>
    <row r="216" spans="1:1025" ht="12.75" customHeight="1" x14ac:dyDescent="0.25">
      <c r="A216" s="84"/>
      <c r="B216" s="111" t="str">
        <f>Disciplinas!B253</f>
        <v>OBR</v>
      </c>
      <c r="C216" s="108" t="str">
        <f>Disciplinas!C253</f>
        <v>LFILO</v>
      </c>
      <c r="D216" s="108" t="str">
        <f>Disciplinas!D253</f>
        <v>Prática de Ensino de Filosofia: Currículo</v>
      </c>
      <c r="E216" s="107">
        <f>Disciplinas!E253</f>
        <v>4</v>
      </c>
      <c r="F216" s="108">
        <f>Disciplinas!F253</f>
        <v>0</v>
      </c>
      <c r="G216" s="107">
        <f>Disciplinas!AZ253</f>
        <v>2</v>
      </c>
      <c r="H216" s="108">
        <f>Disciplinas!BA253</f>
        <v>0</v>
      </c>
      <c r="I216" s="107">
        <v>0</v>
      </c>
      <c r="J216" s="108">
        <v>0</v>
      </c>
      <c r="K216" s="107">
        <v>0</v>
      </c>
      <c r="L216" s="108">
        <v>100</v>
      </c>
      <c r="M216" s="107">
        <v>0</v>
      </c>
      <c r="N216" s="108">
        <v>0</v>
      </c>
      <c r="O216" s="107">
        <v>0</v>
      </c>
      <c r="P216" s="108">
        <v>0</v>
      </c>
      <c r="Q216" s="107">
        <f t="shared" si="171"/>
        <v>0</v>
      </c>
      <c r="R216" s="107">
        <f t="shared" si="172"/>
        <v>0</v>
      </c>
      <c r="S216" s="107">
        <f t="shared" si="173"/>
        <v>0</v>
      </c>
      <c r="T216" s="107">
        <f t="shared" si="174"/>
        <v>0</v>
      </c>
      <c r="U216" s="106">
        <f t="shared" si="175"/>
        <v>0</v>
      </c>
      <c r="V216" s="107">
        <f t="shared" si="176"/>
        <v>0</v>
      </c>
      <c r="W216" s="107">
        <f t="shared" si="177"/>
        <v>2</v>
      </c>
      <c r="X216" s="107">
        <f t="shared" si="178"/>
        <v>0</v>
      </c>
      <c r="Y216" s="106">
        <f t="shared" si="179"/>
        <v>0</v>
      </c>
      <c r="Z216" s="107">
        <f t="shared" si="180"/>
        <v>0</v>
      </c>
      <c r="AA216" s="107">
        <f t="shared" si="181"/>
        <v>0</v>
      </c>
      <c r="AB216" s="107">
        <f t="shared" si="182"/>
        <v>0</v>
      </c>
      <c r="AC216" s="106">
        <f t="shared" si="183"/>
        <v>0</v>
      </c>
      <c r="AD216" s="107">
        <f t="shared" si="184"/>
        <v>0</v>
      </c>
      <c r="AE216" s="107">
        <f t="shared" si="185"/>
        <v>0</v>
      </c>
      <c r="AF216" s="107">
        <f t="shared" si="186"/>
        <v>0</v>
      </c>
      <c r="AG216" s="109">
        <f t="shared" si="210"/>
        <v>0</v>
      </c>
      <c r="AH216" s="133">
        <f t="shared" si="211"/>
        <v>0</v>
      </c>
      <c r="AI216" s="107">
        <f t="shared" si="212"/>
        <v>0</v>
      </c>
      <c r="AJ216" s="107">
        <f t="shared" si="213"/>
        <v>0</v>
      </c>
      <c r="AK216" s="107">
        <f t="shared" si="214"/>
        <v>0</v>
      </c>
      <c r="AL216" s="108">
        <f t="shared" si="215"/>
        <v>0</v>
      </c>
      <c r="AM216" s="107">
        <f t="shared" si="216"/>
        <v>0</v>
      </c>
      <c r="AN216" s="107">
        <f t="shared" si="217"/>
        <v>0</v>
      </c>
      <c r="AO216" s="107">
        <f t="shared" si="218"/>
        <v>8</v>
      </c>
      <c r="AP216" s="108">
        <f t="shared" si="219"/>
        <v>0</v>
      </c>
      <c r="AQ216" s="107">
        <f t="shared" si="220"/>
        <v>0</v>
      </c>
      <c r="AR216" s="107">
        <f t="shared" si="221"/>
        <v>0</v>
      </c>
      <c r="AS216" s="107">
        <f t="shared" si="222"/>
        <v>0</v>
      </c>
      <c r="AT216" s="108">
        <f t="shared" si="223"/>
        <v>0</v>
      </c>
      <c r="AU216" s="107">
        <f t="shared" si="224"/>
        <v>0</v>
      </c>
      <c r="AV216" s="107">
        <f t="shared" si="225"/>
        <v>0</v>
      </c>
      <c r="AW216" s="107">
        <f t="shared" si="226"/>
        <v>0</v>
      </c>
      <c r="AX216" s="108">
        <f t="shared" si="227"/>
        <v>0</v>
      </c>
      <c r="AY216" s="85">
        <f t="shared" si="205"/>
        <v>0</v>
      </c>
      <c r="AZ216" s="133">
        <f t="shared" si="206"/>
        <v>0</v>
      </c>
      <c r="BA216" s="82">
        <f t="shared" si="207"/>
        <v>8</v>
      </c>
      <c r="BB216" s="110">
        <f t="shared" si="208"/>
        <v>0</v>
      </c>
      <c r="BC216" s="110">
        <f t="shared" si="209"/>
        <v>8</v>
      </c>
    </row>
    <row r="217" spans="1:1025" ht="12.75" customHeight="1" x14ac:dyDescent="0.25">
      <c r="A217" s="84"/>
      <c r="B217" s="111" t="str">
        <f>Disciplinas!B254</f>
        <v>OBR</v>
      </c>
      <c r="C217" s="108" t="str">
        <f>Disciplinas!C254</f>
        <v>LFILO</v>
      </c>
      <c r="D217" s="108" t="str">
        <f>Disciplinas!D254</f>
        <v>Prática de Ensino de Filosofia: Metodologias</v>
      </c>
      <c r="E217" s="107">
        <f>Disciplinas!E254</f>
        <v>4</v>
      </c>
      <c r="F217" s="108">
        <f>Disciplinas!F254</f>
        <v>0</v>
      </c>
      <c r="G217" s="107">
        <f>Disciplinas!AZ254</f>
        <v>2</v>
      </c>
      <c r="H217" s="108">
        <f>Disciplinas!BA254</f>
        <v>0</v>
      </c>
      <c r="I217" s="107">
        <v>0</v>
      </c>
      <c r="J217" s="108">
        <v>0</v>
      </c>
      <c r="K217" s="107">
        <v>0</v>
      </c>
      <c r="L217" s="108">
        <v>100</v>
      </c>
      <c r="M217" s="107">
        <v>0</v>
      </c>
      <c r="N217" s="108">
        <v>0</v>
      </c>
      <c r="O217" s="107">
        <v>0</v>
      </c>
      <c r="P217" s="108">
        <v>0</v>
      </c>
      <c r="Q217" s="107">
        <f t="shared" si="171"/>
        <v>0</v>
      </c>
      <c r="R217" s="107">
        <f t="shared" si="172"/>
        <v>0</v>
      </c>
      <c r="S217" s="107">
        <f t="shared" si="173"/>
        <v>0</v>
      </c>
      <c r="T217" s="107">
        <f t="shared" si="174"/>
        <v>0</v>
      </c>
      <c r="U217" s="106">
        <f t="shared" si="175"/>
        <v>0</v>
      </c>
      <c r="V217" s="107">
        <f t="shared" si="176"/>
        <v>0</v>
      </c>
      <c r="W217" s="107">
        <f t="shared" si="177"/>
        <v>2</v>
      </c>
      <c r="X217" s="107">
        <f t="shared" si="178"/>
        <v>0</v>
      </c>
      <c r="Y217" s="106">
        <f t="shared" si="179"/>
        <v>0</v>
      </c>
      <c r="Z217" s="107">
        <f t="shared" si="180"/>
        <v>0</v>
      </c>
      <c r="AA217" s="107">
        <f t="shared" si="181"/>
        <v>0</v>
      </c>
      <c r="AB217" s="107">
        <f t="shared" si="182"/>
        <v>0</v>
      </c>
      <c r="AC217" s="106">
        <f t="shared" si="183"/>
        <v>0</v>
      </c>
      <c r="AD217" s="107">
        <f t="shared" si="184"/>
        <v>0</v>
      </c>
      <c r="AE217" s="107">
        <f t="shared" si="185"/>
        <v>0</v>
      </c>
      <c r="AF217" s="107">
        <f t="shared" si="186"/>
        <v>0</v>
      </c>
      <c r="AG217" s="109">
        <f t="shared" si="210"/>
        <v>0</v>
      </c>
      <c r="AH217" s="133">
        <f t="shared" si="211"/>
        <v>0</v>
      </c>
      <c r="AI217" s="107">
        <f t="shared" si="212"/>
        <v>0</v>
      </c>
      <c r="AJ217" s="107">
        <f t="shared" si="213"/>
        <v>0</v>
      </c>
      <c r="AK217" s="107">
        <f t="shared" si="214"/>
        <v>0</v>
      </c>
      <c r="AL217" s="108">
        <f t="shared" si="215"/>
        <v>0</v>
      </c>
      <c r="AM217" s="107">
        <f t="shared" si="216"/>
        <v>0</v>
      </c>
      <c r="AN217" s="107">
        <f t="shared" si="217"/>
        <v>0</v>
      </c>
      <c r="AO217" s="107">
        <f t="shared" si="218"/>
        <v>8</v>
      </c>
      <c r="AP217" s="108">
        <f t="shared" si="219"/>
        <v>0</v>
      </c>
      <c r="AQ217" s="107">
        <f t="shared" si="220"/>
        <v>0</v>
      </c>
      <c r="AR217" s="107">
        <f t="shared" si="221"/>
        <v>0</v>
      </c>
      <c r="AS217" s="107">
        <f t="shared" si="222"/>
        <v>0</v>
      </c>
      <c r="AT217" s="108">
        <f t="shared" si="223"/>
        <v>0</v>
      </c>
      <c r="AU217" s="107">
        <f t="shared" si="224"/>
        <v>0</v>
      </c>
      <c r="AV217" s="107">
        <f t="shared" si="225"/>
        <v>0</v>
      </c>
      <c r="AW217" s="107">
        <f t="shared" si="226"/>
        <v>0</v>
      </c>
      <c r="AX217" s="108">
        <f t="shared" si="227"/>
        <v>0</v>
      </c>
      <c r="AY217" s="85">
        <f t="shared" si="205"/>
        <v>0</v>
      </c>
      <c r="AZ217" s="133">
        <f t="shared" si="206"/>
        <v>0</v>
      </c>
      <c r="BA217" s="82">
        <f t="shared" si="207"/>
        <v>8</v>
      </c>
      <c r="BB217" s="110">
        <f t="shared" si="208"/>
        <v>0</v>
      </c>
      <c r="BC217" s="110">
        <f t="shared" si="209"/>
        <v>8</v>
      </c>
    </row>
    <row r="218" spans="1:1025" ht="12.75" customHeight="1" x14ac:dyDescent="0.25">
      <c r="A218" s="84"/>
      <c r="B218" s="111" t="str">
        <f>Disciplinas!B255</f>
        <v>OBR</v>
      </c>
      <c r="C218" s="108" t="str">
        <f>Disciplinas!C255</f>
        <v>LFILO</v>
      </c>
      <c r="D218" s="108" t="str">
        <f>Disciplinas!D255</f>
        <v>Prática de Ensino de Filosofia: Programas de Ensino</v>
      </c>
      <c r="E218" s="107">
        <f>Disciplinas!E255</f>
        <v>4</v>
      </c>
      <c r="F218" s="108">
        <f>Disciplinas!F255</f>
        <v>0</v>
      </c>
      <c r="G218" s="107">
        <f>Disciplinas!AZ255</f>
        <v>2</v>
      </c>
      <c r="H218" s="108">
        <f>Disciplinas!BA255</f>
        <v>0</v>
      </c>
      <c r="I218" s="107">
        <v>0</v>
      </c>
      <c r="J218" s="108">
        <v>0</v>
      </c>
      <c r="K218" s="107">
        <v>0</v>
      </c>
      <c r="L218" s="108">
        <v>100</v>
      </c>
      <c r="M218" s="107">
        <v>0</v>
      </c>
      <c r="N218" s="108">
        <v>0</v>
      </c>
      <c r="O218" s="107">
        <v>0</v>
      </c>
      <c r="P218" s="108">
        <v>0</v>
      </c>
      <c r="Q218" s="107">
        <f t="shared" si="171"/>
        <v>0</v>
      </c>
      <c r="R218" s="107">
        <f t="shared" si="172"/>
        <v>0</v>
      </c>
      <c r="S218" s="107">
        <f t="shared" si="173"/>
        <v>0</v>
      </c>
      <c r="T218" s="107">
        <f t="shared" si="174"/>
        <v>0</v>
      </c>
      <c r="U218" s="106">
        <f t="shared" si="175"/>
        <v>0</v>
      </c>
      <c r="V218" s="107">
        <f t="shared" si="176"/>
        <v>0</v>
      </c>
      <c r="W218" s="107">
        <f t="shared" si="177"/>
        <v>2</v>
      </c>
      <c r="X218" s="107">
        <f t="shared" si="178"/>
        <v>0</v>
      </c>
      <c r="Y218" s="106">
        <f t="shared" si="179"/>
        <v>0</v>
      </c>
      <c r="Z218" s="107">
        <f t="shared" si="180"/>
        <v>0</v>
      </c>
      <c r="AA218" s="107">
        <f t="shared" si="181"/>
        <v>0</v>
      </c>
      <c r="AB218" s="107">
        <f t="shared" si="182"/>
        <v>0</v>
      </c>
      <c r="AC218" s="106">
        <f t="shared" si="183"/>
        <v>0</v>
      </c>
      <c r="AD218" s="107">
        <f t="shared" si="184"/>
        <v>0</v>
      </c>
      <c r="AE218" s="107">
        <f t="shared" si="185"/>
        <v>0</v>
      </c>
      <c r="AF218" s="107">
        <f t="shared" si="186"/>
        <v>0</v>
      </c>
      <c r="AG218" s="109">
        <f t="shared" si="210"/>
        <v>0</v>
      </c>
      <c r="AH218" s="133">
        <f t="shared" si="211"/>
        <v>0</v>
      </c>
      <c r="AI218" s="107">
        <f t="shared" si="212"/>
        <v>0</v>
      </c>
      <c r="AJ218" s="107">
        <f t="shared" si="213"/>
        <v>0</v>
      </c>
      <c r="AK218" s="107">
        <f t="shared" si="214"/>
        <v>0</v>
      </c>
      <c r="AL218" s="108">
        <f t="shared" si="215"/>
        <v>0</v>
      </c>
      <c r="AM218" s="107">
        <f t="shared" si="216"/>
        <v>0</v>
      </c>
      <c r="AN218" s="107">
        <f t="shared" si="217"/>
        <v>0</v>
      </c>
      <c r="AO218" s="107">
        <f t="shared" si="218"/>
        <v>8</v>
      </c>
      <c r="AP218" s="108">
        <f t="shared" si="219"/>
        <v>0</v>
      </c>
      <c r="AQ218" s="107">
        <f t="shared" si="220"/>
        <v>0</v>
      </c>
      <c r="AR218" s="107">
        <f t="shared" si="221"/>
        <v>0</v>
      </c>
      <c r="AS218" s="107">
        <f t="shared" si="222"/>
        <v>0</v>
      </c>
      <c r="AT218" s="108">
        <f t="shared" si="223"/>
        <v>0</v>
      </c>
      <c r="AU218" s="107">
        <f t="shared" si="224"/>
        <v>0</v>
      </c>
      <c r="AV218" s="107">
        <f t="shared" si="225"/>
        <v>0</v>
      </c>
      <c r="AW218" s="107">
        <f t="shared" si="226"/>
        <v>0</v>
      </c>
      <c r="AX218" s="108">
        <f t="shared" si="227"/>
        <v>0</v>
      </c>
      <c r="AY218" s="85">
        <f t="shared" si="205"/>
        <v>0</v>
      </c>
      <c r="AZ218" s="133">
        <f t="shared" si="206"/>
        <v>0</v>
      </c>
      <c r="BA218" s="82">
        <f t="shared" si="207"/>
        <v>8</v>
      </c>
      <c r="BB218" s="110">
        <f t="shared" si="208"/>
        <v>0</v>
      </c>
      <c r="BC218" s="110">
        <f t="shared" si="209"/>
        <v>8</v>
      </c>
    </row>
    <row r="219" spans="1:1025" ht="12.75" customHeight="1" x14ac:dyDescent="0.25">
      <c r="A219" s="84"/>
      <c r="B219" s="111" t="str">
        <f>Disciplinas!B256</f>
        <v>OBR</v>
      </c>
      <c r="C219" s="108" t="str">
        <f>Disciplinas!C256</f>
        <v>LBIO</v>
      </c>
      <c r="D219" s="108" t="str">
        <f>Disciplinas!D256</f>
        <v>Práticas de Ensino de Ciências e Matemática no Ensino Fundamental</v>
      </c>
      <c r="E219" s="107">
        <f>Disciplinas!E256</f>
        <v>4</v>
      </c>
      <c r="F219" s="108">
        <f>Disciplinas!F256</f>
        <v>0</v>
      </c>
      <c r="G219" s="107">
        <f>Disciplinas!AZ256</f>
        <v>2</v>
      </c>
      <c r="H219" s="108">
        <f>Disciplinas!BA256</f>
        <v>0</v>
      </c>
      <c r="I219" s="107">
        <v>0</v>
      </c>
      <c r="J219" s="108">
        <v>100</v>
      </c>
      <c r="K219" s="107">
        <v>0</v>
      </c>
      <c r="L219" s="108">
        <v>0</v>
      </c>
      <c r="M219" s="107">
        <v>0</v>
      </c>
      <c r="N219" s="108">
        <v>0</v>
      </c>
      <c r="O219" s="107">
        <v>0</v>
      </c>
      <c r="P219" s="108">
        <v>0</v>
      </c>
      <c r="Q219" s="107">
        <f t="shared" si="171"/>
        <v>0</v>
      </c>
      <c r="R219" s="107">
        <f t="shared" si="172"/>
        <v>0</v>
      </c>
      <c r="S219" s="107">
        <f t="shared" si="173"/>
        <v>2</v>
      </c>
      <c r="T219" s="107">
        <f t="shared" si="174"/>
        <v>0</v>
      </c>
      <c r="U219" s="106">
        <f t="shared" si="175"/>
        <v>0</v>
      </c>
      <c r="V219" s="107">
        <f t="shared" si="176"/>
        <v>0</v>
      </c>
      <c r="W219" s="107">
        <f t="shared" si="177"/>
        <v>0</v>
      </c>
      <c r="X219" s="107">
        <f t="shared" si="178"/>
        <v>0</v>
      </c>
      <c r="Y219" s="106">
        <f t="shared" si="179"/>
        <v>0</v>
      </c>
      <c r="Z219" s="107">
        <f t="shared" si="180"/>
        <v>0</v>
      </c>
      <c r="AA219" s="107">
        <f t="shared" si="181"/>
        <v>0</v>
      </c>
      <c r="AB219" s="107">
        <f t="shared" si="182"/>
        <v>0</v>
      </c>
      <c r="AC219" s="106">
        <f t="shared" si="183"/>
        <v>0</v>
      </c>
      <c r="AD219" s="107">
        <f t="shared" si="184"/>
        <v>0</v>
      </c>
      <c r="AE219" s="107">
        <f t="shared" si="185"/>
        <v>0</v>
      </c>
      <c r="AF219" s="107">
        <f t="shared" si="186"/>
        <v>0</v>
      </c>
      <c r="AG219" s="109">
        <f t="shared" si="210"/>
        <v>0</v>
      </c>
      <c r="AH219" s="133">
        <f t="shared" si="211"/>
        <v>0</v>
      </c>
      <c r="AI219" s="107">
        <f t="shared" si="212"/>
        <v>0</v>
      </c>
      <c r="AJ219" s="107">
        <f t="shared" si="213"/>
        <v>0</v>
      </c>
      <c r="AK219" s="107">
        <f t="shared" si="214"/>
        <v>8</v>
      </c>
      <c r="AL219" s="108">
        <f t="shared" si="215"/>
        <v>0</v>
      </c>
      <c r="AM219" s="107">
        <f t="shared" si="216"/>
        <v>0</v>
      </c>
      <c r="AN219" s="107">
        <f t="shared" si="217"/>
        <v>0</v>
      </c>
      <c r="AO219" s="107">
        <f t="shared" si="218"/>
        <v>0</v>
      </c>
      <c r="AP219" s="108">
        <f t="shared" si="219"/>
        <v>0</v>
      </c>
      <c r="AQ219" s="107">
        <f t="shared" si="220"/>
        <v>0</v>
      </c>
      <c r="AR219" s="107">
        <f t="shared" si="221"/>
        <v>0</v>
      </c>
      <c r="AS219" s="107">
        <f t="shared" si="222"/>
        <v>0</v>
      </c>
      <c r="AT219" s="108">
        <f t="shared" si="223"/>
        <v>0</v>
      </c>
      <c r="AU219" s="107">
        <f t="shared" si="224"/>
        <v>0</v>
      </c>
      <c r="AV219" s="107">
        <f t="shared" si="225"/>
        <v>0</v>
      </c>
      <c r="AW219" s="107">
        <f t="shared" si="226"/>
        <v>0</v>
      </c>
      <c r="AX219" s="108">
        <f t="shared" si="227"/>
        <v>0</v>
      </c>
      <c r="AY219" s="85">
        <f t="shared" si="205"/>
        <v>0</v>
      </c>
      <c r="AZ219" s="133">
        <f t="shared" si="206"/>
        <v>0</v>
      </c>
      <c r="BA219" s="82">
        <f t="shared" si="207"/>
        <v>8</v>
      </c>
      <c r="BB219" s="110">
        <f t="shared" si="208"/>
        <v>0</v>
      </c>
      <c r="BC219" s="110">
        <f t="shared" si="209"/>
        <v>8</v>
      </c>
    </row>
    <row r="220" spans="1:1025" ht="12.75" customHeight="1" x14ac:dyDescent="0.25">
      <c r="A220" s="84"/>
      <c r="B220" s="111" t="str">
        <f>Disciplinas!B257</f>
        <v>OBR</v>
      </c>
      <c r="C220" s="108" t="str">
        <f>Disciplinas!C257</f>
        <v>LFIS</v>
      </c>
      <c r="D220" s="108" t="str">
        <f>Disciplinas!D257</f>
        <v>Práticas de Ciências e Matemática no Ensino Fundamental</v>
      </c>
      <c r="E220" s="107">
        <f>Disciplinas!E257</f>
        <v>4</v>
      </c>
      <c r="F220" s="108">
        <f>Disciplinas!F257</f>
        <v>0</v>
      </c>
      <c r="G220" s="107">
        <f>Disciplinas!AZ257</f>
        <v>2</v>
      </c>
      <c r="H220" s="108">
        <f>Disciplinas!BA257</f>
        <v>0</v>
      </c>
      <c r="I220" s="107">
        <v>0</v>
      </c>
      <c r="J220" s="108">
        <v>0</v>
      </c>
      <c r="K220" s="107">
        <v>0</v>
      </c>
      <c r="L220" s="108">
        <v>0</v>
      </c>
      <c r="M220" s="107">
        <v>0</v>
      </c>
      <c r="N220" s="108">
        <v>100</v>
      </c>
      <c r="O220" s="107">
        <v>0</v>
      </c>
      <c r="P220" s="108">
        <v>0</v>
      </c>
      <c r="Q220" s="107">
        <f t="shared" si="171"/>
        <v>0</v>
      </c>
      <c r="R220" s="107">
        <f t="shared" si="172"/>
        <v>0</v>
      </c>
      <c r="S220" s="107">
        <f t="shared" si="173"/>
        <v>0</v>
      </c>
      <c r="T220" s="107">
        <f t="shared" si="174"/>
        <v>0</v>
      </c>
      <c r="U220" s="106">
        <f t="shared" si="175"/>
        <v>0</v>
      </c>
      <c r="V220" s="107">
        <f t="shared" si="176"/>
        <v>0</v>
      </c>
      <c r="W220" s="107">
        <f t="shared" si="177"/>
        <v>0</v>
      </c>
      <c r="X220" s="107">
        <f t="shared" si="178"/>
        <v>0</v>
      </c>
      <c r="Y220" s="106">
        <f t="shared" si="179"/>
        <v>0</v>
      </c>
      <c r="Z220" s="107">
        <f t="shared" si="180"/>
        <v>0</v>
      </c>
      <c r="AA220" s="107">
        <f t="shared" si="181"/>
        <v>2</v>
      </c>
      <c r="AB220" s="107">
        <f t="shared" si="182"/>
        <v>0</v>
      </c>
      <c r="AC220" s="106">
        <f t="shared" si="183"/>
        <v>0</v>
      </c>
      <c r="AD220" s="107">
        <f t="shared" si="184"/>
        <v>0</v>
      </c>
      <c r="AE220" s="107">
        <f t="shared" si="185"/>
        <v>0</v>
      </c>
      <c r="AF220" s="107">
        <f t="shared" si="186"/>
        <v>0</v>
      </c>
      <c r="AG220" s="109">
        <f t="shared" si="210"/>
        <v>0</v>
      </c>
      <c r="AH220" s="133">
        <f t="shared" si="211"/>
        <v>0</v>
      </c>
      <c r="AI220" s="107">
        <f t="shared" si="212"/>
        <v>0</v>
      </c>
      <c r="AJ220" s="107">
        <f t="shared" si="213"/>
        <v>0</v>
      </c>
      <c r="AK220" s="107">
        <f t="shared" si="214"/>
        <v>0</v>
      </c>
      <c r="AL220" s="108">
        <f t="shared" si="215"/>
        <v>0</v>
      </c>
      <c r="AM220" s="107">
        <f t="shared" si="216"/>
        <v>0</v>
      </c>
      <c r="AN220" s="107">
        <f t="shared" si="217"/>
        <v>0</v>
      </c>
      <c r="AO220" s="107">
        <f t="shared" si="218"/>
        <v>0</v>
      </c>
      <c r="AP220" s="108">
        <f t="shared" si="219"/>
        <v>0</v>
      </c>
      <c r="AQ220" s="107">
        <f t="shared" si="220"/>
        <v>0</v>
      </c>
      <c r="AR220" s="107">
        <f t="shared" si="221"/>
        <v>0</v>
      </c>
      <c r="AS220" s="107">
        <f t="shared" si="222"/>
        <v>8</v>
      </c>
      <c r="AT220" s="108">
        <f t="shared" si="223"/>
        <v>0</v>
      </c>
      <c r="AU220" s="107">
        <f t="shared" si="224"/>
        <v>0</v>
      </c>
      <c r="AV220" s="107">
        <f t="shared" si="225"/>
        <v>0</v>
      </c>
      <c r="AW220" s="107">
        <f t="shared" si="226"/>
        <v>0</v>
      </c>
      <c r="AX220" s="108">
        <f t="shared" si="227"/>
        <v>0</v>
      </c>
      <c r="AY220" s="85">
        <f t="shared" si="205"/>
        <v>0</v>
      </c>
      <c r="AZ220" s="133">
        <f t="shared" si="206"/>
        <v>0</v>
      </c>
      <c r="BA220" s="82">
        <f t="shared" si="207"/>
        <v>8</v>
      </c>
      <c r="BB220" s="110">
        <f t="shared" si="208"/>
        <v>0</v>
      </c>
      <c r="BC220" s="110">
        <f t="shared" si="209"/>
        <v>8</v>
      </c>
    </row>
    <row r="221" spans="1:1025" ht="12.75" customHeight="1" x14ac:dyDescent="0.25">
      <c r="A221" s="84"/>
      <c r="B221" s="111" t="str">
        <f>Disciplinas!B258</f>
        <v>OBR</v>
      </c>
      <c r="C221" s="108" t="str">
        <f>Disciplinas!C258</f>
        <v>LMAT</v>
      </c>
      <c r="D221" s="108" t="str">
        <f>Disciplinas!D258</f>
        <v>Práticas de Ciências e Matemática no Ensino Fundamental</v>
      </c>
      <c r="E221" s="107">
        <f>Disciplinas!E258</f>
        <v>4</v>
      </c>
      <c r="F221" s="108">
        <f>Disciplinas!F258</f>
        <v>0</v>
      </c>
      <c r="G221" s="107">
        <f>Disciplinas!AZ258</f>
        <v>2</v>
      </c>
      <c r="H221" s="108">
        <f>Disciplinas!BA258</f>
        <v>0</v>
      </c>
      <c r="I221" s="107">
        <v>0</v>
      </c>
      <c r="J221" s="108">
        <v>0</v>
      </c>
      <c r="K221" s="107">
        <v>0</v>
      </c>
      <c r="L221" s="108">
        <v>0</v>
      </c>
      <c r="M221" s="107">
        <v>0</v>
      </c>
      <c r="N221" s="108">
        <v>0</v>
      </c>
      <c r="O221" s="107">
        <v>0</v>
      </c>
      <c r="P221" s="108">
        <v>100</v>
      </c>
      <c r="Q221" s="107">
        <f t="shared" si="171"/>
        <v>0</v>
      </c>
      <c r="R221" s="107">
        <f t="shared" si="172"/>
        <v>0</v>
      </c>
      <c r="S221" s="107">
        <f t="shared" si="173"/>
        <v>0</v>
      </c>
      <c r="T221" s="107">
        <f t="shared" si="174"/>
        <v>0</v>
      </c>
      <c r="U221" s="106">
        <f t="shared" si="175"/>
        <v>0</v>
      </c>
      <c r="V221" s="107">
        <f t="shared" si="176"/>
        <v>0</v>
      </c>
      <c r="W221" s="107">
        <f t="shared" si="177"/>
        <v>0</v>
      </c>
      <c r="X221" s="107">
        <f t="shared" si="178"/>
        <v>0</v>
      </c>
      <c r="Y221" s="106">
        <f t="shared" si="179"/>
        <v>0</v>
      </c>
      <c r="Z221" s="107">
        <f t="shared" si="180"/>
        <v>0</v>
      </c>
      <c r="AA221" s="107">
        <f t="shared" si="181"/>
        <v>0</v>
      </c>
      <c r="AB221" s="107">
        <f t="shared" si="182"/>
        <v>0</v>
      </c>
      <c r="AC221" s="106">
        <f t="shared" si="183"/>
        <v>0</v>
      </c>
      <c r="AD221" s="107">
        <f t="shared" si="184"/>
        <v>0</v>
      </c>
      <c r="AE221" s="107">
        <f t="shared" si="185"/>
        <v>2</v>
      </c>
      <c r="AF221" s="107">
        <f t="shared" si="186"/>
        <v>0</v>
      </c>
      <c r="AG221" s="109">
        <f t="shared" si="210"/>
        <v>0</v>
      </c>
      <c r="AH221" s="133">
        <f t="shared" si="211"/>
        <v>0</v>
      </c>
      <c r="AI221" s="107">
        <f t="shared" si="212"/>
        <v>0</v>
      </c>
      <c r="AJ221" s="107">
        <f t="shared" si="213"/>
        <v>0</v>
      </c>
      <c r="AK221" s="107">
        <f t="shared" si="214"/>
        <v>0</v>
      </c>
      <c r="AL221" s="108">
        <f t="shared" si="215"/>
        <v>0</v>
      </c>
      <c r="AM221" s="107">
        <f t="shared" si="216"/>
        <v>0</v>
      </c>
      <c r="AN221" s="107">
        <f t="shared" si="217"/>
        <v>0</v>
      </c>
      <c r="AO221" s="107">
        <f t="shared" si="218"/>
        <v>0</v>
      </c>
      <c r="AP221" s="108">
        <f t="shared" si="219"/>
        <v>0</v>
      </c>
      <c r="AQ221" s="107">
        <f t="shared" si="220"/>
        <v>0</v>
      </c>
      <c r="AR221" s="107">
        <f t="shared" si="221"/>
        <v>0</v>
      </c>
      <c r="AS221" s="107">
        <f t="shared" si="222"/>
        <v>0</v>
      </c>
      <c r="AT221" s="108">
        <f t="shared" si="223"/>
        <v>0</v>
      </c>
      <c r="AU221" s="107">
        <f t="shared" si="224"/>
        <v>0</v>
      </c>
      <c r="AV221" s="107">
        <f t="shared" si="225"/>
        <v>0</v>
      </c>
      <c r="AW221" s="107">
        <f t="shared" si="226"/>
        <v>8</v>
      </c>
      <c r="AX221" s="108">
        <f t="shared" si="227"/>
        <v>0</v>
      </c>
      <c r="AY221" s="85">
        <f t="shared" si="205"/>
        <v>0</v>
      </c>
      <c r="AZ221" s="133">
        <f t="shared" si="206"/>
        <v>0</v>
      </c>
      <c r="BA221" s="82">
        <f t="shared" si="207"/>
        <v>8</v>
      </c>
      <c r="BB221" s="110">
        <f t="shared" si="208"/>
        <v>0</v>
      </c>
      <c r="BC221" s="110">
        <f t="shared" si="209"/>
        <v>8</v>
      </c>
    </row>
    <row r="222" spans="1:1025" ht="12.75" customHeight="1" x14ac:dyDescent="0.25">
      <c r="A222" s="84"/>
      <c r="B222" s="111" t="str">
        <f>Disciplinas!B259</f>
        <v>OBR</v>
      </c>
      <c r="C222" s="108" t="str">
        <f>Disciplinas!C259</f>
        <v>LBIO</v>
      </c>
      <c r="D222" s="108" t="str">
        <f>Disciplinas!D259</f>
        <v>Práticas de Ciências no Ensino Fundamental</v>
      </c>
      <c r="E222" s="107">
        <f>Disciplinas!E259</f>
        <v>4</v>
      </c>
      <c r="F222" s="108">
        <f>Disciplinas!F259</f>
        <v>0</v>
      </c>
      <c r="G222" s="107">
        <f>Disciplinas!AZ259</f>
        <v>2</v>
      </c>
      <c r="H222" s="108">
        <f>Disciplinas!BA259</f>
        <v>0</v>
      </c>
      <c r="I222" s="107">
        <v>0</v>
      </c>
      <c r="J222" s="108">
        <v>0</v>
      </c>
      <c r="K222" s="107">
        <v>0</v>
      </c>
      <c r="L222" s="108">
        <v>0</v>
      </c>
      <c r="M222" s="107">
        <v>0</v>
      </c>
      <c r="N222" s="108">
        <v>100</v>
      </c>
      <c r="O222" s="107">
        <v>0</v>
      </c>
      <c r="P222" s="108">
        <v>0</v>
      </c>
      <c r="Q222" s="107">
        <f t="shared" si="171"/>
        <v>0</v>
      </c>
      <c r="R222" s="107">
        <f t="shared" si="172"/>
        <v>0</v>
      </c>
      <c r="S222" s="107">
        <f t="shared" si="173"/>
        <v>0</v>
      </c>
      <c r="T222" s="107">
        <f t="shared" si="174"/>
        <v>0</v>
      </c>
      <c r="U222" s="106">
        <f t="shared" si="175"/>
        <v>0</v>
      </c>
      <c r="V222" s="107">
        <f t="shared" si="176"/>
        <v>0</v>
      </c>
      <c r="W222" s="107">
        <f t="shared" si="177"/>
        <v>0</v>
      </c>
      <c r="X222" s="107">
        <f t="shared" si="178"/>
        <v>0</v>
      </c>
      <c r="Y222" s="106">
        <f t="shared" si="179"/>
        <v>0</v>
      </c>
      <c r="Z222" s="107">
        <f t="shared" si="180"/>
        <v>0</v>
      </c>
      <c r="AA222" s="107">
        <f t="shared" si="181"/>
        <v>2</v>
      </c>
      <c r="AB222" s="107">
        <f t="shared" si="182"/>
        <v>0</v>
      </c>
      <c r="AC222" s="106">
        <f t="shared" si="183"/>
        <v>0</v>
      </c>
      <c r="AD222" s="107">
        <f t="shared" si="184"/>
        <v>0</v>
      </c>
      <c r="AE222" s="107">
        <f t="shared" si="185"/>
        <v>0</v>
      </c>
      <c r="AF222" s="107">
        <f t="shared" si="186"/>
        <v>0</v>
      </c>
      <c r="AG222" s="109">
        <f t="shared" si="210"/>
        <v>0</v>
      </c>
      <c r="AH222" s="133">
        <f t="shared" si="211"/>
        <v>0</v>
      </c>
      <c r="AI222" s="107">
        <f t="shared" si="212"/>
        <v>0</v>
      </c>
      <c r="AJ222" s="107">
        <f t="shared" si="213"/>
        <v>0</v>
      </c>
      <c r="AK222" s="107">
        <f t="shared" si="214"/>
        <v>0</v>
      </c>
      <c r="AL222" s="108">
        <f t="shared" si="215"/>
        <v>0</v>
      </c>
      <c r="AM222" s="107">
        <f t="shared" si="216"/>
        <v>0</v>
      </c>
      <c r="AN222" s="107">
        <f t="shared" si="217"/>
        <v>0</v>
      </c>
      <c r="AO222" s="107">
        <f t="shared" si="218"/>
        <v>0</v>
      </c>
      <c r="AP222" s="108">
        <f t="shared" si="219"/>
        <v>0</v>
      </c>
      <c r="AQ222" s="107">
        <f t="shared" si="220"/>
        <v>0</v>
      </c>
      <c r="AR222" s="107">
        <f t="shared" si="221"/>
        <v>0</v>
      </c>
      <c r="AS222" s="107">
        <f t="shared" si="222"/>
        <v>8</v>
      </c>
      <c r="AT222" s="108">
        <f t="shared" si="223"/>
        <v>0</v>
      </c>
      <c r="AU222" s="107">
        <f t="shared" si="224"/>
        <v>0</v>
      </c>
      <c r="AV222" s="107">
        <f t="shared" si="225"/>
        <v>0</v>
      </c>
      <c r="AW222" s="107">
        <f t="shared" si="226"/>
        <v>0</v>
      </c>
      <c r="AX222" s="108">
        <f t="shared" si="227"/>
        <v>0</v>
      </c>
      <c r="AY222" s="85">
        <f t="shared" si="205"/>
        <v>0</v>
      </c>
      <c r="AZ222" s="133">
        <f t="shared" si="206"/>
        <v>0</v>
      </c>
      <c r="BA222" s="82">
        <f t="shared" si="207"/>
        <v>8</v>
      </c>
      <c r="BB222" s="110">
        <f t="shared" si="208"/>
        <v>0</v>
      </c>
      <c r="BC222" s="110">
        <f t="shared" si="209"/>
        <v>8</v>
      </c>
    </row>
    <row r="223" spans="1:1025" ht="12.75" customHeight="1" x14ac:dyDescent="0.25">
      <c r="A223" s="84"/>
      <c r="B223" s="111" t="str">
        <f>Disciplinas!B260</f>
        <v>OBR</v>
      </c>
      <c r="C223" s="108" t="str">
        <f>Disciplinas!C260</f>
        <v>LFIS</v>
      </c>
      <c r="D223" s="108" t="str">
        <f>Disciplinas!D260</f>
        <v>Práticas de Ciências no Ensino Fundamental</v>
      </c>
      <c r="E223" s="107">
        <f>Disciplinas!E260</f>
        <v>4</v>
      </c>
      <c r="F223" s="108">
        <f>Disciplinas!F260</f>
        <v>0</v>
      </c>
      <c r="G223" s="107">
        <f>Disciplinas!AZ260</f>
        <v>2</v>
      </c>
      <c r="H223" s="108">
        <f>Disciplinas!BA260</f>
        <v>0</v>
      </c>
      <c r="I223" s="107">
        <v>0</v>
      </c>
      <c r="J223" s="108">
        <v>100</v>
      </c>
      <c r="K223" s="107">
        <v>0</v>
      </c>
      <c r="L223" s="108">
        <v>0</v>
      </c>
      <c r="M223" s="107">
        <v>0</v>
      </c>
      <c r="N223" s="108">
        <v>0</v>
      </c>
      <c r="O223" s="107">
        <v>0</v>
      </c>
      <c r="P223" s="108">
        <v>0</v>
      </c>
      <c r="Q223" s="107">
        <f t="shared" si="171"/>
        <v>0</v>
      </c>
      <c r="R223" s="107">
        <f t="shared" si="172"/>
        <v>0</v>
      </c>
      <c r="S223" s="107">
        <f t="shared" si="173"/>
        <v>2</v>
      </c>
      <c r="T223" s="107">
        <f t="shared" si="174"/>
        <v>0</v>
      </c>
      <c r="U223" s="106">
        <f t="shared" si="175"/>
        <v>0</v>
      </c>
      <c r="V223" s="107">
        <f t="shared" si="176"/>
        <v>0</v>
      </c>
      <c r="W223" s="107">
        <f t="shared" si="177"/>
        <v>0</v>
      </c>
      <c r="X223" s="107">
        <f t="shared" si="178"/>
        <v>0</v>
      </c>
      <c r="Y223" s="106">
        <f t="shared" si="179"/>
        <v>0</v>
      </c>
      <c r="Z223" s="107">
        <f t="shared" si="180"/>
        <v>0</v>
      </c>
      <c r="AA223" s="107">
        <f t="shared" si="181"/>
        <v>0</v>
      </c>
      <c r="AB223" s="107">
        <f t="shared" si="182"/>
        <v>0</v>
      </c>
      <c r="AC223" s="106">
        <f t="shared" si="183"/>
        <v>0</v>
      </c>
      <c r="AD223" s="107">
        <f t="shared" si="184"/>
        <v>0</v>
      </c>
      <c r="AE223" s="107">
        <f t="shared" si="185"/>
        <v>0</v>
      </c>
      <c r="AF223" s="107">
        <f t="shared" si="186"/>
        <v>0</v>
      </c>
      <c r="AG223" s="109">
        <f t="shared" si="210"/>
        <v>0</v>
      </c>
      <c r="AH223" s="133">
        <f t="shared" si="211"/>
        <v>0</v>
      </c>
      <c r="AI223" s="107">
        <f t="shared" si="212"/>
        <v>0</v>
      </c>
      <c r="AJ223" s="107">
        <f t="shared" si="213"/>
        <v>0</v>
      </c>
      <c r="AK223" s="107">
        <f t="shared" si="214"/>
        <v>8</v>
      </c>
      <c r="AL223" s="108">
        <f t="shared" si="215"/>
        <v>0</v>
      </c>
      <c r="AM223" s="107">
        <f t="shared" si="216"/>
        <v>0</v>
      </c>
      <c r="AN223" s="107">
        <f t="shared" si="217"/>
        <v>0</v>
      </c>
      <c r="AO223" s="107">
        <f t="shared" si="218"/>
        <v>0</v>
      </c>
      <c r="AP223" s="108">
        <f t="shared" si="219"/>
        <v>0</v>
      </c>
      <c r="AQ223" s="107">
        <f t="shared" si="220"/>
        <v>0</v>
      </c>
      <c r="AR223" s="107">
        <f t="shared" si="221"/>
        <v>0</v>
      </c>
      <c r="AS223" s="107">
        <f t="shared" si="222"/>
        <v>0</v>
      </c>
      <c r="AT223" s="108">
        <f t="shared" si="223"/>
        <v>0</v>
      </c>
      <c r="AU223" s="107">
        <f t="shared" si="224"/>
        <v>0</v>
      </c>
      <c r="AV223" s="107">
        <f t="shared" si="225"/>
        <v>0</v>
      </c>
      <c r="AW223" s="107">
        <f t="shared" si="226"/>
        <v>0</v>
      </c>
      <c r="AX223" s="108">
        <f t="shared" si="227"/>
        <v>0</v>
      </c>
      <c r="AY223" s="85">
        <f t="shared" si="205"/>
        <v>0</v>
      </c>
      <c r="AZ223" s="133">
        <f t="shared" si="206"/>
        <v>0</v>
      </c>
      <c r="BA223" s="82">
        <f t="shared" si="207"/>
        <v>8</v>
      </c>
      <c r="BB223" s="110">
        <f t="shared" si="208"/>
        <v>0</v>
      </c>
      <c r="BC223" s="110">
        <f t="shared" si="209"/>
        <v>8</v>
      </c>
    </row>
    <row r="224" spans="1:1025" ht="12.75" customHeight="1" x14ac:dyDescent="0.25">
      <c r="A224" s="84"/>
      <c r="B224" s="111" t="str">
        <f>Disciplinas!B261</f>
        <v>OBR</v>
      </c>
      <c r="C224" s="108" t="str">
        <f>Disciplinas!C261</f>
        <v>LQUI</v>
      </c>
      <c r="D224" s="108" t="str">
        <f>Disciplinas!D261</f>
        <v>Práticas de Ciências no Ensino Fundamental</v>
      </c>
      <c r="E224" s="107">
        <f>Disciplinas!E261</f>
        <v>4</v>
      </c>
      <c r="F224" s="108">
        <f>Disciplinas!F261</f>
        <v>0</v>
      </c>
      <c r="G224" s="107">
        <f>Disciplinas!AZ261</f>
        <v>2</v>
      </c>
      <c r="H224" s="108">
        <f>Disciplinas!BA261</f>
        <v>0</v>
      </c>
      <c r="I224" s="107">
        <v>0</v>
      </c>
      <c r="J224" s="108">
        <v>0</v>
      </c>
      <c r="K224" s="107">
        <v>0</v>
      </c>
      <c r="L224" s="108">
        <v>0</v>
      </c>
      <c r="M224" s="107">
        <v>0</v>
      </c>
      <c r="N224" s="108">
        <v>0</v>
      </c>
      <c r="O224" s="107">
        <v>0</v>
      </c>
      <c r="P224" s="108">
        <v>100</v>
      </c>
      <c r="Q224" s="107">
        <f t="shared" si="171"/>
        <v>0</v>
      </c>
      <c r="R224" s="107">
        <f t="shared" si="172"/>
        <v>0</v>
      </c>
      <c r="S224" s="107">
        <f t="shared" si="173"/>
        <v>0</v>
      </c>
      <c r="T224" s="107">
        <f t="shared" si="174"/>
        <v>0</v>
      </c>
      <c r="U224" s="106">
        <f t="shared" si="175"/>
        <v>0</v>
      </c>
      <c r="V224" s="107">
        <f t="shared" si="176"/>
        <v>0</v>
      </c>
      <c r="W224" s="107">
        <f t="shared" si="177"/>
        <v>0</v>
      </c>
      <c r="X224" s="107">
        <f t="shared" si="178"/>
        <v>0</v>
      </c>
      <c r="Y224" s="106">
        <f t="shared" si="179"/>
        <v>0</v>
      </c>
      <c r="Z224" s="107">
        <f t="shared" si="180"/>
        <v>0</v>
      </c>
      <c r="AA224" s="107">
        <f t="shared" si="181"/>
        <v>0</v>
      </c>
      <c r="AB224" s="107">
        <f t="shared" si="182"/>
        <v>0</v>
      </c>
      <c r="AC224" s="106">
        <f t="shared" si="183"/>
        <v>0</v>
      </c>
      <c r="AD224" s="107">
        <f t="shared" si="184"/>
        <v>0</v>
      </c>
      <c r="AE224" s="107">
        <f t="shared" si="185"/>
        <v>2</v>
      </c>
      <c r="AF224" s="107">
        <f t="shared" si="186"/>
        <v>0</v>
      </c>
      <c r="AG224" s="109">
        <f t="shared" si="210"/>
        <v>0</v>
      </c>
      <c r="AH224" s="133">
        <f t="shared" si="211"/>
        <v>0</v>
      </c>
      <c r="AI224" s="107">
        <f t="shared" si="212"/>
        <v>0</v>
      </c>
      <c r="AJ224" s="107">
        <f t="shared" si="213"/>
        <v>0</v>
      </c>
      <c r="AK224" s="107">
        <f t="shared" si="214"/>
        <v>0</v>
      </c>
      <c r="AL224" s="108">
        <f t="shared" si="215"/>
        <v>0</v>
      </c>
      <c r="AM224" s="107">
        <f t="shared" si="216"/>
        <v>0</v>
      </c>
      <c r="AN224" s="107">
        <f t="shared" si="217"/>
        <v>0</v>
      </c>
      <c r="AO224" s="107">
        <f t="shared" si="218"/>
        <v>0</v>
      </c>
      <c r="AP224" s="108">
        <f t="shared" si="219"/>
        <v>0</v>
      </c>
      <c r="AQ224" s="107">
        <f t="shared" si="220"/>
        <v>0</v>
      </c>
      <c r="AR224" s="107">
        <f t="shared" si="221"/>
        <v>0</v>
      </c>
      <c r="AS224" s="107">
        <f t="shared" si="222"/>
        <v>0</v>
      </c>
      <c r="AT224" s="108">
        <f t="shared" si="223"/>
        <v>0</v>
      </c>
      <c r="AU224" s="107">
        <f t="shared" si="224"/>
        <v>0</v>
      </c>
      <c r="AV224" s="107">
        <f t="shared" si="225"/>
        <v>0</v>
      </c>
      <c r="AW224" s="107">
        <f t="shared" si="226"/>
        <v>8</v>
      </c>
      <c r="AX224" s="108">
        <f t="shared" si="227"/>
        <v>0</v>
      </c>
      <c r="AY224" s="85">
        <f t="shared" si="205"/>
        <v>0</v>
      </c>
      <c r="AZ224" s="133">
        <f t="shared" si="206"/>
        <v>0</v>
      </c>
      <c r="BA224" s="82">
        <f t="shared" si="207"/>
        <v>8</v>
      </c>
      <c r="BB224" s="110">
        <f t="shared" si="208"/>
        <v>0</v>
      </c>
      <c r="BC224" s="110">
        <f t="shared" si="209"/>
        <v>8</v>
      </c>
    </row>
    <row r="225" spans="1:55" ht="12.75" customHeight="1" x14ac:dyDescent="0.25">
      <c r="A225" s="84"/>
      <c r="B225" s="111" t="str">
        <f>Disciplinas!B262</f>
        <v>OBR</v>
      </c>
      <c r="C225" s="108" t="str">
        <f>Disciplinas!C262</f>
        <v>BBIO</v>
      </c>
      <c r="D225" s="108" t="str">
        <f>Disciplinas!D262</f>
        <v>Práticas de Ecologia</v>
      </c>
      <c r="E225" s="107">
        <f>Disciplinas!E262</f>
        <v>1</v>
      </c>
      <c r="F225" s="108">
        <f>Disciplinas!F262</f>
        <v>3</v>
      </c>
      <c r="G225" s="107">
        <f>Disciplinas!AZ262</f>
        <v>2</v>
      </c>
      <c r="H225" s="108">
        <f>Disciplinas!BA262</f>
        <v>2</v>
      </c>
      <c r="I225" s="107">
        <v>100</v>
      </c>
      <c r="J225" s="108">
        <v>0</v>
      </c>
      <c r="K225" s="107">
        <v>0</v>
      </c>
      <c r="L225" s="108">
        <v>0</v>
      </c>
      <c r="M225" s="107">
        <v>0</v>
      </c>
      <c r="N225" s="108">
        <v>0</v>
      </c>
      <c r="O225" s="107">
        <v>0</v>
      </c>
      <c r="P225" s="108">
        <v>0</v>
      </c>
      <c r="Q225" s="107">
        <f t="shared" si="171"/>
        <v>2</v>
      </c>
      <c r="R225" s="107">
        <f t="shared" si="172"/>
        <v>2</v>
      </c>
      <c r="S225" s="107">
        <f t="shared" si="173"/>
        <v>0</v>
      </c>
      <c r="T225" s="107">
        <f t="shared" si="174"/>
        <v>0</v>
      </c>
      <c r="U225" s="106">
        <f t="shared" si="175"/>
        <v>0</v>
      </c>
      <c r="V225" s="107">
        <f t="shared" si="176"/>
        <v>0</v>
      </c>
      <c r="W225" s="107">
        <f t="shared" si="177"/>
        <v>0</v>
      </c>
      <c r="X225" s="107">
        <f t="shared" si="178"/>
        <v>0</v>
      </c>
      <c r="Y225" s="106">
        <f t="shared" si="179"/>
        <v>0</v>
      </c>
      <c r="Z225" s="107">
        <f t="shared" si="180"/>
        <v>0</v>
      </c>
      <c r="AA225" s="107">
        <f t="shared" si="181"/>
        <v>0</v>
      </c>
      <c r="AB225" s="107">
        <f t="shared" si="182"/>
        <v>0</v>
      </c>
      <c r="AC225" s="106">
        <f t="shared" si="183"/>
        <v>0</v>
      </c>
      <c r="AD225" s="107">
        <f t="shared" si="184"/>
        <v>0</v>
      </c>
      <c r="AE225" s="107">
        <f t="shared" si="185"/>
        <v>0</v>
      </c>
      <c r="AF225" s="107">
        <f t="shared" si="186"/>
        <v>0</v>
      </c>
      <c r="AG225" s="109">
        <f t="shared" si="210"/>
        <v>0</v>
      </c>
      <c r="AH225" s="133">
        <f t="shared" si="211"/>
        <v>0</v>
      </c>
      <c r="AI225" s="107">
        <f t="shared" si="212"/>
        <v>2</v>
      </c>
      <c r="AJ225" s="107">
        <f t="shared" si="213"/>
        <v>6</v>
      </c>
      <c r="AK225" s="107">
        <f t="shared" si="214"/>
        <v>0</v>
      </c>
      <c r="AL225" s="108">
        <f t="shared" si="215"/>
        <v>0</v>
      </c>
      <c r="AM225" s="107">
        <f t="shared" si="216"/>
        <v>0</v>
      </c>
      <c r="AN225" s="107">
        <f t="shared" si="217"/>
        <v>0</v>
      </c>
      <c r="AO225" s="107">
        <f t="shared" si="218"/>
        <v>0</v>
      </c>
      <c r="AP225" s="108">
        <f t="shared" si="219"/>
        <v>0</v>
      </c>
      <c r="AQ225" s="107">
        <f t="shared" si="220"/>
        <v>0</v>
      </c>
      <c r="AR225" s="107">
        <f t="shared" si="221"/>
        <v>0</v>
      </c>
      <c r="AS225" s="107">
        <f t="shared" si="222"/>
        <v>0</v>
      </c>
      <c r="AT225" s="108">
        <f t="shared" si="223"/>
        <v>0</v>
      </c>
      <c r="AU225" s="107">
        <f t="shared" si="224"/>
        <v>0</v>
      </c>
      <c r="AV225" s="107">
        <f t="shared" si="225"/>
        <v>0</v>
      </c>
      <c r="AW225" s="107">
        <f t="shared" si="226"/>
        <v>0</v>
      </c>
      <c r="AX225" s="108">
        <f t="shared" si="227"/>
        <v>0</v>
      </c>
      <c r="AY225" s="85">
        <f t="shared" si="205"/>
        <v>0</v>
      </c>
      <c r="AZ225" s="133">
        <f t="shared" si="206"/>
        <v>0</v>
      </c>
      <c r="BA225" s="82">
        <f t="shared" si="207"/>
        <v>2</v>
      </c>
      <c r="BB225" s="110">
        <f t="shared" si="208"/>
        <v>6</v>
      </c>
      <c r="BC225" s="110">
        <f t="shared" si="209"/>
        <v>8</v>
      </c>
    </row>
    <row r="226" spans="1:55" ht="12.75" customHeight="1" x14ac:dyDescent="0.25">
      <c r="A226" s="84"/>
      <c r="B226" s="111" t="str">
        <f>Disciplinas!B263</f>
        <v>OBR</v>
      </c>
      <c r="C226" s="108" t="str">
        <f>Disciplinas!C263</f>
        <v>LBIO</v>
      </c>
      <c r="D226" s="108" t="str">
        <f>Disciplinas!D263</f>
        <v>Práticas de Ecologia</v>
      </c>
      <c r="E226" s="107">
        <f>Disciplinas!E263</f>
        <v>1</v>
      </c>
      <c r="F226" s="108">
        <f>Disciplinas!F263</f>
        <v>3</v>
      </c>
      <c r="G226" s="107">
        <f>Disciplinas!AZ263</f>
        <v>2</v>
      </c>
      <c r="H226" s="108">
        <f>Disciplinas!BA263</f>
        <v>2</v>
      </c>
      <c r="I226" s="107">
        <v>100</v>
      </c>
      <c r="J226" s="108">
        <v>0</v>
      </c>
      <c r="K226" s="107">
        <v>0</v>
      </c>
      <c r="L226" s="108">
        <v>0</v>
      </c>
      <c r="M226" s="107">
        <v>0</v>
      </c>
      <c r="N226" s="108">
        <v>0</v>
      </c>
      <c r="O226" s="107">
        <v>0</v>
      </c>
      <c r="P226" s="108">
        <v>0</v>
      </c>
      <c r="Q226" s="107">
        <f t="shared" si="171"/>
        <v>2</v>
      </c>
      <c r="R226" s="107">
        <f t="shared" si="172"/>
        <v>2</v>
      </c>
      <c r="S226" s="107">
        <f t="shared" si="173"/>
        <v>0</v>
      </c>
      <c r="T226" s="107">
        <f t="shared" si="174"/>
        <v>0</v>
      </c>
      <c r="U226" s="106">
        <f t="shared" si="175"/>
        <v>0</v>
      </c>
      <c r="V226" s="107">
        <f t="shared" si="176"/>
        <v>0</v>
      </c>
      <c r="W226" s="107">
        <f t="shared" si="177"/>
        <v>0</v>
      </c>
      <c r="X226" s="107">
        <f t="shared" si="178"/>
        <v>0</v>
      </c>
      <c r="Y226" s="106">
        <f t="shared" si="179"/>
        <v>0</v>
      </c>
      <c r="Z226" s="107">
        <f t="shared" si="180"/>
        <v>0</v>
      </c>
      <c r="AA226" s="107">
        <f t="shared" si="181"/>
        <v>0</v>
      </c>
      <c r="AB226" s="107">
        <f t="shared" si="182"/>
        <v>0</v>
      </c>
      <c r="AC226" s="106">
        <f t="shared" si="183"/>
        <v>0</v>
      </c>
      <c r="AD226" s="107">
        <f t="shared" si="184"/>
        <v>0</v>
      </c>
      <c r="AE226" s="107">
        <f t="shared" si="185"/>
        <v>0</v>
      </c>
      <c r="AF226" s="107">
        <f t="shared" si="186"/>
        <v>0</v>
      </c>
      <c r="AG226" s="109">
        <f t="shared" si="210"/>
        <v>0</v>
      </c>
      <c r="AH226" s="133">
        <f t="shared" si="211"/>
        <v>0</v>
      </c>
      <c r="AI226" s="107">
        <f t="shared" si="212"/>
        <v>2</v>
      </c>
      <c r="AJ226" s="107">
        <f t="shared" si="213"/>
        <v>6</v>
      </c>
      <c r="AK226" s="107">
        <f t="shared" si="214"/>
        <v>0</v>
      </c>
      <c r="AL226" s="108">
        <f t="shared" si="215"/>
        <v>0</v>
      </c>
      <c r="AM226" s="107">
        <f t="shared" si="216"/>
        <v>0</v>
      </c>
      <c r="AN226" s="107">
        <f t="shared" si="217"/>
        <v>0</v>
      </c>
      <c r="AO226" s="107">
        <f t="shared" si="218"/>
        <v>0</v>
      </c>
      <c r="AP226" s="108">
        <f t="shared" si="219"/>
        <v>0</v>
      </c>
      <c r="AQ226" s="107">
        <f t="shared" si="220"/>
        <v>0</v>
      </c>
      <c r="AR226" s="107">
        <f t="shared" si="221"/>
        <v>0</v>
      </c>
      <c r="AS226" s="107">
        <f t="shared" si="222"/>
        <v>0</v>
      </c>
      <c r="AT226" s="108">
        <f t="shared" si="223"/>
        <v>0</v>
      </c>
      <c r="AU226" s="107">
        <f t="shared" si="224"/>
        <v>0</v>
      </c>
      <c r="AV226" s="107">
        <f t="shared" si="225"/>
        <v>0</v>
      </c>
      <c r="AW226" s="107">
        <f t="shared" si="226"/>
        <v>0</v>
      </c>
      <c r="AX226" s="108">
        <f t="shared" si="227"/>
        <v>0</v>
      </c>
      <c r="AY226" s="85">
        <f t="shared" si="205"/>
        <v>0</v>
      </c>
      <c r="AZ226" s="133">
        <f t="shared" si="206"/>
        <v>0</v>
      </c>
      <c r="BA226" s="82">
        <f t="shared" si="207"/>
        <v>2</v>
      </c>
      <c r="BB226" s="110">
        <f t="shared" si="208"/>
        <v>6</v>
      </c>
      <c r="BC226" s="110">
        <f t="shared" si="209"/>
        <v>8</v>
      </c>
    </row>
    <row r="227" spans="1:55" ht="12.75" customHeight="1" x14ac:dyDescent="0.25">
      <c r="A227" s="84"/>
      <c r="B227" s="111" t="str">
        <f>Disciplinas!B264</f>
        <v>OBR</v>
      </c>
      <c r="C227" s="108" t="str">
        <f>Disciplinas!C264</f>
        <v>LBIO</v>
      </c>
      <c r="D227" s="108" t="str">
        <f>Disciplinas!D264</f>
        <v>Práticas de Ensino de Biologia I</v>
      </c>
      <c r="E227" s="107">
        <f>Disciplinas!E264</f>
        <v>2</v>
      </c>
      <c r="F227" s="108">
        <f>Disciplinas!F264</f>
        <v>1</v>
      </c>
      <c r="G227" s="107">
        <f>Disciplinas!AZ264</f>
        <v>2</v>
      </c>
      <c r="H227" s="108">
        <f>Disciplinas!BA264</f>
        <v>2</v>
      </c>
      <c r="I227" s="107">
        <v>0</v>
      </c>
      <c r="J227" s="108">
        <v>100</v>
      </c>
      <c r="K227" s="107">
        <v>0</v>
      </c>
      <c r="L227" s="108">
        <v>0</v>
      </c>
      <c r="M227" s="107">
        <v>0</v>
      </c>
      <c r="N227" s="108">
        <v>0</v>
      </c>
      <c r="O227" s="107">
        <v>0</v>
      </c>
      <c r="P227" s="108">
        <v>0</v>
      </c>
      <c r="Q227" s="107">
        <f t="shared" si="171"/>
        <v>0</v>
      </c>
      <c r="R227" s="107">
        <f t="shared" si="172"/>
        <v>0</v>
      </c>
      <c r="S227" s="107">
        <f t="shared" si="173"/>
        <v>2</v>
      </c>
      <c r="T227" s="107">
        <f t="shared" si="174"/>
        <v>2</v>
      </c>
      <c r="U227" s="106">
        <f t="shared" si="175"/>
        <v>0</v>
      </c>
      <c r="V227" s="107">
        <f t="shared" si="176"/>
        <v>0</v>
      </c>
      <c r="W227" s="107">
        <f t="shared" si="177"/>
        <v>0</v>
      </c>
      <c r="X227" s="107">
        <f t="shared" si="178"/>
        <v>0</v>
      </c>
      <c r="Y227" s="106">
        <f t="shared" si="179"/>
        <v>0</v>
      </c>
      <c r="Z227" s="107">
        <f t="shared" si="180"/>
        <v>0</v>
      </c>
      <c r="AA227" s="107">
        <f t="shared" si="181"/>
        <v>0</v>
      </c>
      <c r="AB227" s="107">
        <f t="shared" si="182"/>
        <v>0</v>
      </c>
      <c r="AC227" s="106">
        <f t="shared" si="183"/>
        <v>0</v>
      </c>
      <c r="AD227" s="107">
        <f t="shared" si="184"/>
        <v>0</v>
      </c>
      <c r="AE227" s="107">
        <f t="shared" si="185"/>
        <v>0</v>
      </c>
      <c r="AF227" s="107">
        <f t="shared" si="186"/>
        <v>0</v>
      </c>
      <c r="AG227" s="109">
        <f t="shared" si="210"/>
        <v>0</v>
      </c>
      <c r="AH227" s="133">
        <f t="shared" si="211"/>
        <v>0</v>
      </c>
      <c r="AI227" s="107">
        <f t="shared" si="212"/>
        <v>0</v>
      </c>
      <c r="AJ227" s="107">
        <f t="shared" si="213"/>
        <v>0</v>
      </c>
      <c r="AK227" s="107">
        <f t="shared" si="214"/>
        <v>4</v>
      </c>
      <c r="AL227" s="108">
        <f t="shared" si="215"/>
        <v>2</v>
      </c>
      <c r="AM227" s="107">
        <f t="shared" si="216"/>
        <v>0</v>
      </c>
      <c r="AN227" s="107">
        <f t="shared" si="217"/>
        <v>0</v>
      </c>
      <c r="AO227" s="107">
        <f t="shared" si="218"/>
        <v>0</v>
      </c>
      <c r="AP227" s="108">
        <f t="shared" si="219"/>
        <v>0</v>
      </c>
      <c r="AQ227" s="107">
        <f t="shared" si="220"/>
        <v>0</v>
      </c>
      <c r="AR227" s="107">
        <f t="shared" si="221"/>
        <v>0</v>
      </c>
      <c r="AS227" s="107">
        <f t="shared" si="222"/>
        <v>0</v>
      </c>
      <c r="AT227" s="108">
        <f t="shared" si="223"/>
        <v>0</v>
      </c>
      <c r="AU227" s="107">
        <f t="shared" si="224"/>
        <v>0</v>
      </c>
      <c r="AV227" s="107">
        <f t="shared" si="225"/>
        <v>0</v>
      </c>
      <c r="AW227" s="107">
        <f t="shared" si="226"/>
        <v>0</v>
      </c>
      <c r="AX227" s="108">
        <f t="shared" si="227"/>
        <v>0</v>
      </c>
      <c r="AY227" s="85">
        <f t="shared" si="205"/>
        <v>0</v>
      </c>
      <c r="AZ227" s="133">
        <f t="shared" si="206"/>
        <v>0</v>
      </c>
      <c r="BA227" s="82">
        <f t="shared" si="207"/>
        <v>4</v>
      </c>
      <c r="BB227" s="110">
        <f t="shared" si="208"/>
        <v>2</v>
      </c>
      <c r="BC227" s="110">
        <f t="shared" si="209"/>
        <v>6</v>
      </c>
    </row>
    <row r="228" spans="1:55" ht="12.75" customHeight="1" x14ac:dyDescent="0.25">
      <c r="A228" s="84"/>
      <c r="B228" s="111" t="str">
        <f>Disciplinas!B265</f>
        <v>OBR</v>
      </c>
      <c r="C228" s="108" t="str">
        <f>Disciplinas!C265</f>
        <v>LBIO</v>
      </c>
      <c r="D228" s="108" t="str">
        <f>Disciplinas!D265</f>
        <v>Práticas de Ensino de Biologia II</v>
      </c>
      <c r="E228" s="107">
        <f>Disciplinas!E265</f>
        <v>2</v>
      </c>
      <c r="F228" s="108">
        <f>Disciplinas!F265</f>
        <v>1</v>
      </c>
      <c r="G228" s="107">
        <f>Disciplinas!AZ265</f>
        <v>2</v>
      </c>
      <c r="H228" s="108">
        <f>Disciplinas!BA265</f>
        <v>2</v>
      </c>
      <c r="I228" s="107">
        <v>0</v>
      </c>
      <c r="J228" s="108">
        <v>100</v>
      </c>
      <c r="K228" s="107">
        <v>0</v>
      </c>
      <c r="L228" s="108">
        <v>0</v>
      </c>
      <c r="M228" s="107">
        <v>0</v>
      </c>
      <c r="N228" s="108">
        <v>0</v>
      </c>
      <c r="O228" s="107">
        <v>0</v>
      </c>
      <c r="P228" s="108">
        <v>0</v>
      </c>
      <c r="Q228" s="107">
        <f t="shared" si="171"/>
        <v>0</v>
      </c>
      <c r="R228" s="107">
        <f t="shared" si="172"/>
        <v>0</v>
      </c>
      <c r="S228" s="107">
        <f t="shared" si="173"/>
        <v>2</v>
      </c>
      <c r="T228" s="107">
        <f t="shared" si="174"/>
        <v>2</v>
      </c>
      <c r="U228" s="106">
        <f t="shared" si="175"/>
        <v>0</v>
      </c>
      <c r="V228" s="107">
        <f t="shared" si="176"/>
        <v>0</v>
      </c>
      <c r="W228" s="107">
        <f t="shared" si="177"/>
        <v>0</v>
      </c>
      <c r="X228" s="107">
        <f t="shared" si="178"/>
        <v>0</v>
      </c>
      <c r="Y228" s="106">
        <f t="shared" si="179"/>
        <v>0</v>
      </c>
      <c r="Z228" s="107">
        <f t="shared" si="180"/>
        <v>0</v>
      </c>
      <c r="AA228" s="107">
        <f t="shared" si="181"/>
        <v>0</v>
      </c>
      <c r="AB228" s="107">
        <f t="shared" si="182"/>
        <v>0</v>
      </c>
      <c r="AC228" s="106">
        <f t="shared" si="183"/>
        <v>0</v>
      </c>
      <c r="AD228" s="107">
        <f t="shared" si="184"/>
        <v>0</v>
      </c>
      <c r="AE228" s="107">
        <f t="shared" si="185"/>
        <v>0</v>
      </c>
      <c r="AF228" s="107">
        <f t="shared" si="186"/>
        <v>0</v>
      </c>
      <c r="AG228" s="109">
        <f t="shared" si="210"/>
        <v>0</v>
      </c>
      <c r="AH228" s="133">
        <f t="shared" si="211"/>
        <v>0</v>
      </c>
      <c r="AI228" s="107">
        <f t="shared" si="212"/>
        <v>0</v>
      </c>
      <c r="AJ228" s="107">
        <f t="shared" si="213"/>
        <v>0</v>
      </c>
      <c r="AK228" s="107">
        <f t="shared" si="214"/>
        <v>4</v>
      </c>
      <c r="AL228" s="108">
        <f t="shared" si="215"/>
        <v>2</v>
      </c>
      <c r="AM228" s="107">
        <f t="shared" si="216"/>
        <v>0</v>
      </c>
      <c r="AN228" s="107">
        <f t="shared" si="217"/>
        <v>0</v>
      </c>
      <c r="AO228" s="107">
        <f t="shared" si="218"/>
        <v>0</v>
      </c>
      <c r="AP228" s="108">
        <f t="shared" si="219"/>
        <v>0</v>
      </c>
      <c r="AQ228" s="107">
        <f t="shared" si="220"/>
        <v>0</v>
      </c>
      <c r="AR228" s="107">
        <f t="shared" si="221"/>
        <v>0</v>
      </c>
      <c r="AS228" s="107">
        <f t="shared" si="222"/>
        <v>0</v>
      </c>
      <c r="AT228" s="108">
        <f t="shared" si="223"/>
        <v>0</v>
      </c>
      <c r="AU228" s="107">
        <f t="shared" si="224"/>
        <v>0</v>
      </c>
      <c r="AV228" s="107">
        <f t="shared" si="225"/>
        <v>0</v>
      </c>
      <c r="AW228" s="107">
        <f t="shared" si="226"/>
        <v>0</v>
      </c>
      <c r="AX228" s="108">
        <f t="shared" si="227"/>
        <v>0</v>
      </c>
      <c r="AY228" s="85">
        <f t="shared" si="205"/>
        <v>0</v>
      </c>
      <c r="AZ228" s="133">
        <f t="shared" si="206"/>
        <v>0</v>
      </c>
      <c r="BA228" s="82">
        <f t="shared" si="207"/>
        <v>4</v>
      </c>
      <c r="BB228" s="110">
        <f t="shared" si="208"/>
        <v>2</v>
      </c>
      <c r="BC228" s="110">
        <f t="shared" si="209"/>
        <v>6</v>
      </c>
    </row>
    <row r="229" spans="1:55" ht="12.75" customHeight="1" x14ac:dyDescent="0.25">
      <c r="A229" s="84"/>
      <c r="B229" s="111" t="str">
        <f>Disciplinas!B266</f>
        <v>OBR</v>
      </c>
      <c r="C229" s="108" t="str">
        <f>Disciplinas!C266</f>
        <v>LBIO</v>
      </c>
      <c r="D229" s="108" t="str">
        <f>Disciplinas!D266</f>
        <v>Práticas de Ensino de Biologia III</v>
      </c>
      <c r="E229" s="107">
        <f>Disciplinas!E266</f>
        <v>2</v>
      </c>
      <c r="F229" s="108">
        <f>Disciplinas!F266</f>
        <v>1</v>
      </c>
      <c r="G229" s="107">
        <f>Disciplinas!AZ266</f>
        <v>2</v>
      </c>
      <c r="H229" s="108">
        <f>Disciplinas!BA266</f>
        <v>2</v>
      </c>
      <c r="I229" s="107">
        <v>0</v>
      </c>
      <c r="J229" s="108">
        <v>100</v>
      </c>
      <c r="K229" s="107">
        <v>0</v>
      </c>
      <c r="L229" s="108">
        <v>0</v>
      </c>
      <c r="M229" s="107">
        <v>0</v>
      </c>
      <c r="N229" s="108">
        <v>0</v>
      </c>
      <c r="O229" s="107">
        <v>0</v>
      </c>
      <c r="P229" s="108">
        <v>0</v>
      </c>
      <c r="Q229" s="107">
        <f t="shared" si="171"/>
        <v>0</v>
      </c>
      <c r="R229" s="107">
        <f t="shared" si="172"/>
        <v>0</v>
      </c>
      <c r="S229" s="107">
        <f t="shared" si="173"/>
        <v>2</v>
      </c>
      <c r="T229" s="107">
        <f t="shared" si="174"/>
        <v>2</v>
      </c>
      <c r="U229" s="106">
        <f t="shared" si="175"/>
        <v>0</v>
      </c>
      <c r="V229" s="107">
        <f t="shared" si="176"/>
        <v>0</v>
      </c>
      <c r="W229" s="107">
        <f t="shared" si="177"/>
        <v>0</v>
      </c>
      <c r="X229" s="107">
        <f t="shared" si="178"/>
        <v>0</v>
      </c>
      <c r="Y229" s="106">
        <f t="shared" si="179"/>
        <v>0</v>
      </c>
      <c r="Z229" s="107">
        <f t="shared" si="180"/>
        <v>0</v>
      </c>
      <c r="AA229" s="107">
        <f t="shared" si="181"/>
        <v>0</v>
      </c>
      <c r="AB229" s="107">
        <f t="shared" si="182"/>
        <v>0</v>
      </c>
      <c r="AC229" s="106">
        <f t="shared" si="183"/>
        <v>0</v>
      </c>
      <c r="AD229" s="107">
        <f t="shared" si="184"/>
        <v>0</v>
      </c>
      <c r="AE229" s="107">
        <f t="shared" si="185"/>
        <v>0</v>
      </c>
      <c r="AF229" s="107">
        <f t="shared" si="186"/>
        <v>0</v>
      </c>
      <c r="AG229" s="109">
        <f t="shared" si="210"/>
        <v>0</v>
      </c>
      <c r="AH229" s="133">
        <f t="shared" si="211"/>
        <v>0</v>
      </c>
      <c r="AI229" s="107">
        <f t="shared" si="212"/>
        <v>0</v>
      </c>
      <c r="AJ229" s="107">
        <f t="shared" si="213"/>
        <v>0</v>
      </c>
      <c r="AK229" s="107">
        <f t="shared" si="214"/>
        <v>4</v>
      </c>
      <c r="AL229" s="108">
        <f t="shared" si="215"/>
        <v>2</v>
      </c>
      <c r="AM229" s="107">
        <f t="shared" si="216"/>
        <v>0</v>
      </c>
      <c r="AN229" s="107">
        <f t="shared" si="217"/>
        <v>0</v>
      </c>
      <c r="AO229" s="107">
        <f t="shared" si="218"/>
        <v>0</v>
      </c>
      <c r="AP229" s="108">
        <f t="shared" si="219"/>
        <v>0</v>
      </c>
      <c r="AQ229" s="107">
        <f t="shared" si="220"/>
        <v>0</v>
      </c>
      <c r="AR229" s="107">
        <f t="shared" si="221"/>
        <v>0</v>
      </c>
      <c r="AS229" s="107">
        <f t="shared" si="222"/>
        <v>0</v>
      </c>
      <c r="AT229" s="108">
        <f t="shared" si="223"/>
        <v>0</v>
      </c>
      <c r="AU229" s="107">
        <f t="shared" si="224"/>
        <v>0</v>
      </c>
      <c r="AV229" s="107">
        <f t="shared" si="225"/>
        <v>0</v>
      </c>
      <c r="AW229" s="107">
        <f t="shared" si="226"/>
        <v>0</v>
      </c>
      <c r="AX229" s="108">
        <f t="shared" si="227"/>
        <v>0</v>
      </c>
      <c r="AY229" s="85">
        <f t="shared" si="205"/>
        <v>0</v>
      </c>
      <c r="AZ229" s="133">
        <f t="shared" si="206"/>
        <v>0</v>
      </c>
      <c r="BA229" s="82">
        <f t="shared" si="207"/>
        <v>4</v>
      </c>
      <c r="BB229" s="110">
        <f t="shared" si="208"/>
        <v>2</v>
      </c>
      <c r="BC229" s="110">
        <f t="shared" si="209"/>
        <v>6</v>
      </c>
    </row>
    <row r="230" spans="1:55" ht="12.75" customHeight="1" x14ac:dyDescent="0.25">
      <c r="A230" s="84"/>
      <c r="B230" s="111" t="str">
        <f>Disciplinas!B267</f>
        <v>OBR</v>
      </c>
      <c r="C230" s="108" t="str">
        <f>Disciplinas!C267</f>
        <v>LQUI</v>
      </c>
      <c r="D230" s="108" t="str">
        <f>Disciplinas!D267</f>
        <v>Práticas de Ensino de Ciências e Matemática no Ensino Fundamental</v>
      </c>
      <c r="E230" s="107">
        <f>Disciplinas!E267</f>
        <v>4</v>
      </c>
      <c r="F230" s="108">
        <f>Disciplinas!F267</f>
        <v>0</v>
      </c>
      <c r="G230" s="107">
        <f>Disciplinas!AZ267</f>
        <v>2</v>
      </c>
      <c r="H230" s="108">
        <f>Disciplinas!BA267</f>
        <v>0</v>
      </c>
      <c r="I230" s="107">
        <v>0</v>
      </c>
      <c r="J230" s="108">
        <v>0</v>
      </c>
      <c r="K230" s="107">
        <v>0</v>
      </c>
      <c r="L230" s="108">
        <v>0</v>
      </c>
      <c r="M230" s="107">
        <v>0</v>
      </c>
      <c r="N230" s="108">
        <v>0</v>
      </c>
      <c r="O230" s="107">
        <v>0</v>
      </c>
      <c r="P230" s="108">
        <v>100</v>
      </c>
      <c r="Q230" s="107">
        <f t="shared" si="171"/>
        <v>0</v>
      </c>
      <c r="R230" s="107">
        <f t="shared" si="172"/>
        <v>0</v>
      </c>
      <c r="S230" s="107">
        <f t="shared" si="173"/>
        <v>0</v>
      </c>
      <c r="T230" s="107">
        <f t="shared" si="174"/>
        <v>0</v>
      </c>
      <c r="U230" s="106">
        <f t="shared" si="175"/>
        <v>0</v>
      </c>
      <c r="V230" s="107">
        <f t="shared" si="176"/>
        <v>0</v>
      </c>
      <c r="W230" s="107">
        <f t="shared" si="177"/>
        <v>0</v>
      </c>
      <c r="X230" s="107">
        <f t="shared" si="178"/>
        <v>0</v>
      </c>
      <c r="Y230" s="106">
        <f t="shared" si="179"/>
        <v>0</v>
      </c>
      <c r="Z230" s="107">
        <f t="shared" si="180"/>
        <v>0</v>
      </c>
      <c r="AA230" s="107">
        <f t="shared" si="181"/>
        <v>0</v>
      </c>
      <c r="AB230" s="107">
        <f t="shared" si="182"/>
        <v>0</v>
      </c>
      <c r="AC230" s="106">
        <f t="shared" si="183"/>
        <v>0</v>
      </c>
      <c r="AD230" s="107">
        <f t="shared" si="184"/>
        <v>0</v>
      </c>
      <c r="AE230" s="107">
        <f t="shared" si="185"/>
        <v>2</v>
      </c>
      <c r="AF230" s="107">
        <f t="shared" si="186"/>
        <v>0</v>
      </c>
      <c r="AG230" s="109">
        <f t="shared" si="210"/>
        <v>0</v>
      </c>
      <c r="AH230" s="133">
        <f t="shared" si="211"/>
        <v>0</v>
      </c>
      <c r="AI230" s="107">
        <f t="shared" si="212"/>
        <v>0</v>
      </c>
      <c r="AJ230" s="107">
        <f t="shared" si="213"/>
        <v>0</v>
      </c>
      <c r="AK230" s="107">
        <f t="shared" si="214"/>
        <v>0</v>
      </c>
      <c r="AL230" s="108">
        <f t="shared" si="215"/>
        <v>0</v>
      </c>
      <c r="AM230" s="107">
        <f t="shared" si="216"/>
        <v>0</v>
      </c>
      <c r="AN230" s="107">
        <f t="shared" si="217"/>
        <v>0</v>
      </c>
      <c r="AO230" s="107">
        <f t="shared" si="218"/>
        <v>0</v>
      </c>
      <c r="AP230" s="108">
        <f t="shared" si="219"/>
        <v>0</v>
      </c>
      <c r="AQ230" s="107">
        <f t="shared" si="220"/>
        <v>0</v>
      </c>
      <c r="AR230" s="107">
        <f t="shared" si="221"/>
        <v>0</v>
      </c>
      <c r="AS230" s="107">
        <f t="shared" si="222"/>
        <v>0</v>
      </c>
      <c r="AT230" s="108">
        <f t="shared" si="223"/>
        <v>0</v>
      </c>
      <c r="AU230" s="107">
        <f t="shared" si="224"/>
        <v>0</v>
      </c>
      <c r="AV230" s="107">
        <f t="shared" si="225"/>
        <v>0</v>
      </c>
      <c r="AW230" s="107">
        <f t="shared" si="226"/>
        <v>8</v>
      </c>
      <c r="AX230" s="108">
        <f t="shared" si="227"/>
        <v>0</v>
      </c>
      <c r="AY230" s="85">
        <f t="shared" si="205"/>
        <v>0</v>
      </c>
      <c r="AZ230" s="133">
        <f t="shared" si="206"/>
        <v>0</v>
      </c>
      <c r="BA230" s="82">
        <f t="shared" si="207"/>
        <v>8</v>
      </c>
      <c r="BB230" s="110">
        <f t="shared" si="208"/>
        <v>0</v>
      </c>
      <c r="BC230" s="110">
        <f t="shared" si="209"/>
        <v>8</v>
      </c>
    </row>
    <row r="231" spans="1:55" ht="12.75" customHeight="1" x14ac:dyDescent="0.25">
      <c r="A231" s="84"/>
      <c r="B231" s="111" t="str">
        <f>Disciplinas!B268</f>
        <v>OBR</v>
      </c>
      <c r="C231" s="108" t="str">
        <f>Disciplinas!C268</f>
        <v>LFIS</v>
      </c>
      <c r="D231" s="108" t="str">
        <f>Disciplinas!D268</f>
        <v>Práticas de Ensino de Física I</v>
      </c>
      <c r="E231" s="107">
        <f>Disciplinas!E268</f>
        <v>2</v>
      </c>
      <c r="F231" s="108">
        <f>Disciplinas!F268</f>
        <v>2</v>
      </c>
      <c r="G231" s="107">
        <f>Disciplinas!AZ268</f>
        <v>2</v>
      </c>
      <c r="H231" s="108">
        <f>Disciplinas!BA268</f>
        <v>2</v>
      </c>
      <c r="I231" s="107">
        <v>0</v>
      </c>
      <c r="J231" s="108">
        <v>0</v>
      </c>
      <c r="K231" s="107">
        <v>0</v>
      </c>
      <c r="L231" s="108">
        <v>0</v>
      </c>
      <c r="M231" s="107">
        <v>0</v>
      </c>
      <c r="N231" s="108">
        <v>100</v>
      </c>
      <c r="O231" s="107">
        <v>0</v>
      </c>
      <c r="P231" s="108">
        <v>0</v>
      </c>
      <c r="Q231" s="107">
        <f t="shared" si="171"/>
        <v>0</v>
      </c>
      <c r="R231" s="107">
        <f t="shared" si="172"/>
        <v>0</v>
      </c>
      <c r="S231" s="107">
        <f t="shared" si="173"/>
        <v>0</v>
      </c>
      <c r="T231" s="107">
        <f t="shared" si="174"/>
        <v>0</v>
      </c>
      <c r="U231" s="106">
        <f t="shared" si="175"/>
        <v>0</v>
      </c>
      <c r="V231" s="107">
        <f t="shared" si="176"/>
        <v>0</v>
      </c>
      <c r="W231" s="107">
        <f t="shared" si="177"/>
        <v>0</v>
      </c>
      <c r="X231" s="107">
        <f t="shared" si="178"/>
        <v>0</v>
      </c>
      <c r="Y231" s="106">
        <f t="shared" si="179"/>
        <v>0</v>
      </c>
      <c r="Z231" s="107">
        <f t="shared" si="180"/>
        <v>0</v>
      </c>
      <c r="AA231" s="107">
        <f t="shared" si="181"/>
        <v>2</v>
      </c>
      <c r="AB231" s="107">
        <f t="shared" si="182"/>
        <v>2</v>
      </c>
      <c r="AC231" s="106">
        <f t="shared" si="183"/>
        <v>0</v>
      </c>
      <c r="AD231" s="107">
        <f t="shared" si="184"/>
        <v>0</v>
      </c>
      <c r="AE231" s="107">
        <f t="shared" si="185"/>
        <v>0</v>
      </c>
      <c r="AF231" s="107">
        <f t="shared" si="186"/>
        <v>0</v>
      </c>
      <c r="AG231" s="109">
        <f t="shared" si="210"/>
        <v>0</v>
      </c>
      <c r="AH231" s="133">
        <f t="shared" si="211"/>
        <v>0</v>
      </c>
      <c r="AI231" s="107">
        <f t="shared" si="212"/>
        <v>0</v>
      </c>
      <c r="AJ231" s="107">
        <f t="shared" si="213"/>
        <v>0</v>
      </c>
      <c r="AK231" s="107">
        <f t="shared" si="214"/>
        <v>0</v>
      </c>
      <c r="AL231" s="108">
        <f t="shared" si="215"/>
        <v>0</v>
      </c>
      <c r="AM231" s="107">
        <f t="shared" si="216"/>
        <v>0</v>
      </c>
      <c r="AN231" s="107">
        <f t="shared" si="217"/>
        <v>0</v>
      </c>
      <c r="AO231" s="107">
        <f t="shared" si="218"/>
        <v>0</v>
      </c>
      <c r="AP231" s="108">
        <f t="shared" si="219"/>
        <v>0</v>
      </c>
      <c r="AQ231" s="107">
        <f t="shared" si="220"/>
        <v>0</v>
      </c>
      <c r="AR231" s="107">
        <f t="shared" si="221"/>
        <v>0</v>
      </c>
      <c r="AS231" s="107">
        <f t="shared" si="222"/>
        <v>4</v>
      </c>
      <c r="AT231" s="108">
        <f t="shared" si="223"/>
        <v>4</v>
      </c>
      <c r="AU231" s="107">
        <f t="shared" si="224"/>
        <v>0</v>
      </c>
      <c r="AV231" s="107">
        <f t="shared" si="225"/>
        <v>0</v>
      </c>
      <c r="AW231" s="107">
        <f t="shared" si="226"/>
        <v>0</v>
      </c>
      <c r="AX231" s="108">
        <f t="shared" si="227"/>
        <v>0</v>
      </c>
      <c r="AY231" s="85">
        <f t="shared" si="205"/>
        <v>0</v>
      </c>
      <c r="AZ231" s="133">
        <f t="shared" si="206"/>
        <v>0</v>
      </c>
      <c r="BA231" s="82">
        <f t="shared" si="207"/>
        <v>4</v>
      </c>
      <c r="BB231" s="110">
        <f t="shared" si="208"/>
        <v>4</v>
      </c>
      <c r="BC231" s="110">
        <f t="shared" si="209"/>
        <v>8</v>
      </c>
    </row>
    <row r="232" spans="1:55" ht="12.75" customHeight="1" x14ac:dyDescent="0.25">
      <c r="A232" s="84"/>
      <c r="B232" s="111" t="str">
        <f>Disciplinas!B269</f>
        <v>OBR</v>
      </c>
      <c r="C232" s="108" t="str">
        <f>Disciplinas!C269</f>
        <v>LFIS</v>
      </c>
      <c r="D232" s="108" t="str">
        <f>Disciplinas!D269</f>
        <v>Práticas de Ensino de Física II</v>
      </c>
      <c r="E232" s="107">
        <f>Disciplinas!E269</f>
        <v>2</v>
      </c>
      <c r="F232" s="108">
        <f>Disciplinas!F269</f>
        <v>2</v>
      </c>
      <c r="G232" s="107">
        <f>Disciplinas!AZ269</f>
        <v>2</v>
      </c>
      <c r="H232" s="108">
        <f>Disciplinas!BA269</f>
        <v>2</v>
      </c>
      <c r="I232" s="107">
        <v>0</v>
      </c>
      <c r="J232" s="108">
        <v>0</v>
      </c>
      <c r="K232" s="107">
        <v>0</v>
      </c>
      <c r="L232" s="108">
        <v>0</v>
      </c>
      <c r="M232" s="107">
        <v>0</v>
      </c>
      <c r="N232" s="108">
        <v>100</v>
      </c>
      <c r="O232" s="107">
        <v>0</v>
      </c>
      <c r="P232" s="108">
        <v>0</v>
      </c>
      <c r="Q232" s="107">
        <f t="shared" si="171"/>
        <v>0</v>
      </c>
      <c r="R232" s="107">
        <f t="shared" si="172"/>
        <v>0</v>
      </c>
      <c r="S232" s="107">
        <f t="shared" si="173"/>
        <v>0</v>
      </c>
      <c r="T232" s="107">
        <f t="shared" si="174"/>
        <v>0</v>
      </c>
      <c r="U232" s="106">
        <f t="shared" si="175"/>
        <v>0</v>
      </c>
      <c r="V232" s="107">
        <f t="shared" si="176"/>
        <v>0</v>
      </c>
      <c r="W232" s="107">
        <f t="shared" si="177"/>
        <v>0</v>
      </c>
      <c r="X232" s="107">
        <f t="shared" si="178"/>
        <v>0</v>
      </c>
      <c r="Y232" s="106">
        <f t="shared" si="179"/>
        <v>0</v>
      </c>
      <c r="Z232" s="107">
        <f t="shared" si="180"/>
        <v>0</v>
      </c>
      <c r="AA232" s="107">
        <f t="shared" si="181"/>
        <v>2</v>
      </c>
      <c r="AB232" s="107">
        <f t="shared" si="182"/>
        <v>2</v>
      </c>
      <c r="AC232" s="106">
        <f t="shared" si="183"/>
        <v>0</v>
      </c>
      <c r="AD232" s="107">
        <f t="shared" si="184"/>
        <v>0</v>
      </c>
      <c r="AE232" s="107">
        <f t="shared" si="185"/>
        <v>0</v>
      </c>
      <c r="AF232" s="107">
        <f t="shared" si="186"/>
        <v>0</v>
      </c>
      <c r="AG232" s="109">
        <f t="shared" si="210"/>
        <v>0</v>
      </c>
      <c r="AH232" s="133">
        <f t="shared" si="211"/>
        <v>0</v>
      </c>
      <c r="AI232" s="107">
        <f t="shared" si="212"/>
        <v>0</v>
      </c>
      <c r="AJ232" s="107">
        <f t="shared" si="213"/>
        <v>0</v>
      </c>
      <c r="AK232" s="107">
        <f t="shared" si="214"/>
        <v>0</v>
      </c>
      <c r="AL232" s="108">
        <f t="shared" si="215"/>
        <v>0</v>
      </c>
      <c r="AM232" s="107">
        <f t="shared" si="216"/>
        <v>0</v>
      </c>
      <c r="AN232" s="107">
        <f t="shared" si="217"/>
        <v>0</v>
      </c>
      <c r="AO232" s="107">
        <f t="shared" si="218"/>
        <v>0</v>
      </c>
      <c r="AP232" s="108">
        <f t="shared" si="219"/>
        <v>0</v>
      </c>
      <c r="AQ232" s="107">
        <f t="shared" si="220"/>
        <v>0</v>
      </c>
      <c r="AR232" s="107">
        <f t="shared" si="221"/>
        <v>0</v>
      </c>
      <c r="AS232" s="107">
        <f t="shared" si="222"/>
        <v>4</v>
      </c>
      <c r="AT232" s="108">
        <f t="shared" si="223"/>
        <v>4</v>
      </c>
      <c r="AU232" s="107">
        <f t="shared" si="224"/>
        <v>0</v>
      </c>
      <c r="AV232" s="107">
        <f t="shared" si="225"/>
        <v>0</v>
      </c>
      <c r="AW232" s="107">
        <f t="shared" si="226"/>
        <v>0</v>
      </c>
      <c r="AX232" s="108">
        <f t="shared" si="227"/>
        <v>0</v>
      </c>
      <c r="AY232" s="85">
        <f t="shared" si="205"/>
        <v>0</v>
      </c>
      <c r="AZ232" s="133">
        <f t="shared" si="206"/>
        <v>0</v>
      </c>
      <c r="BA232" s="82">
        <f t="shared" si="207"/>
        <v>4</v>
      </c>
      <c r="BB232" s="110">
        <f t="shared" si="208"/>
        <v>4</v>
      </c>
      <c r="BC232" s="110">
        <f t="shared" si="209"/>
        <v>8</v>
      </c>
    </row>
    <row r="233" spans="1:55" ht="12.75" customHeight="1" x14ac:dyDescent="0.25">
      <c r="A233" s="84"/>
      <c r="B233" s="111" t="str">
        <f>Disciplinas!B270</f>
        <v>OBR</v>
      </c>
      <c r="C233" s="108" t="str">
        <f>Disciplinas!C270</f>
        <v>LFIS</v>
      </c>
      <c r="D233" s="108" t="str">
        <f>Disciplinas!D270</f>
        <v>Práticas de Ensino de Física III</v>
      </c>
      <c r="E233" s="107">
        <f>Disciplinas!E270</f>
        <v>2</v>
      </c>
      <c r="F233" s="108">
        <f>Disciplinas!F270</f>
        <v>2</v>
      </c>
      <c r="G233" s="107">
        <f>Disciplinas!AZ270</f>
        <v>2</v>
      </c>
      <c r="H233" s="108">
        <f>Disciplinas!BA270</f>
        <v>2</v>
      </c>
      <c r="I233" s="107">
        <v>0</v>
      </c>
      <c r="J233" s="108">
        <v>0</v>
      </c>
      <c r="K233" s="107">
        <v>0</v>
      </c>
      <c r="L233" s="108">
        <v>0</v>
      </c>
      <c r="M233" s="107">
        <v>0</v>
      </c>
      <c r="N233" s="108">
        <v>100</v>
      </c>
      <c r="O233" s="107">
        <v>0</v>
      </c>
      <c r="P233" s="108">
        <v>0</v>
      </c>
      <c r="Q233" s="107">
        <f t="shared" si="171"/>
        <v>0</v>
      </c>
      <c r="R233" s="107">
        <f t="shared" si="172"/>
        <v>0</v>
      </c>
      <c r="S233" s="107">
        <f t="shared" si="173"/>
        <v>0</v>
      </c>
      <c r="T233" s="107">
        <f t="shared" si="174"/>
        <v>0</v>
      </c>
      <c r="U233" s="106">
        <f t="shared" si="175"/>
        <v>0</v>
      </c>
      <c r="V233" s="107">
        <f t="shared" si="176"/>
        <v>0</v>
      </c>
      <c r="W233" s="107">
        <f t="shared" si="177"/>
        <v>0</v>
      </c>
      <c r="X233" s="107">
        <f t="shared" si="178"/>
        <v>0</v>
      </c>
      <c r="Y233" s="106">
        <f t="shared" si="179"/>
        <v>0</v>
      </c>
      <c r="Z233" s="107">
        <f t="shared" si="180"/>
        <v>0</v>
      </c>
      <c r="AA233" s="107">
        <f t="shared" si="181"/>
        <v>2</v>
      </c>
      <c r="AB233" s="107">
        <f t="shared" si="182"/>
        <v>2</v>
      </c>
      <c r="AC233" s="106">
        <f t="shared" si="183"/>
        <v>0</v>
      </c>
      <c r="AD233" s="107">
        <f t="shared" si="184"/>
        <v>0</v>
      </c>
      <c r="AE233" s="107">
        <f t="shared" si="185"/>
        <v>0</v>
      </c>
      <c r="AF233" s="107">
        <f t="shared" si="186"/>
        <v>0</v>
      </c>
      <c r="AG233" s="109">
        <f t="shared" si="210"/>
        <v>0</v>
      </c>
      <c r="AH233" s="133">
        <f t="shared" si="211"/>
        <v>0</v>
      </c>
      <c r="AI233" s="107">
        <f t="shared" si="212"/>
        <v>0</v>
      </c>
      <c r="AJ233" s="107">
        <f t="shared" si="213"/>
        <v>0</v>
      </c>
      <c r="AK233" s="107">
        <f t="shared" si="214"/>
        <v>0</v>
      </c>
      <c r="AL233" s="108">
        <f t="shared" si="215"/>
        <v>0</v>
      </c>
      <c r="AM233" s="107">
        <f t="shared" si="216"/>
        <v>0</v>
      </c>
      <c r="AN233" s="107">
        <f t="shared" si="217"/>
        <v>0</v>
      </c>
      <c r="AO233" s="107">
        <f t="shared" si="218"/>
        <v>0</v>
      </c>
      <c r="AP233" s="108">
        <f t="shared" si="219"/>
        <v>0</v>
      </c>
      <c r="AQ233" s="107">
        <f t="shared" si="220"/>
        <v>0</v>
      </c>
      <c r="AR233" s="107">
        <f t="shared" si="221"/>
        <v>0</v>
      </c>
      <c r="AS233" s="107">
        <f t="shared" si="222"/>
        <v>4</v>
      </c>
      <c r="AT233" s="108">
        <f t="shared" si="223"/>
        <v>4</v>
      </c>
      <c r="AU233" s="107">
        <f t="shared" si="224"/>
        <v>0</v>
      </c>
      <c r="AV233" s="107">
        <f t="shared" si="225"/>
        <v>0</v>
      </c>
      <c r="AW233" s="107">
        <f t="shared" si="226"/>
        <v>0</v>
      </c>
      <c r="AX233" s="108">
        <f t="shared" si="227"/>
        <v>0</v>
      </c>
      <c r="AY233" s="85">
        <f t="shared" si="205"/>
        <v>0</v>
      </c>
      <c r="AZ233" s="133">
        <f t="shared" si="206"/>
        <v>0</v>
      </c>
      <c r="BA233" s="82">
        <f t="shared" si="207"/>
        <v>4</v>
      </c>
      <c r="BB233" s="110">
        <f t="shared" si="208"/>
        <v>4</v>
      </c>
      <c r="BC233" s="110">
        <f t="shared" si="209"/>
        <v>8</v>
      </c>
    </row>
    <row r="234" spans="1:55" ht="12.75" customHeight="1" x14ac:dyDescent="0.25">
      <c r="A234" s="84"/>
      <c r="B234" s="111" t="str">
        <f>Disciplinas!B271</f>
        <v>OBR</v>
      </c>
      <c r="C234" s="108" t="str">
        <f>Disciplinas!C271</f>
        <v>LQUI</v>
      </c>
      <c r="D234" s="108" t="str">
        <f>Disciplinas!D271</f>
        <v>Práticas de Ensino de Química I</v>
      </c>
      <c r="E234" s="107">
        <f>Disciplinas!E271</f>
        <v>3</v>
      </c>
      <c r="F234" s="108">
        <f>Disciplinas!F271</f>
        <v>0</v>
      </c>
      <c r="G234" s="107">
        <f>Disciplinas!AZ271</f>
        <v>2</v>
      </c>
      <c r="H234" s="108">
        <f>Disciplinas!BA271</f>
        <v>0</v>
      </c>
      <c r="I234" s="107">
        <v>0</v>
      </c>
      <c r="J234" s="108">
        <v>0</v>
      </c>
      <c r="K234" s="107">
        <v>0</v>
      </c>
      <c r="L234" s="108">
        <v>0</v>
      </c>
      <c r="M234" s="107">
        <v>0</v>
      </c>
      <c r="N234" s="108">
        <v>0</v>
      </c>
      <c r="O234" s="107">
        <v>0</v>
      </c>
      <c r="P234" s="108">
        <v>100</v>
      </c>
      <c r="Q234" s="107">
        <f t="shared" si="171"/>
        <v>0</v>
      </c>
      <c r="R234" s="107">
        <f t="shared" si="172"/>
        <v>0</v>
      </c>
      <c r="S234" s="107">
        <f t="shared" si="173"/>
        <v>0</v>
      </c>
      <c r="T234" s="107">
        <f t="shared" si="174"/>
        <v>0</v>
      </c>
      <c r="U234" s="106">
        <f t="shared" si="175"/>
        <v>0</v>
      </c>
      <c r="V234" s="107">
        <f t="shared" si="176"/>
        <v>0</v>
      </c>
      <c r="W234" s="107">
        <f t="shared" si="177"/>
        <v>0</v>
      </c>
      <c r="X234" s="107">
        <f t="shared" si="178"/>
        <v>0</v>
      </c>
      <c r="Y234" s="106">
        <f t="shared" si="179"/>
        <v>0</v>
      </c>
      <c r="Z234" s="107">
        <f t="shared" si="180"/>
        <v>0</v>
      </c>
      <c r="AA234" s="107">
        <f t="shared" si="181"/>
        <v>0</v>
      </c>
      <c r="AB234" s="107">
        <f t="shared" si="182"/>
        <v>0</v>
      </c>
      <c r="AC234" s="106">
        <f t="shared" si="183"/>
        <v>0</v>
      </c>
      <c r="AD234" s="107">
        <f t="shared" si="184"/>
        <v>0</v>
      </c>
      <c r="AE234" s="107">
        <f t="shared" si="185"/>
        <v>2</v>
      </c>
      <c r="AF234" s="107">
        <f t="shared" si="186"/>
        <v>0</v>
      </c>
      <c r="AG234" s="109">
        <f t="shared" si="210"/>
        <v>0</v>
      </c>
      <c r="AH234" s="133">
        <f t="shared" ref="AH234:AH265" si="228">H234-(R234+T234+V234+X234+Z234+AB234+AD234+AF234)</f>
        <v>0</v>
      </c>
      <c r="AI234" s="107">
        <f t="shared" si="212"/>
        <v>0</v>
      </c>
      <c r="AJ234" s="107">
        <f t="shared" ref="AJ234:AJ265" si="229">F234*R234</f>
        <v>0</v>
      </c>
      <c r="AK234" s="107">
        <f t="shared" si="214"/>
        <v>0</v>
      </c>
      <c r="AL234" s="108">
        <f t="shared" ref="AL234:AL265" si="230">F234*T234</f>
        <v>0</v>
      </c>
      <c r="AM234" s="107">
        <f t="shared" si="216"/>
        <v>0</v>
      </c>
      <c r="AN234" s="107">
        <f t="shared" ref="AN234:AN265" si="231">F234*V234</f>
        <v>0</v>
      </c>
      <c r="AO234" s="107">
        <f t="shared" si="218"/>
        <v>0</v>
      </c>
      <c r="AP234" s="108">
        <f t="shared" ref="AP234:AP265" si="232">F234*X234</f>
        <v>0</v>
      </c>
      <c r="AQ234" s="107">
        <f t="shared" si="220"/>
        <v>0</v>
      </c>
      <c r="AR234" s="107">
        <f t="shared" ref="AR234:AR265" si="233">F234*Z234</f>
        <v>0</v>
      </c>
      <c r="AS234" s="107">
        <f t="shared" si="222"/>
        <v>0</v>
      </c>
      <c r="AT234" s="108">
        <f t="shared" ref="AT234:AT265" si="234">F234*AB234</f>
        <v>0</v>
      </c>
      <c r="AU234" s="107">
        <f t="shared" si="224"/>
        <v>0</v>
      </c>
      <c r="AV234" s="107">
        <f t="shared" ref="AV234:AV265" si="235">F234*AD234</f>
        <v>0</v>
      </c>
      <c r="AW234" s="107">
        <f t="shared" si="226"/>
        <v>6</v>
      </c>
      <c r="AX234" s="108">
        <f t="shared" ref="AX234:AX265" si="236">F234*AF234</f>
        <v>0</v>
      </c>
      <c r="AY234" s="85">
        <f t="shared" si="205"/>
        <v>0</v>
      </c>
      <c r="AZ234" s="133">
        <f t="shared" si="206"/>
        <v>0</v>
      </c>
      <c r="BA234" s="82">
        <f t="shared" si="207"/>
        <v>6</v>
      </c>
      <c r="BB234" s="110">
        <f t="shared" si="208"/>
        <v>0</v>
      </c>
      <c r="BC234" s="110">
        <f t="shared" si="209"/>
        <v>6</v>
      </c>
    </row>
    <row r="235" spans="1:55" ht="12.75" customHeight="1" x14ac:dyDescent="0.25">
      <c r="A235" s="84"/>
      <c r="B235" s="111" t="str">
        <f>Disciplinas!B272</f>
        <v>OBR</v>
      </c>
      <c r="C235" s="108" t="str">
        <f>Disciplinas!C272</f>
        <v>LQUI</v>
      </c>
      <c r="D235" s="108" t="str">
        <f>Disciplinas!D272</f>
        <v>Práticas de Ensino de Química II</v>
      </c>
      <c r="E235" s="107">
        <f>Disciplinas!E272</f>
        <v>0</v>
      </c>
      <c r="F235" s="108">
        <f>Disciplinas!F272</f>
        <v>3</v>
      </c>
      <c r="G235" s="107">
        <f>Disciplinas!AZ272</f>
        <v>0</v>
      </c>
      <c r="H235" s="108">
        <f>Disciplinas!BA272</f>
        <v>2</v>
      </c>
      <c r="I235" s="107">
        <v>0</v>
      </c>
      <c r="J235" s="108">
        <v>0</v>
      </c>
      <c r="K235" s="107">
        <v>0</v>
      </c>
      <c r="L235" s="108">
        <v>0</v>
      </c>
      <c r="M235" s="107">
        <v>0</v>
      </c>
      <c r="N235" s="108">
        <v>0</v>
      </c>
      <c r="O235" s="107">
        <v>0</v>
      </c>
      <c r="P235" s="108">
        <v>100</v>
      </c>
      <c r="Q235" s="107">
        <f t="shared" si="171"/>
        <v>0</v>
      </c>
      <c r="R235" s="107">
        <f t="shared" si="172"/>
        <v>0</v>
      </c>
      <c r="S235" s="107">
        <f t="shared" si="173"/>
        <v>0</v>
      </c>
      <c r="T235" s="107">
        <f t="shared" si="174"/>
        <v>0</v>
      </c>
      <c r="U235" s="106">
        <f t="shared" si="175"/>
        <v>0</v>
      </c>
      <c r="V235" s="107">
        <f t="shared" si="176"/>
        <v>0</v>
      </c>
      <c r="W235" s="107">
        <f t="shared" si="177"/>
        <v>0</v>
      </c>
      <c r="X235" s="107">
        <f t="shared" si="178"/>
        <v>0</v>
      </c>
      <c r="Y235" s="106">
        <f t="shared" si="179"/>
        <v>0</v>
      </c>
      <c r="Z235" s="107">
        <f t="shared" si="180"/>
        <v>0</v>
      </c>
      <c r="AA235" s="107">
        <f t="shared" si="181"/>
        <v>0</v>
      </c>
      <c r="AB235" s="107">
        <f t="shared" si="182"/>
        <v>0</v>
      </c>
      <c r="AC235" s="106">
        <f t="shared" si="183"/>
        <v>0</v>
      </c>
      <c r="AD235" s="107">
        <f t="shared" si="184"/>
        <v>0</v>
      </c>
      <c r="AE235" s="107">
        <f t="shared" si="185"/>
        <v>0</v>
      </c>
      <c r="AF235" s="107">
        <f t="shared" si="186"/>
        <v>2</v>
      </c>
      <c r="AG235" s="109">
        <f t="shared" ref="AG235:AG266" si="237">G235-(Q235+S235+U235+W235+Y235+AA235+AC235+AE235)</f>
        <v>0</v>
      </c>
      <c r="AH235" s="133">
        <f t="shared" si="228"/>
        <v>0</v>
      </c>
      <c r="AI235" s="107">
        <f t="shared" ref="AI235:AI266" si="238">E235*Q235</f>
        <v>0</v>
      </c>
      <c r="AJ235" s="107">
        <f t="shared" si="229"/>
        <v>0</v>
      </c>
      <c r="AK235" s="107">
        <f t="shared" ref="AK235:AK266" si="239">E235*S235</f>
        <v>0</v>
      </c>
      <c r="AL235" s="108">
        <f t="shared" si="230"/>
        <v>0</v>
      </c>
      <c r="AM235" s="107">
        <f t="shared" ref="AM235:AM266" si="240">E235*U235</f>
        <v>0</v>
      </c>
      <c r="AN235" s="107">
        <f t="shared" si="231"/>
        <v>0</v>
      </c>
      <c r="AO235" s="107">
        <f t="shared" ref="AO235:AO266" si="241">E235*W235</f>
        <v>0</v>
      </c>
      <c r="AP235" s="108">
        <f t="shared" si="232"/>
        <v>0</v>
      </c>
      <c r="AQ235" s="107">
        <f t="shared" ref="AQ235:AQ266" si="242">E235*Y235</f>
        <v>0</v>
      </c>
      <c r="AR235" s="107">
        <f t="shared" si="233"/>
        <v>0</v>
      </c>
      <c r="AS235" s="107">
        <f t="shared" ref="AS235:AS266" si="243">E235*AA235</f>
        <v>0</v>
      </c>
      <c r="AT235" s="108">
        <f t="shared" si="234"/>
        <v>0</v>
      </c>
      <c r="AU235" s="107">
        <f t="shared" ref="AU235:AU266" si="244">E235*AC235</f>
        <v>0</v>
      </c>
      <c r="AV235" s="107">
        <f t="shared" si="235"/>
        <v>0</v>
      </c>
      <c r="AW235" s="107">
        <f t="shared" ref="AW235:AW266" si="245">E235*AE235</f>
        <v>0</v>
      </c>
      <c r="AX235" s="108">
        <f t="shared" si="236"/>
        <v>6</v>
      </c>
      <c r="AY235" s="85">
        <f t="shared" si="205"/>
        <v>0</v>
      </c>
      <c r="AZ235" s="133">
        <f t="shared" si="206"/>
        <v>0</v>
      </c>
      <c r="BA235" s="82">
        <f t="shared" si="207"/>
        <v>0</v>
      </c>
      <c r="BB235" s="110">
        <f t="shared" si="208"/>
        <v>6</v>
      </c>
      <c r="BC235" s="110">
        <f t="shared" si="209"/>
        <v>6</v>
      </c>
    </row>
    <row r="236" spans="1:55" ht="12.75" customHeight="1" x14ac:dyDescent="0.25">
      <c r="A236" s="84"/>
      <c r="B236" s="111" t="str">
        <f>Disciplinas!B273</f>
        <v>OBR</v>
      </c>
      <c r="C236" s="108" t="str">
        <f>Disciplinas!C273</f>
        <v>LQUI</v>
      </c>
      <c r="D236" s="108" t="str">
        <f>Disciplinas!D273</f>
        <v>Práticas de Ensino de Química III</v>
      </c>
      <c r="E236" s="107">
        <f>Disciplinas!E273</f>
        <v>3</v>
      </c>
      <c r="F236" s="108">
        <f>Disciplinas!F273</f>
        <v>0</v>
      </c>
      <c r="G236" s="107">
        <f>Disciplinas!AZ273</f>
        <v>2</v>
      </c>
      <c r="H236" s="108">
        <f>Disciplinas!BA273</f>
        <v>0</v>
      </c>
      <c r="I236" s="107">
        <v>0</v>
      </c>
      <c r="J236" s="108">
        <v>0</v>
      </c>
      <c r="K236" s="107">
        <v>0</v>
      </c>
      <c r="L236" s="108">
        <v>0</v>
      </c>
      <c r="M236" s="107">
        <v>0</v>
      </c>
      <c r="N236" s="108">
        <v>0</v>
      </c>
      <c r="O236" s="107">
        <v>0</v>
      </c>
      <c r="P236" s="108">
        <v>100</v>
      </c>
      <c r="Q236" s="107">
        <f t="shared" si="171"/>
        <v>0</v>
      </c>
      <c r="R236" s="107">
        <f t="shared" si="172"/>
        <v>0</v>
      </c>
      <c r="S236" s="107">
        <f t="shared" si="173"/>
        <v>0</v>
      </c>
      <c r="T236" s="107">
        <f t="shared" si="174"/>
        <v>0</v>
      </c>
      <c r="U236" s="106">
        <f t="shared" si="175"/>
        <v>0</v>
      </c>
      <c r="V236" s="107">
        <f t="shared" si="176"/>
        <v>0</v>
      </c>
      <c r="W236" s="107">
        <f t="shared" si="177"/>
        <v>0</v>
      </c>
      <c r="X236" s="107">
        <f t="shared" si="178"/>
        <v>0</v>
      </c>
      <c r="Y236" s="106">
        <f t="shared" si="179"/>
        <v>0</v>
      </c>
      <c r="Z236" s="107">
        <f t="shared" si="180"/>
        <v>0</v>
      </c>
      <c r="AA236" s="107">
        <f t="shared" si="181"/>
        <v>0</v>
      </c>
      <c r="AB236" s="107">
        <f t="shared" si="182"/>
        <v>0</v>
      </c>
      <c r="AC236" s="106">
        <f t="shared" si="183"/>
        <v>0</v>
      </c>
      <c r="AD236" s="107">
        <f t="shared" si="184"/>
        <v>0</v>
      </c>
      <c r="AE236" s="107">
        <f t="shared" si="185"/>
        <v>2</v>
      </c>
      <c r="AF236" s="107">
        <f t="shared" si="186"/>
        <v>0</v>
      </c>
      <c r="AG236" s="109">
        <f t="shared" si="237"/>
        <v>0</v>
      </c>
      <c r="AH236" s="133">
        <f t="shared" si="228"/>
        <v>0</v>
      </c>
      <c r="AI236" s="107">
        <f t="shared" si="238"/>
        <v>0</v>
      </c>
      <c r="AJ236" s="107">
        <f t="shared" si="229"/>
        <v>0</v>
      </c>
      <c r="AK236" s="107">
        <f t="shared" si="239"/>
        <v>0</v>
      </c>
      <c r="AL236" s="108">
        <f t="shared" si="230"/>
        <v>0</v>
      </c>
      <c r="AM236" s="107">
        <f t="shared" si="240"/>
        <v>0</v>
      </c>
      <c r="AN236" s="107">
        <f t="shared" si="231"/>
        <v>0</v>
      </c>
      <c r="AO236" s="107">
        <f t="shared" si="241"/>
        <v>0</v>
      </c>
      <c r="AP236" s="108">
        <f t="shared" si="232"/>
        <v>0</v>
      </c>
      <c r="AQ236" s="107">
        <f t="shared" si="242"/>
        <v>0</v>
      </c>
      <c r="AR236" s="107">
        <f t="shared" si="233"/>
        <v>0</v>
      </c>
      <c r="AS236" s="107">
        <f t="shared" si="243"/>
        <v>0</v>
      </c>
      <c r="AT236" s="108">
        <f t="shared" si="234"/>
        <v>0</v>
      </c>
      <c r="AU236" s="107">
        <f t="shared" si="244"/>
        <v>0</v>
      </c>
      <c r="AV236" s="107">
        <f t="shared" si="235"/>
        <v>0</v>
      </c>
      <c r="AW236" s="107">
        <f t="shared" si="245"/>
        <v>6</v>
      </c>
      <c r="AX236" s="108">
        <f t="shared" si="236"/>
        <v>0</v>
      </c>
      <c r="AY236" s="85">
        <f t="shared" si="205"/>
        <v>0</v>
      </c>
      <c r="AZ236" s="133">
        <f t="shared" si="206"/>
        <v>0</v>
      </c>
      <c r="BA236" s="82">
        <f t="shared" si="207"/>
        <v>6</v>
      </c>
      <c r="BB236" s="110">
        <f t="shared" si="208"/>
        <v>0</v>
      </c>
      <c r="BC236" s="110">
        <f t="shared" si="209"/>
        <v>6</v>
      </c>
    </row>
    <row r="237" spans="1:55" ht="12.75" customHeight="1" x14ac:dyDescent="0.25">
      <c r="A237" s="84"/>
      <c r="B237" s="111" t="str">
        <f>Disciplinas!B274</f>
        <v>OBR</v>
      </c>
      <c r="C237" s="108" t="str">
        <f>Disciplinas!C274</f>
        <v>BQUI</v>
      </c>
      <c r="D237" s="108" t="str">
        <f>Disciplinas!D274</f>
        <v>Práticas em Química Verde</v>
      </c>
      <c r="E237" s="107">
        <f>Disciplinas!E274</f>
        <v>0</v>
      </c>
      <c r="F237" s="108">
        <f>Disciplinas!F274</f>
        <v>4</v>
      </c>
      <c r="G237" s="107">
        <f>Disciplinas!AZ274</f>
        <v>0</v>
      </c>
      <c r="H237" s="108">
        <f>Disciplinas!BA274</f>
        <v>2</v>
      </c>
      <c r="I237" s="107">
        <v>0</v>
      </c>
      <c r="J237" s="108">
        <v>0</v>
      </c>
      <c r="K237" s="107">
        <v>0</v>
      </c>
      <c r="L237" s="108">
        <v>0</v>
      </c>
      <c r="M237" s="107">
        <v>0</v>
      </c>
      <c r="N237" s="108">
        <v>0</v>
      </c>
      <c r="O237" s="107">
        <v>100</v>
      </c>
      <c r="P237" s="108">
        <v>0</v>
      </c>
      <c r="Q237" s="107">
        <f t="shared" si="171"/>
        <v>0</v>
      </c>
      <c r="R237" s="107">
        <f t="shared" si="172"/>
        <v>0</v>
      </c>
      <c r="S237" s="107">
        <f t="shared" si="173"/>
        <v>0</v>
      </c>
      <c r="T237" s="107">
        <f t="shared" si="174"/>
        <v>0</v>
      </c>
      <c r="U237" s="106">
        <f t="shared" si="175"/>
        <v>0</v>
      </c>
      <c r="V237" s="107">
        <f t="shared" si="176"/>
        <v>0</v>
      </c>
      <c r="W237" s="107">
        <f t="shared" si="177"/>
        <v>0</v>
      </c>
      <c r="X237" s="107">
        <f t="shared" si="178"/>
        <v>0</v>
      </c>
      <c r="Y237" s="106">
        <f t="shared" si="179"/>
        <v>0</v>
      </c>
      <c r="Z237" s="107">
        <f t="shared" si="180"/>
        <v>0</v>
      </c>
      <c r="AA237" s="107">
        <f t="shared" si="181"/>
        <v>0</v>
      </c>
      <c r="AB237" s="107">
        <f t="shared" si="182"/>
        <v>0</v>
      </c>
      <c r="AC237" s="106">
        <f t="shared" si="183"/>
        <v>0</v>
      </c>
      <c r="AD237" s="107">
        <f t="shared" si="184"/>
        <v>2</v>
      </c>
      <c r="AE237" s="107">
        <f t="shared" si="185"/>
        <v>0</v>
      </c>
      <c r="AF237" s="107">
        <f t="shared" si="186"/>
        <v>0</v>
      </c>
      <c r="AG237" s="109">
        <f t="shared" si="237"/>
        <v>0</v>
      </c>
      <c r="AH237" s="133">
        <f t="shared" si="228"/>
        <v>0</v>
      </c>
      <c r="AI237" s="107">
        <f t="shared" si="238"/>
        <v>0</v>
      </c>
      <c r="AJ237" s="107">
        <f t="shared" si="229"/>
        <v>0</v>
      </c>
      <c r="AK237" s="107">
        <f t="shared" si="239"/>
        <v>0</v>
      </c>
      <c r="AL237" s="108">
        <f t="shared" si="230"/>
        <v>0</v>
      </c>
      <c r="AM237" s="107">
        <f t="shared" si="240"/>
        <v>0</v>
      </c>
      <c r="AN237" s="107">
        <f t="shared" si="231"/>
        <v>0</v>
      </c>
      <c r="AO237" s="107">
        <f t="shared" si="241"/>
        <v>0</v>
      </c>
      <c r="AP237" s="108">
        <f t="shared" si="232"/>
        <v>0</v>
      </c>
      <c r="AQ237" s="107">
        <f t="shared" si="242"/>
        <v>0</v>
      </c>
      <c r="AR237" s="107">
        <f t="shared" si="233"/>
        <v>0</v>
      </c>
      <c r="AS237" s="107">
        <f t="shared" si="243"/>
        <v>0</v>
      </c>
      <c r="AT237" s="108">
        <f t="shared" si="234"/>
        <v>0</v>
      </c>
      <c r="AU237" s="107">
        <f t="shared" si="244"/>
        <v>0</v>
      </c>
      <c r="AV237" s="107">
        <f t="shared" si="235"/>
        <v>8</v>
      </c>
      <c r="AW237" s="107">
        <f t="shared" si="245"/>
        <v>0</v>
      </c>
      <c r="AX237" s="108">
        <f t="shared" si="236"/>
        <v>0</v>
      </c>
      <c r="AY237" s="85">
        <f t="shared" si="205"/>
        <v>0</v>
      </c>
      <c r="AZ237" s="133">
        <f t="shared" si="206"/>
        <v>0</v>
      </c>
      <c r="BA237" s="82">
        <f t="shared" si="207"/>
        <v>0</v>
      </c>
      <c r="BB237" s="110">
        <f t="shared" si="208"/>
        <v>8</v>
      </c>
      <c r="BC237" s="110">
        <f t="shared" si="209"/>
        <v>8</v>
      </c>
    </row>
    <row r="238" spans="1:55" ht="12.75" customHeight="1" x14ac:dyDescent="0.25">
      <c r="A238" s="84"/>
      <c r="B238" s="111" t="str">
        <f>Disciplinas!B275</f>
        <v>OBR</v>
      </c>
      <c r="C238" s="108" t="str">
        <f>Disciplinas!C275</f>
        <v>LFIS</v>
      </c>
      <c r="D238" s="108" t="str">
        <f>Disciplinas!D275</f>
        <v>Princípios de Mecânica Quântica (PCC)</v>
      </c>
      <c r="E238" s="107">
        <f>Disciplinas!E275</f>
        <v>4</v>
      </c>
      <c r="F238" s="108">
        <f>Disciplinas!F275</f>
        <v>0</v>
      </c>
      <c r="G238" s="107">
        <f>Disciplinas!AZ275</f>
        <v>2</v>
      </c>
      <c r="H238" s="108">
        <f>Disciplinas!BA275</f>
        <v>0</v>
      </c>
      <c r="I238" s="107">
        <v>0</v>
      </c>
      <c r="J238" s="108">
        <v>0</v>
      </c>
      <c r="K238" s="107">
        <v>0</v>
      </c>
      <c r="L238" s="108">
        <v>0</v>
      </c>
      <c r="M238" s="107">
        <v>0</v>
      </c>
      <c r="N238" s="108">
        <v>100</v>
      </c>
      <c r="O238" s="107">
        <v>0</v>
      </c>
      <c r="P238" s="108">
        <v>0</v>
      </c>
      <c r="Q238" s="107">
        <f t="shared" si="171"/>
        <v>0</v>
      </c>
      <c r="R238" s="107">
        <f t="shared" si="172"/>
        <v>0</v>
      </c>
      <c r="S238" s="107">
        <f t="shared" si="173"/>
        <v>0</v>
      </c>
      <c r="T238" s="107">
        <f t="shared" si="174"/>
        <v>0</v>
      </c>
      <c r="U238" s="106">
        <f t="shared" si="175"/>
        <v>0</v>
      </c>
      <c r="V238" s="107">
        <f t="shared" si="176"/>
        <v>0</v>
      </c>
      <c r="W238" s="107">
        <f t="shared" si="177"/>
        <v>0</v>
      </c>
      <c r="X238" s="107">
        <f t="shared" si="178"/>
        <v>0</v>
      </c>
      <c r="Y238" s="106">
        <f t="shared" si="179"/>
        <v>0</v>
      </c>
      <c r="Z238" s="107">
        <f t="shared" si="180"/>
        <v>0</v>
      </c>
      <c r="AA238" s="107">
        <f t="shared" si="181"/>
        <v>2</v>
      </c>
      <c r="AB238" s="107">
        <f t="shared" si="182"/>
        <v>0</v>
      </c>
      <c r="AC238" s="106">
        <f t="shared" si="183"/>
        <v>0</v>
      </c>
      <c r="AD238" s="107">
        <f t="shared" si="184"/>
        <v>0</v>
      </c>
      <c r="AE238" s="107">
        <f t="shared" si="185"/>
        <v>0</v>
      </c>
      <c r="AF238" s="107">
        <f t="shared" si="186"/>
        <v>0</v>
      </c>
      <c r="AG238" s="109">
        <f t="shared" si="237"/>
        <v>0</v>
      </c>
      <c r="AH238" s="133">
        <f t="shared" si="228"/>
        <v>0</v>
      </c>
      <c r="AI238" s="107">
        <f t="shared" si="238"/>
        <v>0</v>
      </c>
      <c r="AJ238" s="107">
        <f t="shared" si="229"/>
        <v>0</v>
      </c>
      <c r="AK238" s="107">
        <f t="shared" si="239"/>
        <v>0</v>
      </c>
      <c r="AL238" s="108">
        <f t="shared" si="230"/>
        <v>0</v>
      </c>
      <c r="AM238" s="107">
        <f t="shared" si="240"/>
        <v>0</v>
      </c>
      <c r="AN238" s="107">
        <f t="shared" si="231"/>
        <v>0</v>
      </c>
      <c r="AO238" s="107">
        <f t="shared" si="241"/>
        <v>0</v>
      </c>
      <c r="AP238" s="108">
        <f t="shared" si="232"/>
        <v>0</v>
      </c>
      <c r="AQ238" s="107">
        <f t="shared" si="242"/>
        <v>0</v>
      </c>
      <c r="AR238" s="107">
        <f t="shared" si="233"/>
        <v>0</v>
      </c>
      <c r="AS238" s="107">
        <f t="shared" si="243"/>
        <v>8</v>
      </c>
      <c r="AT238" s="108">
        <f t="shared" si="234"/>
        <v>0</v>
      </c>
      <c r="AU238" s="107">
        <f t="shared" si="244"/>
        <v>0</v>
      </c>
      <c r="AV238" s="107">
        <f t="shared" si="235"/>
        <v>0</v>
      </c>
      <c r="AW238" s="107">
        <f t="shared" si="245"/>
        <v>0</v>
      </c>
      <c r="AX238" s="108">
        <f t="shared" si="236"/>
        <v>0</v>
      </c>
      <c r="AY238" s="85">
        <f t="shared" si="205"/>
        <v>0</v>
      </c>
      <c r="AZ238" s="133">
        <f t="shared" si="206"/>
        <v>0</v>
      </c>
      <c r="BA238" s="82">
        <f t="shared" si="207"/>
        <v>8</v>
      </c>
      <c r="BB238" s="110">
        <f t="shared" si="208"/>
        <v>0</v>
      </c>
      <c r="BC238" s="110">
        <f t="shared" si="209"/>
        <v>8</v>
      </c>
    </row>
    <row r="239" spans="1:55" ht="12.75" customHeight="1" x14ac:dyDescent="0.25">
      <c r="A239" s="84"/>
      <c r="B239" s="111" t="str">
        <f>Disciplinas!B276</f>
        <v>OBR</v>
      </c>
      <c r="C239" s="108" t="str">
        <f>Disciplinas!C276</f>
        <v>BFIS</v>
      </c>
      <c r="D239" s="108" t="str">
        <f>Disciplinas!D276</f>
        <v>Princípios de Termodinâmica</v>
      </c>
      <c r="E239" s="107">
        <f>Disciplinas!E276</f>
        <v>4</v>
      </c>
      <c r="F239" s="108">
        <f>Disciplinas!F276</f>
        <v>0</v>
      </c>
      <c r="G239" s="107">
        <f>Disciplinas!AZ276</f>
        <v>2</v>
      </c>
      <c r="H239" s="108">
        <f>Disciplinas!BA276</f>
        <v>0</v>
      </c>
      <c r="I239" s="107">
        <v>0</v>
      </c>
      <c r="J239" s="108">
        <v>0</v>
      </c>
      <c r="K239" s="107">
        <v>0</v>
      </c>
      <c r="L239" s="108">
        <v>0</v>
      </c>
      <c r="M239" s="107">
        <v>50</v>
      </c>
      <c r="N239" s="108">
        <v>0</v>
      </c>
      <c r="O239" s="107">
        <v>50</v>
      </c>
      <c r="P239" s="108">
        <v>0</v>
      </c>
      <c r="Q239" s="107">
        <f t="shared" si="171"/>
        <v>0</v>
      </c>
      <c r="R239" s="107">
        <f t="shared" si="172"/>
        <v>0</v>
      </c>
      <c r="S239" s="107">
        <f t="shared" si="173"/>
        <v>0</v>
      </c>
      <c r="T239" s="107">
        <f t="shared" si="174"/>
        <v>0</v>
      </c>
      <c r="U239" s="106">
        <f t="shared" si="175"/>
        <v>0</v>
      </c>
      <c r="V239" s="107">
        <f t="shared" si="176"/>
        <v>0</v>
      </c>
      <c r="W239" s="107">
        <f t="shared" si="177"/>
        <v>0</v>
      </c>
      <c r="X239" s="107">
        <f t="shared" si="178"/>
        <v>0</v>
      </c>
      <c r="Y239" s="106">
        <f t="shared" si="179"/>
        <v>1</v>
      </c>
      <c r="Z239" s="107">
        <f t="shared" si="180"/>
        <v>0</v>
      </c>
      <c r="AA239" s="107">
        <f t="shared" si="181"/>
        <v>0</v>
      </c>
      <c r="AB239" s="107">
        <f t="shared" si="182"/>
        <v>0</v>
      </c>
      <c r="AC239" s="106">
        <f t="shared" si="183"/>
        <v>1</v>
      </c>
      <c r="AD239" s="107">
        <f t="shared" si="184"/>
        <v>0</v>
      </c>
      <c r="AE239" s="107">
        <f t="shared" si="185"/>
        <v>0</v>
      </c>
      <c r="AF239" s="107">
        <f t="shared" si="186"/>
        <v>0</v>
      </c>
      <c r="AG239" s="109">
        <f t="shared" si="237"/>
        <v>0</v>
      </c>
      <c r="AH239" s="133">
        <f t="shared" si="228"/>
        <v>0</v>
      </c>
      <c r="AI239" s="107">
        <f t="shared" si="238"/>
        <v>0</v>
      </c>
      <c r="AJ239" s="107">
        <f t="shared" si="229"/>
        <v>0</v>
      </c>
      <c r="AK239" s="107">
        <f t="shared" si="239"/>
        <v>0</v>
      </c>
      <c r="AL239" s="108">
        <f t="shared" si="230"/>
        <v>0</v>
      </c>
      <c r="AM239" s="107">
        <f t="shared" si="240"/>
        <v>0</v>
      </c>
      <c r="AN239" s="107">
        <f t="shared" si="231"/>
        <v>0</v>
      </c>
      <c r="AO239" s="107">
        <f t="shared" si="241"/>
        <v>0</v>
      </c>
      <c r="AP239" s="108">
        <f t="shared" si="232"/>
        <v>0</v>
      </c>
      <c r="AQ239" s="107">
        <f t="shared" si="242"/>
        <v>4</v>
      </c>
      <c r="AR239" s="107">
        <f t="shared" si="233"/>
        <v>0</v>
      </c>
      <c r="AS239" s="107">
        <f t="shared" si="243"/>
        <v>0</v>
      </c>
      <c r="AT239" s="108">
        <f t="shared" si="234"/>
        <v>0</v>
      </c>
      <c r="AU239" s="107">
        <f t="shared" si="244"/>
        <v>4</v>
      </c>
      <c r="AV239" s="107">
        <f t="shared" si="235"/>
        <v>0</v>
      </c>
      <c r="AW239" s="107">
        <f t="shared" si="245"/>
        <v>0</v>
      </c>
      <c r="AX239" s="108">
        <f t="shared" si="236"/>
        <v>0</v>
      </c>
      <c r="AY239" s="85">
        <f t="shared" si="205"/>
        <v>0</v>
      </c>
      <c r="AZ239" s="133">
        <f t="shared" si="206"/>
        <v>0</v>
      </c>
      <c r="BA239" s="82">
        <f t="shared" si="207"/>
        <v>8</v>
      </c>
      <c r="BB239" s="110">
        <f t="shared" si="208"/>
        <v>0</v>
      </c>
      <c r="BC239" s="110">
        <f t="shared" si="209"/>
        <v>8</v>
      </c>
    </row>
    <row r="240" spans="1:55" ht="12.75" customHeight="1" x14ac:dyDescent="0.25">
      <c r="A240" s="84"/>
      <c r="B240" s="111" t="str">
        <f>Disciplinas!B277</f>
        <v>OBR</v>
      </c>
      <c r="C240" s="108" t="str">
        <f>Disciplinas!C277</f>
        <v>BQUI</v>
      </c>
      <c r="D240" s="108" t="str">
        <f>Disciplinas!D277</f>
        <v>Princípios de Termodinâmica</v>
      </c>
      <c r="E240" s="107">
        <f>Disciplinas!E277</f>
        <v>4</v>
      </c>
      <c r="F240" s="108">
        <f>Disciplinas!F277</f>
        <v>0</v>
      </c>
      <c r="G240" s="107">
        <f>Disciplinas!AZ277</f>
        <v>2</v>
      </c>
      <c r="H240" s="108">
        <f>Disciplinas!BA277</f>
        <v>0</v>
      </c>
      <c r="I240" s="107">
        <v>0</v>
      </c>
      <c r="J240" s="108">
        <v>0</v>
      </c>
      <c r="K240" s="107">
        <v>0</v>
      </c>
      <c r="L240" s="108">
        <v>0</v>
      </c>
      <c r="M240" s="107">
        <v>50</v>
      </c>
      <c r="N240" s="108">
        <v>0</v>
      </c>
      <c r="O240" s="107">
        <v>50</v>
      </c>
      <c r="P240" s="108">
        <v>0</v>
      </c>
      <c r="Q240" s="107">
        <f t="shared" si="171"/>
        <v>0</v>
      </c>
      <c r="R240" s="107">
        <f t="shared" si="172"/>
        <v>0</v>
      </c>
      <c r="S240" s="107">
        <f t="shared" si="173"/>
        <v>0</v>
      </c>
      <c r="T240" s="107">
        <f t="shared" si="174"/>
        <v>0</v>
      </c>
      <c r="U240" s="106">
        <f t="shared" si="175"/>
        <v>0</v>
      </c>
      <c r="V240" s="107">
        <f t="shared" si="176"/>
        <v>0</v>
      </c>
      <c r="W240" s="107">
        <f t="shared" si="177"/>
        <v>0</v>
      </c>
      <c r="X240" s="107">
        <f t="shared" si="178"/>
        <v>0</v>
      </c>
      <c r="Y240" s="106">
        <f t="shared" si="179"/>
        <v>1</v>
      </c>
      <c r="Z240" s="107">
        <f t="shared" si="180"/>
        <v>0</v>
      </c>
      <c r="AA240" s="107">
        <f t="shared" si="181"/>
        <v>0</v>
      </c>
      <c r="AB240" s="107">
        <f t="shared" si="182"/>
        <v>0</v>
      </c>
      <c r="AC240" s="106">
        <f t="shared" si="183"/>
        <v>1</v>
      </c>
      <c r="AD240" s="107">
        <f t="shared" si="184"/>
        <v>0</v>
      </c>
      <c r="AE240" s="107">
        <f t="shared" si="185"/>
        <v>0</v>
      </c>
      <c r="AF240" s="107">
        <f t="shared" si="186"/>
        <v>0</v>
      </c>
      <c r="AG240" s="109">
        <f t="shared" si="237"/>
        <v>0</v>
      </c>
      <c r="AH240" s="133">
        <f t="shared" si="228"/>
        <v>0</v>
      </c>
      <c r="AI240" s="107">
        <f t="shared" si="238"/>
        <v>0</v>
      </c>
      <c r="AJ240" s="107">
        <f t="shared" si="229"/>
        <v>0</v>
      </c>
      <c r="AK240" s="107">
        <f t="shared" si="239"/>
        <v>0</v>
      </c>
      <c r="AL240" s="108">
        <f t="shared" si="230"/>
        <v>0</v>
      </c>
      <c r="AM240" s="107">
        <f t="shared" si="240"/>
        <v>0</v>
      </c>
      <c r="AN240" s="107">
        <f t="shared" si="231"/>
        <v>0</v>
      </c>
      <c r="AO240" s="107">
        <f t="shared" si="241"/>
        <v>0</v>
      </c>
      <c r="AP240" s="108">
        <f t="shared" si="232"/>
        <v>0</v>
      </c>
      <c r="AQ240" s="107">
        <f t="shared" si="242"/>
        <v>4</v>
      </c>
      <c r="AR240" s="107">
        <f t="shared" si="233"/>
        <v>0</v>
      </c>
      <c r="AS240" s="107">
        <f t="shared" si="243"/>
        <v>0</v>
      </c>
      <c r="AT240" s="108">
        <f t="shared" si="234"/>
        <v>0</v>
      </c>
      <c r="AU240" s="107">
        <f t="shared" si="244"/>
        <v>4</v>
      </c>
      <c r="AV240" s="107">
        <f t="shared" si="235"/>
        <v>0</v>
      </c>
      <c r="AW240" s="107">
        <f t="shared" si="245"/>
        <v>0</v>
      </c>
      <c r="AX240" s="108">
        <f t="shared" si="236"/>
        <v>0</v>
      </c>
      <c r="AY240" s="85">
        <f t="shared" si="205"/>
        <v>0</v>
      </c>
      <c r="AZ240" s="133">
        <f t="shared" si="206"/>
        <v>0</v>
      </c>
      <c r="BA240" s="82">
        <f t="shared" si="207"/>
        <v>8</v>
      </c>
      <c r="BB240" s="110">
        <f t="shared" si="208"/>
        <v>0</v>
      </c>
      <c r="BC240" s="110">
        <f t="shared" si="209"/>
        <v>8</v>
      </c>
    </row>
    <row r="241" spans="1:55" ht="12.75" customHeight="1" x14ac:dyDescent="0.25">
      <c r="A241" s="84"/>
      <c r="B241" s="111" t="str">
        <f>Disciplinas!B278</f>
        <v>OBR</v>
      </c>
      <c r="C241" s="108" t="str">
        <f>Disciplinas!C278</f>
        <v>LQUI</v>
      </c>
      <c r="D241" s="108" t="str">
        <f>Disciplinas!D278</f>
        <v>Princípios de Termodinâmica</v>
      </c>
      <c r="E241" s="107">
        <f>Disciplinas!E278</f>
        <v>4</v>
      </c>
      <c r="F241" s="108">
        <f>Disciplinas!F278</f>
        <v>0</v>
      </c>
      <c r="G241" s="107">
        <f>Disciplinas!AZ278</f>
        <v>2</v>
      </c>
      <c r="H241" s="108">
        <f>Disciplinas!BA278</f>
        <v>0</v>
      </c>
      <c r="I241" s="107">
        <v>0</v>
      </c>
      <c r="J241" s="108">
        <v>0</v>
      </c>
      <c r="K241" s="107">
        <v>0</v>
      </c>
      <c r="L241" s="108">
        <v>0</v>
      </c>
      <c r="M241" s="107">
        <v>50</v>
      </c>
      <c r="N241" s="108">
        <v>0</v>
      </c>
      <c r="O241" s="107">
        <v>50</v>
      </c>
      <c r="P241" s="108">
        <v>0</v>
      </c>
      <c r="Q241" s="107">
        <f t="shared" si="171"/>
        <v>0</v>
      </c>
      <c r="R241" s="107">
        <f t="shared" si="172"/>
        <v>0</v>
      </c>
      <c r="S241" s="107">
        <f t="shared" si="173"/>
        <v>0</v>
      </c>
      <c r="T241" s="107">
        <f t="shared" si="174"/>
        <v>0</v>
      </c>
      <c r="U241" s="106">
        <f t="shared" si="175"/>
        <v>0</v>
      </c>
      <c r="V241" s="107">
        <f t="shared" si="176"/>
        <v>0</v>
      </c>
      <c r="W241" s="107">
        <f t="shared" si="177"/>
        <v>0</v>
      </c>
      <c r="X241" s="107">
        <f t="shared" si="178"/>
        <v>0</v>
      </c>
      <c r="Y241" s="106">
        <f t="shared" si="179"/>
        <v>1</v>
      </c>
      <c r="Z241" s="107">
        <f t="shared" si="180"/>
        <v>0</v>
      </c>
      <c r="AA241" s="107">
        <f t="shared" si="181"/>
        <v>0</v>
      </c>
      <c r="AB241" s="107">
        <f t="shared" si="182"/>
        <v>0</v>
      </c>
      <c r="AC241" s="106">
        <f t="shared" si="183"/>
        <v>1</v>
      </c>
      <c r="AD241" s="107">
        <f t="shared" si="184"/>
        <v>0</v>
      </c>
      <c r="AE241" s="107">
        <f t="shared" si="185"/>
        <v>0</v>
      </c>
      <c r="AF241" s="107">
        <f t="shared" si="186"/>
        <v>0</v>
      </c>
      <c r="AG241" s="109">
        <f t="shared" si="237"/>
        <v>0</v>
      </c>
      <c r="AH241" s="133">
        <f t="shared" si="228"/>
        <v>0</v>
      </c>
      <c r="AI241" s="107">
        <f t="shared" si="238"/>
        <v>0</v>
      </c>
      <c r="AJ241" s="107">
        <f t="shared" si="229"/>
        <v>0</v>
      </c>
      <c r="AK241" s="107">
        <f t="shared" si="239"/>
        <v>0</v>
      </c>
      <c r="AL241" s="108">
        <f t="shared" si="230"/>
        <v>0</v>
      </c>
      <c r="AM241" s="107">
        <f t="shared" si="240"/>
        <v>0</v>
      </c>
      <c r="AN241" s="107">
        <f t="shared" si="231"/>
        <v>0</v>
      </c>
      <c r="AO241" s="107">
        <f t="shared" si="241"/>
        <v>0</v>
      </c>
      <c r="AP241" s="108">
        <f t="shared" si="232"/>
        <v>0</v>
      </c>
      <c r="AQ241" s="107">
        <f t="shared" si="242"/>
        <v>4</v>
      </c>
      <c r="AR241" s="107">
        <f t="shared" si="233"/>
        <v>0</v>
      </c>
      <c r="AS241" s="107">
        <f t="shared" si="243"/>
        <v>0</v>
      </c>
      <c r="AT241" s="108">
        <f t="shared" si="234"/>
        <v>0</v>
      </c>
      <c r="AU241" s="107">
        <f t="shared" si="244"/>
        <v>4</v>
      </c>
      <c r="AV241" s="107">
        <f t="shared" si="235"/>
        <v>0</v>
      </c>
      <c r="AW241" s="107">
        <f t="shared" si="245"/>
        <v>0</v>
      </c>
      <c r="AX241" s="108">
        <f t="shared" si="236"/>
        <v>0</v>
      </c>
      <c r="AY241" s="85">
        <f t="shared" si="205"/>
        <v>0</v>
      </c>
      <c r="AZ241" s="133">
        <f t="shared" si="206"/>
        <v>0</v>
      </c>
      <c r="BA241" s="82">
        <f t="shared" si="207"/>
        <v>8</v>
      </c>
      <c r="BB241" s="110">
        <f t="shared" si="208"/>
        <v>0</v>
      </c>
      <c r="BC241" s="110">
        <f t="shared" si="209"/>
        <v>8</v>
      </c>
    </row>
    <row r="242" spans="1:55" ht="12.75" customHeight="1" x14ac:dyDescent="0.25">
      <c r="A242" s="84"/>
      <c r="B242" s="111" t="str">
        <f>Disciplinas!B279</f>
        <v>OBR</v>
      </c>
      <c r="C242" s="108" t="str">
        <f>Disciplinas!C279</f>
        <v>BFILO</v>
      </c>
      <c r="D242" s="108" t="str">
        <f>Disciplinas!D279</f>
        <v>Problemas Metafísicos: perspectivas contemporâneas</v>
      </c>
      <c r="E242" s="107">
        <f>Disciplinas!E279</f>
        <v>4</v>
      </c>
      <c r="F242" s="108">
        <f>Disciplinas!F279</f>
        <v>0</v>
      </c>
      <c r="G242" s="107">
        <f>Disciplinas!AZ279</f>
        <v>2</v>
      </c>
      <c r="H242" s="108">
        <f>Disciplinas!BA279</f>
        <v>0</v>
      </c>
      <c r="I242" s="107">
        <v>0</v>
      </c>
      <c r="J242" s="108">
        <v>0</v>
      </c>
      <c r="K242" s="107">
        <v>100</v>
      </c>
      <c r="L242" s="108">
        <v>0</v>
      </c>
      <c r="M242" s="107">
        <v>0</v>
      </c>
      <c r="N242" s="108">
        <v>0</v>
      </c>
      <c r="O242" s="107">
        <v>0</v>
      </c>
      <c r="P242" s="108">
        <v>0</v>
      </c>
      <c r="Q242" s="107">
        <f t="shared" si="171"/>
        <v>0</v>
      </c>
      <c r="R242" s="107">
        <f t="shared" si="172"/>
        <v>0</v>
      </c>
      <c r="S242" s="107">
        <f t="shared" si="173"/>
        <v>0</v>
      </c>
      <c r="T242" s="107">
        <f t="shared" si="174"/>
        <v>0</v>
      </c>
      <c r="U242" s="106">
        <f t="shared" si="175"/>
        <v>2</v>
      </c>
      <c r="V242" s="107">
        <f t="shared" si="176"/>
        <v>0</v>
      </c>
      <c r="W242" s="107">
        <f t="shared" si="177"/>
        <v>0</v>
      </c>
      <c r="X242" s="107">
        <f t="shared" si="178"/>
        <v>0</v>
      </c>
      <c r="Y242" s="106">
        <f t="shared" si="179"/>
        <v>0</v>
      </c>
      <c r="Z242" s="107">
        <f t="shared" si="180"/>
        <v>0</v>
      </c>
      <c r="AA242" s="107">
        <f t="shared" si="181"/>
        <v>0</v>
      </c>
      <c r="AB242" s="107">
        <f t="shared" si="182"/>
        <v>0</v>
      </c>
      <c r="AC242" s="106">
        <f t="shared" si="183"/>
        <v>0</v>
      </c>
      <c r="AD242" s="107">
        <f t="shared" si="184"/>
        <v>0</v>
      </c>
      <c r="AE242" s="107">
        <f t="shared" si="185"/>
        <v>0</v>
      </c>
      <c r="AF242" s="107">
        <f t="shared" si="186"/>
        <v>0</v>
      </c>
      <c r="AG242" s="109">
        <f t="shared" si="237"/>
        <v>0</v>
      </c>
      <c r="AH242" s="133">
        <f t="shared" si="228"/>
        <v>0</v>
      </c>
      <c r="AI242" s="107">
        <f t="shared" si="238"/>
        <v>0</v>
      </c>
      <c r="AJ242" s="107">
        <f t="shared" si="229"/>
        <v>0</v>
      </c>
      <c r="AK242" s="107">
        <f t="shared" si="239"/>
        <v>0</v>
      </c>
      <c r="AL242" s="108">
        <f t="shared" si="230"/>
        <v>0</v>
      </c>
      <c r="AM242" s="107">
        <f t="shared" si="240"/>
        <v>8</v>
      </c>
      <c r="AN242" s="107">
        <f t="shared" si="231"/>
        <v>0</v>
      </c>
      <c r="AO242" s="107">
        <f t="shared" si="241"/>
        <v>0</v>
      </c>
      <c r="AP242" s="108">
        <f t="shared" si="232"/>
        <v>0</v>
      </c>
      <c r="AQ242" s="107">
        <f t="shared" si="242"/>
        <v>0</v>
      </c>
      <c r="AR242" s="107">
        <f t="shared" si="233"/>
        <v>0</v>
      </c>
      <c r="AS242" s="107">
        <f t="shared" si="243"/>
        <v>0</v>
      </c>
      <c r="AT242" s="108">
        <f t="shared" si="234"/>
        <v>0</v>
      </c>
      <c r="AU242" s="107">
        <f t="shared" si="244"/>
        <v>0</v>
      </c>
      <c r="AV242" s="107">
        <f t="shared" si="235"/>
        <v>0</v>
      </c>
      <c r="AW242" s="107">
        <f t="shared" si="245"/>
        <v>0</v>
      </c>
      <c r="AX242" s="108">
        <f t="shared" si="236"/>
        <v>0</v>
      </c>
      <c r="AY242" s="85">
        <f t="shared" si="205"/>
        <v>0</v>
      </c>
      <c r="AZ242" s="133">
        <f t="shared" si="206"/>
        <v>0</v>
      </c>
      <c r="BA242" s="82">
        <f t="shared" si="207"/>
        <v>8</v>
      </c>
      <c r="BB242" s="110">
        <f t="shared" si="208"/>
        <v>0</v>
      </c>
      <c r="BC242" s="110">
        <f t="shared" si="209"/>
        <v>8</v>
      </c>
    </row>
    <row r="243" spans="1:55" ht="12.75" customHeight="1" x14ac:dyDescent="0.25">
      <c r="A243" s="84"/>
      <c r="B243" s="111" t="str">
        <f>Disciplinas!B280</f>
        <v>OBR</v>
      </c>
      <c r="C243" s="108" t="str">
        <f>Disciplinas!C280</f>
        <v>BFILO</v>
      </c>
      <c r="D243" s="108" t="str">
        <f>Disciplinas!D280</f>
        <v>Problemas Metafísicos: Perspectivas Modernas</v>
      </c>
      <c r="E243" s="107">
        <f>Disciplinas!E280</f>
        <v>4</v>
      </c>
      <c r="F243" s="108">
        <f>Disciplinas!F280</f>
        <v>0</v>
      </c>
      <c r="G243" s="107">
        <f>Disciplinas!AZ280</f>
        <v>2</v>
      </c>
      <c r="H243" s="108">
        <f>Disciplinas!BA280</f>
        <v>0</v>
      </c>
      <c r="I243" s="107">
        <v>0</v>
      </c>
      <c r="J243" s="108">
        <v>0</v>
      </c>
      <c r="K243" s="107">
        <v>100</v>
      </c>
      <c r="L243" s="108">
        <v>0</v>
      </c>
      <c r="M243" s="107">
        <v>0</v>
      </c>
      <c r="N243" s="108">
        <v>0</v>
      </c>
      <c r="O243" s="107">
        <v>0</v>
      </c>
      <c r="P243" s="108">
        <v>0</v>
      </c>
      <c r="Q243" s="107">
        <f t="shared" si="171"/>
        <v>0</v>
      </c>
      <c r="R243" s="107">
        <f t="shared" si="172"/>
        <v>0</v>
      </c>
      <c r="S243" s="107">
        <f t="shared" si="173"/>
        <v>0</v>
      </c>
      <c r="T243" s="107">
        <f t="shared" si="174"/>
        <v>0</v>
      </c>
      <c r="U243" s="106">
        <f t="shared" si="175"/>
        <v>2</v>
      </c>
      <c r="V243" s="107">
        <f t="shared" si="176"/>
        <v>0</v>
      </c>
      <c r="W243" s="107">
        <f t="shared" si="177"/>
        <v>0</v>
      </c>
      <c r="X243" s="107">
        <f t="shared" si="178"/>
        <v>0</v>
      </c>
      <c r="Y243" s="106">
        <f t="shared" si="179"/>
        <v>0</v>
      </c>
      <c r="Z243" s="107">
        <f t="shared" si="180"/>
        <v>0</v>
      </c>
      <c r="AA243" s="107">
        <f t="shared" si="181"/>
        <v>0</v>
      </c>
      <c r="AB243" s="107">
        <f t="shared" si="182"/>
        <v>0</v>
      </c>
      <c r="AC243" s="106">
        <f t="shared" si="183"/>
        <v>0</v>
      </c>
      <c r="AD243" s="107">
        <f t="shared" si="184"/>
        <v>0</v>
      </c>
      <c r="AE243" s="107">
        <f t="shared" si="185"/>
        <v>0</v>
      </c>
      <c r="AF243" s="107">
        <f t="shared" si="186"/>
        <v>0</v>
      </c>
      <c r="AG243" s="109">
        <f t="shared" si="237"/>
        <v>0</v>
      </c>
      <c r="AH243" s="133">
        <f t="shared" si="228"/>
        <v>0</v>
      </c>
      <c r="AI243" s="107">
        <f t="shared" si="238"/>
        <v>0</v>
      </c>
      <c r="AJ243" s="107">
        <f t="shared" si="229"/>
        <v>0</v>
      </c>
      <c r="AK243" s="107">
        <f t="shared" si="239"/>
        <v>0</v>
      </c>
      <c r="AL243" s="108">
        <f t="shared" si="230"/>
        <v>0</v>
      </c>
      <c r="AM243" s="107">
        <f t="shared" si="240"/>
        <v>8</v>
      </c>
      <c r="AN243" s="107">
        <f t="shared" si="231"/>
        <v>0</v>
      </c>
      <c r="AO243" s="107">
        <f t="shared" si="241"/>
        <v>0</v>
      </c>
      <c r="AP243" s="108">
        <f t="shared" si="232"/>
        <v>0</v>
      </c>
      <c r="AQ243" s="107">
        <f t="shared" si="242"/>
        <v>0</v>
      </c>
      <c r="AR243" s="107">
        <f t="shared" si="233"/>
        <v>0</v>
      </c>
      <c r="AS243" s="107">
        <f t="shared" si="243"/>
        <v>0</v>
      </c>
      <c r="AT243" s="108">
        <f t="shared" si="234"/>
        <v>0</v>
      </c>
      <c r="AU243" s="107">
        <f t="shared" si="244"/>
        <v>0</v>
      </c>
      <c r="AV243" s="107">
        <f t="shared" si="235"/>
        <v>0</v>
      </c>
      <c r="AW243" s="107">
        <f t="shared" si="245"/>
        <v>0</v>
      </c>
      <c r="AX243" s="108">
        <f t="shared" si="236"/>
        <v>0</v>
      </c>
      <c r="AY243" s="85">
        <f t="shared" si="205"/>
        <v>0</v>
      </c>
      <c r="AZ243" s="133">
        <f t="shared" si="206"/>
        <v>0</v>
      </c>
      <c r="BA243" s="82">
        <f t="shared" si="207"/>
        <v>8</v>
      </c>
      <c r="BB243" s="110">
        <f t="shared" si="208"/>
        <v>0</v>
      </c>
      <c r="BC243" s="110">
        <f t="shared" si="209"/>
        <v>8</v>
      </c>
    </row>
    <row r="244" spans="1:55" ht="12.75" customHeight="1" x14ac:dyDescent="0.25">
      <c r="A244" s="84"/>
      <c r="B244" s="111" t="str">
        <f>Disciplinas!B281</f>
        <v>OBR</v>
      </c>
      <c r="C244" s="108" t="str">
        <f>Disciplinas!C281</f>
        <v>LFILO</v>
      </c>
      <c r="D244" s="108" t="str">
        <f>Disciplinas!D281</f>
        <v>Problemas Metafísicos: Perspectivas Modernas</v>
      </c>
      <c r="E244" s="107">
        <f>Disciplinas!E281</f>
        <v>4</v>
      </c>
      <c r="F244" s="108">
        <f>Disciplinas!F281</f>
        <v>0</v>
      </c>
      <c r="G244" s="107">
        <f>Disciplinas!AZ281</f>
        <v>2</v>
      </c>
      <c r="H244" s="108">
        <f>Disciplinas!BA281</f>
        <v>0</v>
      </c>
      <c r="I244" s="107">
        <v>0</v>
      </c>
      <c r="J244" s="108">
        <v>0</v>
      </c>
      <c r="K244" s="107">
        <v>100</v>
      </c>
      <c r="L244" s="108">
        <v>0</v>
      </c>
      <c r="M244" s="107">
        <v>0</v>
      </c>
      <c r="N244" s="108">
        <v>0</v>
      </c>
      <c r="O244" s="107">
        <v>0</v>
      </c>
      <c r="P244" s="108">
        <v>0</v>
      </c>
      <c r="Q244" s="107">
        <f t="shared" si="171"/>
        <v>0</v>
      </c>
      <c r="R244" s="107">
        <f t="shared" si="172"/>
        <v>0</v>
      </c>
      <c r="S244" s="107">
        <f t="shared" si="173"/>
        <v>0</v>
      </c>
      <c r="T244" s="107">
        <f t="shared" si="174"/>
        <v>0</v>
      </c>
      <c r="U244" s="106">
        <f t="shared" si="175"/>
        <v>2</v>
      </c>
      <c r="V244" s="107">
        <f t="shared" si="176"/>
        <v>0</v>
      </c>
      <c r="W244" s="107">
        <f t="shared" si="177"/>
        <v>0</v>
      </c>
      <c r="X244" s="107">
        <f t="shared" si="178"/>
        <v>0</v>
      </c>
      <c r="Y244" s="106">
        <f t="shared" si="179"/>
        <v>0</v>
      </c>
      <c r="Z244" s="107">
        <f t="shared" si="180"/>
        <v>0</v>
      </c>
      <c r="AA244" s="107">
        <f t="shared" si="181"/>
        <v>0</v>
      </c>
      <c r="AB244" s="107">
        <f t="shared" si="182"/>
        <v>0</v>
      </c>
      <c r="AC244" s="106">
        <f t="shared" si="183"/>
        <v>0</v>
      </c>
      <c r="AD244" s="107">
        <f t="shared" si="184"/>
        <v>0</v>
      </c>
      <c r="AE244" s="107">
        <f t="shared" si="185"/>
        <v>0</v>
      </c>
      <c r="AF244" s="107">
        <f t="shared" si="186"/>
        <v>0</v>
      </c>
      <c r="AG244" s="109">
        <f t="shared" si="237"/>
        <v>0</v>
      </c>
      <c r="AH244" s="133">
        <f t="shared" si="228"/>
        <v>0</v>
      </c>
      <c r="AI244" s="107">
        <f t="shared" si="238"/>
        <v>0</v>
      </c>
      <c r="AJ244" s="107">
        <f t="shared" si="229"/>
        <v>0</v>
      </c>
      <c r="AK244" s="107">
        <f t="shared" si="239"/>
        <v>0</v>
      </c>
      <c r="AL244" s="108">
        <f t="shared" si="230"/>
        <v>0</v>
      </c>
      <c r="AM244" s="107">
        <f t="shared" si="240"/>
        <v>8</v>
      </c>
      <c r="AN244" s="107">
        <f t="shared" si="231"/>
        <v>0</v>
      </c>
      <c r="AO244" s="107">
        <f t="shared" si="241"/>
        <v>0</v>
      </c>
      <c r="AP244" s="108">
        <f t="shared" si="232"/>
        <v>0</v>
      </c>
      <c r="AQ244" s="107">
        <f t="shared" si="242"/>
        <v>0</v>
      </c>
      <c r="AR244" s="107">
        <f t="shared" si="233"/>
        <v>0</v>
      </c>
      <c r="AS244" s="107">
        <f t="shared" si="243"/>
        <v>0</v>
      </c>
      <c r="AT244" s="108">
        <f t="shared" si="234"/>
        <v>0</v>
      </c>
      <c r="AU244" s="107">
        <f t="shared" si="244"/>
        <v>0</v>
      </c>
      <c r="AV244" s="107">
        <f t="shared" si="235"/>
        <v>0</v>
      </c>
      <c r="AW244" s="107">
        <f t="shared" si="245"/>
        <v>0</v>
      </c>
      <c r="AX244" s="108">
        <f t="shared" si="236"/>
        <v>0</v>
      </c>
      <c r="AY244" s="85">
        <f t="shared" si="205"/>
        <v>0</v>
      </c>
      <c r="AZ244" s="133">
        <f t="shared" si="206"/>
        <v>0</v>
      </c>
      <c r="BA244" s="82">
        <f t="shared" si="207"/>
        <v>8</v>
      </c>
      <c r="BB244" s="110">
        <f t="shared" si="208"/>
        <v>0</v>
      </c>
      <c r="BC244" s="110">
        <f t="shared" si="209"/>
        <v>8</v>
      </c>
    </row>
    <row r="245" spans="1:55" ht="12.75" customHeight="1" x14ac:dyDescent="0.25">
      <c r="A245" s="84"/>
      <c r="B245" s="111" t="str">
        <f>Disciplinas!B282</f>
        <v>OBR</v>
      </c>
      <c r="C245" s="108" t="str">
        <f>Disciplinas!C282</f>
        <v>BCT-SA</v>
      </c>
      <c r="D245" s="108" t="str">
        <f>Disciplinas!D282</f>
        <v>Projeto Dirigido</v>
      </c>
      <c r="E245" s="107">
        <f>Disciplinas!E282</f>
        <v>0</v>
      </c>
      <c r="F245" s="108">
        <f>Disciplinas!F282</f>
        <v>2</v>
      </c>
      <c r="G245" s="107">
        <f>Disciplinas!AZ282</f>
        <v>0</v>
      </c>
      <c r="H245" s="108">
        <f>Disciplinas!BA282</f>
        <v>26</v>
      </c>
      <c r="I245" s="107">
        <v>46</v>
      </c>
      <c r="J245" s="108">
        <v>27</v>
      </c>
      <c r="K245" s="107">
        <v>0</v>
      </c>
      <c r="L245" s="108">
        <v>0</v>
      </c>
      <c r="M245" s="107">
        <v>0</v>
      </c>
      <c r="N245" s="108">
        <v>15</v>
      </c>
      <c r="O245" s="107">
        <v>12</v>
      </c>
      <c r="P245" s="108">
        <v>0</v>
      </c>
      <c r="Q245" s="107">
        <f t="shared" si="171"/>
        <v>0</v>
      </c>
      <c r="R245" s="107">
        <f t="shared" si="172"/>
        <v>12</v>
      </c>
      <c r="S245" s="107">
        <f t="shared" si="173"/>
        <v>0</v>
      </c>
      <c r="T245" s="107">
        <f t="shared" si="174"/>
        <v>7</v>
      </c>
      <c r="U245" s="106">
        <f t="shared" si="175"/>
        <v>0</v>
      </c>
      <c r="V245" s="107">
        <f t="shared" si="176"/>
        <v>0</v>
      </c>
      <c r="W245" s="107">
        <f t="shared" si="177"/>
        <v>0</v>
      </c>
      <c r="X245" s="107">
        <f t="shared" si="178"/>
        <v>0</v>
      </c>
      <c r="Y245" s="106">
        <f t="shared" si="179"/>
        <v>0</v>
      </c>
      <c r="Z245" s="107">
        <f t="shared" si="180"/>
        <v>0</v>
      </c>
      <c r="AA245" s="107">
        <f t="shared" si="181"/>
        <v>0</v>
      </c>
      <c r="AB245" s="107">
        <f t="shared" si="182"/>
        <v>4</v>
      </c>
      <c r="AC245" s="106">
        <f t="shared" si="183"/>
        <v>0</v>
      </c>
      <c r="AD245" s="107">
        <f t="shared" si="184"/>
        <v>3</v>
      </c>
      <c r="AE245" s="107">
        <f t="shared" si="185"/>
        <v>0</v>
      </c>
      <c r="AF245" s="107">
        <f t="shared" si="186"/>
        <v>0</v>
      </c>
      <c r="AG245" s="109">
        <f t="shared" si="237"/>
        <v>0</v>
      </c>
      <c r="AH245" s="133">
        <f t="shared" si="228"/>
        <v>0</v>
      </c>
      <c r="AI245" s="107">
        <f t="shared" si="238"/>
        <v>0</v>
      </c>
      <c r="AJ245" s="107">
        <f t="shared" si="229"/>
        <v>24</v>
      </c>
      <c r="AK245" s="107">
        <f t="shared" si="239"/>
        <v>0</v>
      </c>
      <c r="AL245" s="108">
        <f t="shared" si="230"/>
        <v>14</v>
      </c>
      <c r="AM245" s="107">
        <f t="shared" si="240"/>
        <v>0</v>
      </c>
      <c r="AN245" s="107">
        <f t="shared" si="231"/>
        <v>0</v>
      </c>
      <c r="AO245" s="107">
        <f t="shared" si="241"/>
        <v>0</v>
      </c>
      <c r="AP245" s="108">
        <f t="shared" si="232"/>
        <v>0</v>
      </c>
      <c r="AQ245" s="107">
        <f t="shared" si="242"/>
        <v>0</v>
      </c>
      <c r="AR245" s="107">
        <f t="shared" si="233"/>
        <v>0</v>
      </c>
      <c r="AS245" s="107">
        <f t="shared" si="243"/>
        <v>0</v>
      </c>
      <c r="AT245" s="108">
        <f t="shared" si="234"/>
        <v>8</v>
      </c>
      <c r="AU245" s="107">
        <f t="shared" si="244"/>
        <v>0</v>
      </c>
      <c r="AV245" s="107">
        <f t="shared" si="235"/>
        <v>6</v>
      </c>
      <c r="AW245" s="107">
        <f t="shared" si="245"/>
        <v>0</v>
      </c>
      <c r="AX245" s="108">
        <f t="shared" si="236"/>
        <v>0</v>
      </c>
      <c r="AY245" s="85">
        <f t="shared" si="205"/>
        <v>0</v>
      </c>
      <c r="AZ245" s="133">
        <f t="shared" si="206"/>
        <v>0</v>
      </c>
      <c r="BA245" s="82">
        <f t="shared" si="207"/>
        <v>0</v>
      </c>
      <c r="BB245" s="110">
        <f t="shared" si="208"/>
        <v>52</v>
      </c>
      <c r="BC245" s="110">
        <f t="shared" si="209"/>
        <v>52</v>
      </c>
    </row>
    <row r="246" spans="1:55" ht="12.75" customHeight="1" x14ac:dyDescent="0.25">
      <c r="A246" s="84"/>
      <c r="B246" s="111" t="str">
        <f>Disciplinas!B283</f>
        <v>OBR</v>
      </c>
      <c r="C246" s="108" t="str">
        <f>Disciplinas!C283</f>
        <v>BCT-SBC</v>
      </c>
      <c r="D246" s="108" t="str">
        <f>Disciplinas!D283</f>
        <v>Projeto Dirigido</v>
      </c>
      <c r="E246" s="107">
        <f>Disciplinas!E283</f>
        <v>0</v>
      </c>
      <c r="F246" s="108">
        <f>Disciplinas!F283</f>
        <v>2</v>
      </c>
      <c r="G246" s="107">
        <f>Disciplinas!AZ283</f>
        <v>0</v>
      </c>
      <c r="H246" s="108">
        <f>Disciplinas!BA283</f>
        <v>11</v>
      </c>
      <c r="I246" s="107">
        <v>55</v>
      </c>
      <c r="J246" s="108">
        <v>0</v>
      </c>
      <c r="K246" s="107">
        <v>0</v>
      </c>
      <c r="L246" s="108">
        <v>0</v>
      </c>
      <c r="M246" s="107">
        <v>0</v>
      </c>
      <c r="N246" s="108">
        <v>0</v>
      </c>
      <c r="O246" s="107">
        <v>45</v>
      </c>
      <c r="P246" s="108">
        <v>0</v>
      </c>
      <c r="Q246" s="107">
        <f t="shared" si="171"/>
        <v>0</v>
      </c>
      <c r="R246" s="107">
        <f t="shared" si="172"/>
        <v>6</v>
      </c>
      <c r="S246" s="107">
        <f t="shared" si="173"/>
        <v>0</v>
      </c>
      <c r="T246" s="107">
        <f t="shared" si="174"/>
        <v>0</v>
      </c>
      <c r="U246" s="106">
        <f t="shared" si="175"/>
        <v>0</v>
      </c>
      <c r="V246" s="107">
        <f t="shared" si="176"/>
        <v>0</v>
      </c>
      <c r="W246" s="107">
        <f t="shared" si="177"/>
        <v>0</v>
      </c>
      <c r="X246" s="107">
        <f t="shared" si="178"/>
        <v>0</v>
      </c>
      <c r="Y246" s="106">
        <f t="shared" si="179"/>
        <v>0</v>
      </c>
      <c r="Z246" s="107">
        <f t="shared" si="180"/>
        <v>0</v>
      </c>
      <c r="AA246" s="107">
        <f t="shared" si="181"/>
        <v>0</v>
      </c>
      <c r="AB246" s="107">
        <f t="shared" si="182"/>
        <v>0</v>
      </c>
      <c r="AC246" s="106">
        <f t="shared" si="183"/>
        <v>0</v>
      </c>
      <c r="AD246" s="107">
        <f t="shared" si="184"/>
        <v>5</v>
      </c>
      <c r="AE246" s="107">
        <f t="shared" si="185"/>
        <v>0</v>
      </c>
      <c r="AF246" s="107">
        <f t="shared" si="186"/>
        <v>0</v>
      </c>
      <c r="AG246" s="109">
        <f t="shared" si="237"/>
        <v>0</v>
      </c>
      <c r="AH246" s="133">
        <f t="shared" si="228"/>
        <v>0</v>
      </c>
      <c r="AI246" s="107">
        <f t="shared" si="238"/>
        <v>0</v>
      </c>
      <c r="AJ246" s="107">
        <f t="shared" si="229"/>
        <v>12</v>
      </c>
      <c r="AK246" s="107">
        <f t="shared" si="239"/>
        <v>0</v>
      </c>
      <c r="AL246" s="108">
        <f t="shared" si="230"/>
        <v>0</v>
      </c>
      <c r="AM246" s="107">
        <f t="shared" si="240"/>
        <v>0</v>
      </c>
      <c r="AN246" s="107">
        <f t="shared" si="231"/>
        <v>0</v>
      </c>
      <c r="AO246" s="107">
        <f t="shared" si="241"/>
        <v>0</v>
      </c>
      <c r="AP246" s="108">
        <f t="shared" si="232"/>
        <v>0</v>
      </c>
      <c r="AQ246" s="107">
        <f t="shared" si="242"/>
        <v>0</v>
      </c>
      <c r="AR246" s="107">
        <f t="shared" si="233"/>
        <v>0</v>
      </c>
      <c r="AS246" s="107">
        <f t="shared" si="243"/>
        <v>0</v>
      </c>
      <c r="AT246" s="108">
        <f t="shared" si="234"/>
        <v>0</v>
      </c>
      <c r="AU246" s="107">
        <f t="shared" si="244"/>
        <v>0</v>
      </c>
      <c r="AV246" s="107">
        <f t="shared" si="235"/>
        <v>10</v>
      </c>
      <c r="AW246" s="107">
        <f t="shared" si="245"/>
        <v>0</v>
      </c>
      <c r="AX246" s="108">
        <f t="shared" si="236"/>
        <v>0</v>
      </c>
      <c r="AY246" s="85">
        <f t="shared" si="205"/>
        <v>0</v>
      </c>
      <c r="AZ246" s="133">
        <f t="shared" si="206"/>
        <v>0</v>
      </c>
      <c r="BA246" s="82">
        <f t="shared" si="207"/>
        <v>0</v>
      </c>
      <c r="BB246" s="110">
        <f t="shared" si="208"/>
        <v>22</v>
      </c>
      <c r="BC246" s="110">
        <f t="shared" si="209"/>
        <v>22</v>
      </c>
    </row>
    <row r="247" spans="1:55" ht="12.75" customHeight="1" x14ac:dyDescent="0.25">
      <c r="A247" s="84"/>
      <c r="B247" s="111" t="str">
        <f>Disciplinas!B284</f>
        <v>OBR</v>
      </c>
      <c r="C247" s="108" t="str">
        <f>Disciplinas!C284</f>
        <v>BQUI</v>
      </c>
      <c r="D247" s="108" t="str">
        <f>Disciplinas!D284</f>
        <v>Química Analítica Clássica I</v>
      </c>
      <c r="E247" s="107">
        <f>Disciplinas!E284</f>
        <v>3</v>
      </c>
      <c r="F247" s="108">
        <f>Disciplinas!F284</f>
        <v>3</v>
      </c>
      <c r="G247" s="107">
        <f>Disciplinas!AZ284</f>
        <v>2</v>
      </c>
      <c r="H247" s="108">
        <f>Disciplinas!BA284</f>
        <v>2</v>
      </c>
      <c r="I247" s="107">
        <v>0</v>
      </c>
      <c r="J247" s="108">
        <v>0</v>
      </c>
      <c r="K247" s="107">
        <v>0</v>
      </c>
      <c r="L247" s="108">
        <v>0</v>
      </c>
      <c r="M247" s="107">
        <v>0</v>
      </c>
      <c r="N247" s="108">
        <v>0</v>
      </c>
      <c r="O247" s="107">
        <v>100</v>
      </c>
      <c r="P247" s="108">
        <v>0</v>
      </c>
      <c r="Q247" s="107">
        <f t="shared" si="171"/>
        <v>0</v>
      </c>
      <c r="R247" s="107">
        <f t="shared" si="172"/>
        <v>0</v>
      </c>
      <c r="S247" s="107">
        <f t="shared" si="173"/>
        <v>0</v>
      </c>
      <c r="T247" s="107">
        <f t="shared" si="174"/>
        <v>0</v>
      </c>
      <c r="U247" s="106">
        <f t="shared" si="175"/>
        <v>0</v>
      </c>
      <c r="V247" s="107">
        <f t="shared" si="176"/>
        <v>0</v>
      </c>
      <c r="W247" s="107">
        <f t="shared" si="177"/>
        <v>0</v>
      </c>
      <c r="X247" s="107">
        <f t="shared" si="178"/>
        <v>0</v>
      </c>
      <c r="Y247" s="106">
        <f t="shared" si="179"/>
        <v>0</v>
      </c>
      <c r="Z247" s="107">
        <f t="shared" si="180"/>
        <v>0</v>
      </c>
      <c r="AA247" s="107">
        <f t="shared" si="181"/>
        <v>0</v>
      </c>
      <c r="AB247" s="107">
        <f t="shared" si="182"/>
        <v>0</v>
      </c>
      <c r="AC247" s="106">
        <f t="shared" si="183"/>
        <v>2</v>
      </c>
      <c r="AD247" s="107">
        <f t="shared" si="184"/>
        <v>2</v>
      </c>
      <c r="AE247" s="107">
        <f t="shared" si="185"/>
        <v>0</v>
      </c>
      <c r="AF247" s="107">
        <f t="shared" si="186"/>
        <v>0</v>
      </c>
      <c r="AG247" s="109">
        <f t="shared" si="237"/>
        <v>0</v>
      </c>
      <c r="AH247" s="133">
        <f t="shared" si="228"/>
        <v>0</v>
      </c>
      <c r="AI247" s="107">
        <f t="shared" si="238"/>
        <v>0</v>
      </c>
      <c r="AJ247" s="107">
        <f t="shared" si="229"/>
        <v>0</v>
      </c>
      <c r="AK247" s="107">
        <f t="shared" si="239"/>
        <v>0</v>
      </c>
      <c r="AL247" s="108">
        <f t="shared" si="230"/>
        <v>0</v>
      </c>
      <c r="AM247" s="107">
        <f t="shared" si="240"/>
        <v>0</v>
      </c>
      <c r="AN247" s="107">
        <f t="shared" si="231"/>
        <v>0</v>
      </c>
      <c r="AO247" s="107">
        <f t="shared" si="241"/>
        <v>0</v>
      </c>
      <c r="AP247" s="108">
        <f t="shared" si="232"/>
        <v>0</v>
      </c>
      <c r="AQ247" s="107">
        <f t="shared" si="242"/>
        <v>0</v>
      </c>
      <c r="AR247" s="107">
        <f t="shared" si="233"/>
        <v>0</v>
      </c>
      <c r="AS247" s="107">
        <f t="shared" si="243"/>
        <v>0</v>
      </c>
      <c r="AT247" s="108">
        <f t="shared" si="234"/>
        <v>0</v>
      </c>
      <c r="AU247" s="107">
        <f t="shared" si="244"/>
        <v>6</v>
      </c>
      <c r="AV247" s="107">
        <f t="shared" si="235"/>
        <v>6</v>
      </c>
      <c r="AW247" s="107">
        <f t="shared" si="245"/>
        <v>0</v>
      </c>
      <c r="AX247" s="108">
        <f t="shared" si="236"/>
        <v>0</v>
      </c>
      <c r="AY247" s="85">
        <f t="shared" si="205"/>
        <v>0</v>
      </c>
      <c r="AZ247" s="133">
        <f t="shared" si="206"/>
        <v>0</v>
      </c>
      <c r="BA247" s="82">
        <f t="shared" si="207"/>
        <v>6</v>
      </c>
      <c r="BB247" s="110">
        <f t="shared" si="208"/>
        <v>6</v>
      </c>
      <c r="BC247" s="110">
        <f t="shared" si="209"/>
        <v>12</v>
      </c>
    </row>
    <row r="248" spans="1:55" ht="12.75" customHeight="1" x14ac:dyDescent="0.25">
      <c r="A248" s="84"/>
      <c r="B248" s="111" t="str">
        <f>Disciplinas!B285</f>
        <v>OBR</v>
      </c>
      <c r="C248" s="108" t="str">
        <f>Disciplinas!C285</f>
        <v>LQUI</v>
      </c>
      <c r="D248" s="108" t="str">
        <f>Disciplinas!D285</f>
        <v>Química Analítica Clássica I</v>
      </c>
      <c r="E248" s="107">
        <f>Disciplinas!E285</f>
        <v>3</v>
      </c>
      <c r="F248" s="108">
        <f>Disciplinas!F285</f>
        <v>3</v>
      </c>
      <c r="G248" s="107">
        <f>Disciplinas!AZ285</f>
        <v>2</v>
      </c>
      <c r="H248" s="108">
        <f>Disciplinas!BA285</f>
        <v>2</v>
      </c>
      <c r="I248" s="107">
        <v>0</v>
      </c>
      <c r="J248" s="108">
        <v>0</v>
      </c>
      <c r="K248" s="107">
        <v>0</v>
      </c>
      <c r="L248" s="108">
        <v>0</v>
      </c>
      <c r="M248" s="107">
        <v>0</v>
      </c>
      <c r="N248" s="108">
        <v>0</v>
      </c>
      <c r="O248" s="107">
        <v>100</v>
      </c>
      <c r="P248" s="108">
        <v>0</v>
      </c>
      <c r="Q248" s="107">
        <f t="shared" si="171"/>
        <v>0</v>
      </c>
      <c r="R248" s="107">
        <f t="shared" si="172"/>
        <v>0</v>
      </c>
      <c r="S248" s="107">
        <f t="shared" si="173"/>
        <v>0</v>
      </c>
      <c r="T248" s="107">
        <f t="shared" si="174"/>
        <v>0</v>
      </c>
      <c r="U248" s="106">
        <f t="shared" si="175"/>
        <v>0</v>
      </c>
      <c r="V248" s="107">
        <f t="shared" si="176"/>
        <v>0</v>
      </c>
      <c r="W248" s="107">
        <f t="shared" si="177"/>
        <v>0</v>
      </c>
      <c r="X248" s="107">
        <f t="shared" si="178"/>
        <v>0</v>
      </c>
      <c r="Y248" s="106">
        <f t="shared" si="179"/>
        <v>0</v>
      </c>
      <c r="Z248" s="107">
        <f t="shared" si="180"/>
        <v>0</v>
      </c>
      <c r="AA248" s="107">
        <f t="shared" si="181"/>
        <v>0</v>
      </c>
      <c r="AB248" s="107">
        <f t="shared" si="182"/>
        <v>0</v>
      </c>
      <c r="AC248" s="106">
        <f t="shared" si="183"/>
        <v>2</v>
      </c>
      <c r="AD248" s="107">
        <f t="shared" si="184"/>
        <v>2</v>
      </c>
      <c r="AE248" s="107">
        <f t="shared" si="185"/>
        <v>0</v>
      </c>
      <c r="AF248" s="107">
        <f t="shared" si="186"/>
        <v>0</v>
      </c>
      <c r="AG248" s="109">
        <f t="shared" si="237"/>
        <v>0</v>
      </c>
      <c r="AH248" s="133">
        <f t="shared" si="228"/>
        <v>0</v>
      </c>
      <c r="AI248" s="107">
        <f t="shared" si="238"/>
        <v>0</v>
      </c>
      <c r="AJ248" s="107">
        <f t="shared" si="229"/>
        <v>0</v>
      </c>
      <c r="AK248" s="107">
        <f t="shared" si="239"/>
        <v>0</v>
      </c>
      <c r="AL248" s="108">
        <f t="shared" si="230"/>
        <v>0</v>
      </c>
      <c r="AM248" s="107">
        <f t="shared" si="240"/>
        <v>0</v>
      </c>
      <c r="AN248" s="107">
        <f t="shared" si="231"/>
        <v>0</v>
      </c>
      <c r="AO248" s="107">
        <f t="shared" si="241"/>
        <v>0</v>
      </c>
      <c r="AP248" s="108">
        <f t="shared" si="232"/>
        <v>0</v>
      </c>
      <c r="AQ248" s="107">
        <f t="shared" si="242"/>
        <v>0</v>
      </c>
      <c r="AR248" s="107">
        <f t="shared" si="233"/>
        <v>0</v>
      </c>
      <c r="AS248" s="107">
        <f t="shared" si="243"/>
        <v>0</v>
      </c>
      <c r="AT248" s="108">
        <f t="shared" si="234"/>
        <v>0</v>
      </c>
      <c r="AU248" s="107">
        <f t="shared" si="244"/>
        <v>6</v>
      </c>
      <c r="AV248" s="107">
        <f t="shared" si="235"/>
        <v>6</v>
      </c>
      <c r="AW248" s="107">
        <f t="shared" si="245"/>
        <v>0</v>
      </c>
      <c r="AX248" s="108">
        <f t="shared" si="236"/>
        <v>0</v>
      </c>
      <c r="AY248" s="85">
        <f t="shared" si="205"/>
        <v>0</v>
      </c>
      <c r="AZ248" s="133">
        <f t="shared" si="206"/>
        <v>0</v>
      </c>
      <c r="BA248" s="82">
        <f t="shared" si="207"/>
        <v>6</v>
      </c>
      <c r="BB248" s="110">
        <f t="shared" si="208"/>
        <v>6</v>
      </c>
      <c r="BC248" s="110">
        <f t="shared" si="209"/>
        <v>12</v>
      </c>
    </row>
    <row r="249" spans="1:55" ht="12.75" customHeight="1" x14ac:dyDescent="0.25">
      <c r="A249" s="84"/>
      <c r="B249" s="111" t="str">
        <f>Disciplinas!B286</f>
        <v>OBR</v>
      </c>
      <c r="C249" s="108" t="str">
        <f>Disciplinas!C286</f>
        <v>BQUI</v>
      </c>
      <c r="D249" s="108" t="str">
        <f>Disciplinas!D286</f>
        <v>Química Analítica Clássica II</v>
      </c>
      <c r="E249" s="107">
        <f>Disciplinas!E286</f>
        <v>3</v>
      </c>
      <c r="F249" s="108">
        <f>Disciplinas!F286</f>
        <v>3</v>
      </c>
      <c r="G249" s="107">
        <f>Disciplinas!AZ286</f>
        <v>2</v>
      </c>
      <c r="H249" s="108">
        <f>Disciplinas!BA286</f>
        <v>2</v>
      </c>
      <c r="I249" s="107">
        <v>0</v>
      </c>
      <c r="J249" s="108">
        <v>0</v>
      </c>
      <c r="K249" s="107">
        <v>0</v>
      </c>
      <c r="L249" s="108">
        <v>0</v>
      </c>
      <c r="M249" s="107">
        <v>0</v>
      </c>
      <c r="N249" s="108">
        <v>0</v>
      </c>
      <c r="O249" s="107">
        <v>100</v>
      </c>
      <c r="P249" s="108">
        <v>0</v>
      </c>
      <c r="Q249" s="107">
        <f t="shared" si="171"/>
        <v>0</v>
      </c>
      <c r="R249" s="107">
        <f t="shared" si="172"/>
        <v>0</v>
      </c>
      <c r="S249" s="107">
        <f t="shared" si="173"/>
        <v>0</v>
      </c>
      <c r="T249" s="107">
        <f t="shared" si="174"/>
        <v>0</v>
      </c>
      <c r="U249" s="106">
        <f t="shared" si="175"/>
        <v>0</v>
      </c>
      <c r="V249" s="107">
        <f t="shared" si="176"/>
        <v>0</v>
      </c>
      <c r="W249" s="107">
        <f t="shared" si="177"/>
        <v>0</v>
      </c>
      <c r="X249" s="107">
        <f t="shared" si="178"/>
        <v>0</v>
      </c>
      <c r="Y249" s="106">
        <f t="shared" si="179"/>
        <v>0</v>
      </c>
      <c r="Z249" s="107">
        <f t="shared" si="180"/>
        <v>0</v>
      </c>
      <c r="AA249" s="107">
        <f t="shared" si="181"/>
        <v>0</v>
      </c>
      <c r="AB249" s="107">
        <f t="shared" si="182"/>
        <v>0</v>
      </c>
      <c r="AC249" s="106">
        <f t="shared" si="183"/>
        <v>2</v>
      </c>
      <c r="AD249" s="107">
        <f t="shared" si="184"/>
        <v>2</v>
      </c>
      <c r="AE249" s="107">
        <f t="shared" si="185"/>
        <v>0</v>
      </c>
      <c r="AF249" s="107">
        <f t="shared" si="186"/>
        <v>0</v>
      </c>
      <c r="AG249" s="109">
        <f t="shared" si="237"/>
        <v>0</v>
      </c>
      <c r="AH249" s="133">
        <f t="shared" si="228"/>
        <v>0</v>
      </c>
      <c r="AI249" s="107">
        <f t="shared" si="238"/>
        <v>0</v>
      </c>
      <c r="AJ249" s="107">
        <f t="shared" si="229"/>
        <v>0</v>
      </c>
      <c r="AK249" s="107">
        <f t="shared" si="239"/>
        <v>0</v>
      </c>
      <c r="AL249" s="108">
        <f t="shared" si="230"/>
        <v>0</v>
      </c>
      <c r="AM249" s="107">
        <f t="shared" si="240"/>
        <v>0</v>
      </c>
      <c r="AN249" s="107">
        <f t="shared" si="231"/>
        <v>0</v>
      </c>
      <c r="AO249" s="107">
        <f t="shared" si="241"/>
        <v>0</v>
      </c>
      <c r="AP249" s="108">
        <f t="shared" si="232"/>
        <v>0</v>
      </c>
      <c r="AQ249" s="107">
        <f t="shared" si="242"/>
        <v>0</v>
      </c>
      <c r="AR249" s="107">
        <f t="shared" si="233"/>
        <v>0</v>
      </c>
      <c r="AS249" s="107">
        <f t="shared" si="243"/>
        <v>0</v>
      </c>
      <c r="AT249" s="108">
        <f t="shared" si="234"/>
        <v>0</v>
      </c>
      <c r="AU249" s="107">
        <f t="shared" si="244"/>
        <v>6</v>
      </c>
      <c r="AV249" s="107">
        <f t="shared" si="235"/>
        <v>6</v>
      </c>
      <c r="AW249" s="107">
        <f t="shared" si="245"/>
        <v>0</v>
      </c>
      <c r="AX249" s="108">
        <f t="shared" si="236"/>
        <v>0</v>
      </c>
      <c r="AY249" s="85">
        <f t="shared" si="205"/>
        <v>0</v>
      </c>
      <c r="AZ249" s="133">
        <f t="shared" si="206"/>
        <v>0</v>
      </c>
      <c r="BA249" s="82">
        <f t="shared" si="207"/>
        <v>6</v>
      </c>
      <c r="BB249" s="110">
        <f t="shared" si="208"/>
        <v>6</v>
      </c>
      <c r="BC249" s="110">
        <f t="shared" si="209"/>
        <v>12</v>
      </c>
    </row>
    <row r="250" spans="1:55" ht="12.75" customHeight="1" x14ac:dyDescent="0.25">
      <c r="A250" s="84"/>
      <c r="B250" s="111" t="str">
        <f>Disciplinas!B287</f>
        <v>OBR</v>
      </c>
      <c r="C250" s="108" t="str">
        <f>Disciplinas!C287</f>
        <v>LQUI</v>
      </c>
      <c r="D250" s="108" t="str">
        <f>Disciplinas!D287</f>
        <v>Química Analítica Clássica II</v>
      </c>
      <c r="E250" s="107">
        <f>Disciplinas!E287</f>
        <v>3</v>
      </c>
      <c r="F250" s="108">
        <f>Disciplinas!F287</f>
        <v>3</v>
      </c>
      <c r="G250" s="107">
        <f>Disciplinas!AZ287</f>
        <v>2</v>
      </c>
      <c r="H250" s="108">
        <f>Disciplinas!BA287</f>
        <v>2</v>
      </c>
      <c r="I250" s="107">
        <v>0</v>
      </c>
      <c r="J250" s="108">
        <v>0</v>
      </c>
      <c r="K250" s="107">
        <v>0</v>
      </c>
      <c r="L250" s="108">
        <v>0</v>
      </c>
      <c r="M250" s="107">
        <v>0</v>
      </c>
      <c r="N250" s="108">
        <v>0</v>
      </c>
      <c r="O250" s="107">
        <v>100</v>
      </c>
      <c r="P250" s="108">
        <v>0</v>
      </c>
      <c r="Q250" s="107">
        <f t="shared" si="171"/>
        <v>0</v>
      </c>
      <c r="R250" s="107">
        <f t="shared" si="172"/>
        <v>0</v>
      </c>
      <c r="S250" s="107">
        <f t="shared" si="173"/>
        <v>0</v>
      </c>
      <c r="T250" s="107">
        <f t="shared" si="174"/>
        <v>0</v>
      </c>
      <c r="U250" s="106">
        <f t="shared" si="175"/>
        <v>0</v>
      </c>
      <c r="V250" s="107">
        <f t="shared" si="176"/>
        <v>0</v>
      </c>
      <c r="W250" s="107">
        <f t="shared" si="177"/>
        <v>0</v>
      </c>
      <c r="X250" s="107">
        <f t="shared" si="178"/>
        <v>0</v>
      </c>
      <c r="Y250" s="106">
        <f t="shared" si="179"/>
        <v>0</v>
      </c>
      <c r="Z250" s="107">
        <f t="shared" si="180"/>
        <v>0</v>
      </c>
      <c r="AA250" s="107">
        <f t="shared" si="181"/>
        <v>0</v>
      </c>
      <c r="AB250" s="107">
        <f t="shared" si="182"/>
        <v>0</v>
      </c>
      <c r="AC250" s="106">
        <f t="shared" si="183"/>
        <v>2</v>
      </c>
      <c r="AD250" s="107">
        <f t="shared" si="184"/>
        <v>2</v>
      </c>
      <c r="AE250" s="107">
        <f t="shared" si="185"/>
        <v>0</v>
      </c>
      <c r="AF250" s="107">
        <f t="shared" si="186"/>
        <v>0</v>
      </c>
      <c r="AG250" s="109">
        <f t="shared" si="237"/>
        <v>0</v>
      </c>
      <c r="AH250" s="133">
        <f t="shared" si="228"/>
        <v>0</v>
      </c>
      <c r="AI250" s="107">
        <f t="shared" si="238"/>
        <v>0</v>
      </c>
      <c r="AJ250" s="107">
        <f t="shared" si="229"/>
        <v>0</v>
      </c>
      <c r="AK250" s="107">
        <f t="shared" si="239"/>
        <v>0</v>
      </c>
      <c r="AL250" s="108">
        <f t="shared" si="230"/>
        <v>0</v>
      </c>
      <c r="AM250" s="107">
        <f t="shared" si="240"/>
        <v>0</v>
      </c>
      <c r="AN250" s="107">
        <f t="shared" si="231"/>
        <v>0</v>
      </c>
      <c r="AO250" s="107">
        <f t="shared" si="241"/>
        <v>0</v>
      </c>
      <c r="AP250" s="108">
        <f t="shared" si="232"/>
        <v>0</v>
      </c>
      <c r="AQ250" s="107">
        <f t="shared" si="242"/>
        <v>0</v>
      </c>
      <c r="AR250" s="107">
        <f t="shared" si="233"/>
        <v>0</v>
      </c>
      <c r="AS250" s="107">
        <f t="shared" si="243"/>
        <v>0</v>
      </c>
      <c r="AT250" s="108">
        <f t="shared" si="234"/>
        <v>0</v>
      </c>
      <c r="AU250" s="107">
        <f t="shared" si="244"/>
        <v>6</v>
      </c>
      <c r="AV250" s="107">
        <f t="shared" si="235"/>
        <v>6</v>
      </c>
      <c r="AW250" s="107">
        <f t="shared" si="245"/>
        <v>0</v>
      </c>
      <c r="AX250" s="108">
        <f t="shared" si="236"/>
        <v>0</v>
      </c>
      <c r="AY250" s="85">
        <f t="shared" si="205"/>
        <v>0</v>
      </c>
      <c r="AZ250" s="133">
        <f t="shared" si="206"/>
        <v>0</v>
      </c>
      <c r="BA250" s="82">
        <f t="shared" si="207"/>
        <v>6</v>
      </c>
      <c r="BB250" s="110">
        <f t="shared" si="208"/>
        <v>6</v>
      </c>
      <c r="BC250" s="110">
        <f t="shared" si="209"/>
        <v>12</v>
      </c>
    </row>
    <row r="251" spans="1:55" ht="12.75" customHeight="1" x14ac:dyDescent="0.25">
      <c r="A251" s="84"/>
      <c r="B251" s="111" t="str">
        <f>Disciplinas!B288</f>
        <v>OBR</v>
      </c>
      <c r="C251" s="108" t="str">
        <f>Disciplinas!C288</f>
        <v>BQUI</v>
      </c>
      <c r="D251" s="108" t="str">
        <f>Disciplinas!D288</f>
        <v>Química Analítica e Bioanalítica Avançada</v>
      </c>
      <c r="E251" s="107">
        <f>Disciplinas!E288</f>
        <v>4</v>
      </c>
      <c r="F251" s="108">
        <f>Disciplinas!F288</f>
        <v>2</v>
      </c>
      <c r="G251" s="107">
        <f>Disciplinas!AZ288</f>
        <v>2</v>
      </c>
      <c r="H251" s="108">
        <f>Disciplinas!BA288</f>
        <v>2</v>
      </c>
      <c r="I251" s="107">
        <v>0</v>
      </c>
      <c r="J251" s="108">
        <v>0</v>
      </c>
      <c r="K251" s="107">
        <v>0</v>
      </c>
      <c r="L251" s="108">
        <v>0</v>
      </c>
      <c r="M251" s="107">
        <v>0</v>
      </c>
      <c r="N251" s="108">
        <v>0</v>
      </c>
      <c r="O251" s="107">
        <v>100</v>
      </c>
      <c r="P251" s="108">
        <v>0</v>
      </c>
      <c r="Q251" s="107">
        <f t="shared" si="171"/>
        <v>0</v>
      </c>
      <c r="R251" s="107">
        <f t="shared" si="172"/>
        <v>0</v>
      </c>
      <c r="S251" s="107">
        <f t="shared" si="173"/>
        <v>0</v>
      </c>
      <c r="T251" s="107">
        <f t="shared" si="174"/>
        <v>0</v>
      </c>
      <c r="U251" s="106">
        <f t="shared" si="175"/>
        <v>0</v>
      </c>
      <c r="V251" s="107">
        <f t="shared" si="176"/>
        <v>0</v>
      </c>
      <c r="W251" s="107">
        <f t="shared" si="177"/>
        <v>0</v>
      </c>
      <c r="X251" s="107">
        <f t="shared" si="178"/>
        <v>0</v>
      </c>
      <c r="Y251" s="106">
        <f t="shared" si="179"/>
        <v>0</v>
      </c>
      <c r="Z251" s="107">
        <f t="shared" si="180"/>
        <v>0</v>
      </c>
      <c r="AA251" s="107">
        <f t="shared" si="181"/>
        <v>0</v>
      </c>
      <c r="AB251" s="107">
        <f t="shared" si="182"/>
        <v>0</v>
      </c>
      <c r="AC251" s="106">
        <f t="shared" si="183"/>
        <v>2</v>
      </c>
      <c r="AD251" s="107">
        <f t="shared" si="184"/>
        <v>2</v>
      </c>
      <c r="AE251" s="107">
        <f t="shared" si="185"/>
        <v>0</v>
      </c>
      <c r="AF251" s="107">
        <f t="shared" si="186"/>
        <v>0</v>
      </c>
      <c r="AG251" s="109">
        <f t="shared" si="237"/>
        <v>0</v>
      </c>
      <c r="AH251" s="133">
        <f t="shared" si="228"/>
        <v>0</v>
      </c>
      <c r="AI251" s="107">
        <f t="shared" si="238"/>
        <v>0</v>
      </c>
      <c r="AJ251" s="107">
        <f t="shared" si="229"/>
        <v>0</v>
      </c>
      <c r="AK251" s="107">
        <f t="shared" si="239"/>
        <v>0</v>
      </c>
      <c r="AL251" s="108">
        <f t="shared" si="230"/>
        <v>0</v>
      </c>
      <c r="AM251" s="107">
        <f t="shared" si="240"/>
        <v>0</v>
      </c>
      <c r="AN251" s="107">
        <f t="shared" si="231"/>
        <v>0</v>
      </c>
      <c r="AO251" s="107">
        <f t="shared" si="241"/>
        <v>0</v>
      </c>
      <c r="AP251" s="108">
        <f t="shared" si="232"/>
        <v>0</v>
      </c>
      <c r="AQ251" s="107">
        <f t="shared" si="242"/>
        <v>0</v>
      </c>
      <c r="AR251" s="107">
        <f t="shared" si="233"/>
        <v>0</v>
      </c>
      <c r="AS251" s="107">
        <f t="shared" si="243"/>
        <v>0</v>
      </c>
      <c r="AT251" s="108">
        <f t="shared" si="234"/>
        <v>0</v>
      </c>
      <c r="AU251" s="107">
        <f t="shared" si="244"/>
        <v>8</v>
      </c>
      <c r="AV251" s="107">
        <f t="shared" si="235"/>
        <v>4</v>
      </c>
      <c r="AW251" s="107">
        <f t="shared" si="245"/>
        <v>0</v>
      </c>
      <c r="AX251" s="108">
        <f t="shared" si="236"/>
        <v>0</v>
      </c>
      <c r="AY251" s="85">
        <f t="shared" si="205"/>
        <v>0</v>
      </c>
      <c r="AZ251" s="133">
        <f t="shared" si="206"/>
        <v>0</v>
      </c>
      <c r="BA251" s="82">
        <f t="shared" si="207"/>
        <v>8</v>
      </c>
      <c r="BB251" s="110">
        <f t="shared" si="208"/>
        <v>4</v>
      </c>
      <c r="BC251" s="110">
        <f t="shared" si="209"/>
        <v>12</v>
      </c>
    </row>
    <row r="252" spans="1:55" ht="12.75" customHeight="1" x14ac:dyDescent="0.25">
      <c r="A252" s="84"/>
      <c r="B252" s="111" t="str">
        <f>Disciplinas!B289</f>
        <v>OBR</v>
      </c>
      <c r="C252" s="108" t="str">
        <f>Disciplinas!C289</f>
        <v>BQUI</v>
      </c>
      <c r="D252" s="108" t="str">
        <f>Disciplinas!D289</f>
        <v>Química de Coordenação</v>
      </c>
      <c r="E252" s="107">
        <f>Disciplinas!E289</f>
        <v>4</v>
      </c>
      <c r="F252" s="108">
        <f>Disciplinas!F289</f>
        <v>4</v>
      </c>
      <c r="G252" s="107">
        <f>Disciplinas!AZ289</f>
        <v>2</v>
      </c>
      <c r="H252" s="108">
        <f>Disciplinas!BA289</f>
        <v>2</v>
      </c>
      <c r="I252" s="107">
        <v>0</v>
      </c>
      <c r="J252" s="108">
        <v>0</v>
      </c>
      <c r="K252" s="107">
        <v>0</v>
      </c>
      <c r="L252" s="108">
        <v>0</v>
      </c>
      <c r="M252" s="107">
        <v>0</v>
      </c>
      <c r="N252" s="108">
        <v>0</v>
      </c>
      <c r="O252" s="107">
        <v>100</v>
      </c>
      <c r="P252" s="108">
        <v>0</v>
      </c>
      <c r="Q252" s="107">
        <f t="shared" si="171"/>
        <v>0</v>
      </c>
      <c r="R252" s="107">
        <f t="shared" si="172"/>
        <v>0</v>
      </c>
      <c r="S252" s="107">
        <f t="shared" si="173"/>
        <v>0</v>
      </c>
      <c r="T252" s="107">
        <f t="shared" si="174"/>
        <v>0</v>
      </c>
      <c r="U252" s="106">
        <f t="shared" si="175"/>
        <v>0</v>
      </c>
      <c r="V252" s="107">
        <f t="shared" si="176"/>
        <v>0</v>
      </c>
      <c r="W252" s="107">
        <f t="shared" si="177"/>
        <v>0</v>
      </c>
      <c r="X252" s="107">
        <f t="shared" si="178"/>
        <v>0</v>
      </c>
      <c r="Y252" s="106">
        <f t="shared" si="179"/>
        <v>0</v>
      </c>
      <c r="Z252" s="107">
        <f t="shared" si="180"/>
        <v>0</v>
      </c>
      <c r="AA252" s="107">
        <f t="shared" si="181"/>
        <v>0</v>
      </c>
      <c r="AB252" s="107">
        <f t="shared" si="182"/>
        <v>0</v>
      </c>
      <c r="AC252" s="106">
        <f t="shared" si="183"/>
        <v>2</v>
      </c>
      <c r="AD252" s="107">
        <f t="shared" si="184"/>
        <v>2</v>
      </c>
      <c r="AE252" s="107">
        <f t="shared" si="185"/>
        <v>0</v>
      </c>
      <c r="AF252" s="107">
        <f t="shared" si="186"/>
        <v>0</v>
      </c>
      <c r="AG252" s="109">
        <f t="shared" si="237"/>
        <v>0</v>
      </c>
      <c r="AH252" s="133">
        <f t="shared" si="228"/>
        <v>0</v>
      </c>
      <c r="AI252" s="107">
        <f t="shared" si="238"/>
        <v>0</v>
      </c>
      <c r="AJ252" s="107">
        <f t="shared" si="229"/>
        <v>0</v>
      </c>
      <c r="AK252" s="107">
        <f t="shared" si="239"/>
        <v>0</v>
      </c>
      <c r="AL252" s="108">
        <f t="shared" si="230"/>
        <v>0</v>
      </c>
      <c r="AM252" s="107">
        <f t="shared" si="240"/>
        <v>0</v>
      </c>
      <c r="AN252" s="107">
        <f t="shared" si="231"/>
        <v>0</v>
      </c>
      <c r="AO252" s="107">
        <f t="shared" si="241"/>
        <v>0</v>
      </c>
      <c r="AP252" s="108">
        <f t="shared" si="232"/>
        <v>0</v>
      </c>
      <c r="AQ252" s="107">
        <f t="shared" si="242"/>
        <v>0</v>
      </c>
      <c r="AR252" s="107">
        <f t="shared" si="233"/>
        <v>0</v>
      </c>
      <c r="AS252" s="107">
        <f t="shared" si="243"/>
        <v>0</v>
      </c>
      <c r="AT252" s="108">
        <f t="shared" si="234"/>
        <v>0</v>
      </c>
      <c r="AU252" s="107">
        <f t="shared" si="244"/>
        <v>8</v>
      </c>
      <c r="AV252" s="107">
        <f t="shared" si="235"/>
        <v>8</v>
      </c>
      <c r="AW252" s="107">
        <f t="shared" si="245"/>
        <v>0</v>
      </c>
      <c r="AX252" s="108">
        <f t="shared" si="236"/>
        <v>0</v>
      </c>
      <c r="AY252" s="85">
        <f t="shared" si="205"/>
        <v>0</v>
      </c>
      <c r="AZ252" s="133">
        <f t="shared" si="206"/>
        <v>0</v>
      </c>
      <c r="BA252" s="82">
        <f t="shared" si="207"/>
        <v>8</v>
      </c>
      <c r="BB252" s="110">
        <f t="shared" si="208"/>
        <v>8</v>
      </c>
      <c r="BC252" s="110">
        <f t="shared" si="209"/>
        <v>16</v>
      </c>
    </row>
    <row r="253" spans="1:55" ht="12.75" customHeight="1" x14ac:dyDescent="0.25">
      <c r="A253" s="84"/>
      <c r="B253" s="111" t="str">
        <f>Disciplinas!B290</f>
        <v>OBR</v>
      </c>
      <c r="C253" s="108" t="str">
        <f>Disciplinas!C290</f>
        <v>BQUI</v>
      </c>
      <c r="D253" s="108" t="str">
        <f>Disciplinas!D290</f>
        <v>Química dos Elementos</v>
      </c>
      <c r="E253" s="107">
        <f>Disciplinas!E290</f>
        <v>4</v>
      </c>
      <c r="F253" s="108">
        <f>Disciplinas!F290</f>
        <v>4</v>
      </c>
      <c r="G253" s="107">
        <f>Disciplinas!AZ290</f>
        <v>2</v>
      </c>
      <c r="H253" s="108">
        <f>Disciplinas!BA290</f>
        <v>2</v>
      </c>
      <c r="I253" s="107">
        <v>0</v>
      </c>
      <c r="J253" s="108">
        <v>0</v>
      </c>
      <c r="K253" s="107">
        <v>0</v>
      </c>
      <c r="L253" s="108">
        <v>0</v>
      </c>
      <c r="M253" s="107">
        <v>0</v>
      </c>
      <c r="N253" s="108">
        <v>0</v>
      </c>
      <c r="O253" s="107">
        <v>100</v>
      </c>
      <c r="P253" s="108">
        <v>0</v>
      </c>
      <c r="Q253" s="107">
        <f t="shared" si="171"/>
        <v>0</v>
      </c>
      <c r="R253" s="107">
        <f t="shared" si="172"/>
        <v>0</v>
      </c>
      <c r="S253" s="107">
        <f t="shared" si="173"/>
        <v>0</v>
      </c>
      <c r="T253" s="107">
        <f t="shared" si="174"/>
        <v>0</v>
      </c>
      <c r="U253" s="106">
        <f t="shared" si="175"/>
        <v>0</v>
      </c>
      <c r="V253" s="107">
        <f t="shared" si="176"/>
        <v>0</v>
      </c>
      <c r="W253" s="107">
        <f t="shared" si="177"/>
        <v>0</v>
      </c>
      <c r="X253" s="107">
        <f t="shared" si="178"/>
        <v>0</v>
      </c>
      <c r="Y253" s="106">
        <f t="shared" si="179"/>
        <v>0</v>
      </c>
      <c r="Z253" s="107">
        <f t="shared" si="180"/>
        <v>0</v>
      </c>
      <c r="AA253" s="107">
        <f t="shared" si="181"/>
        <v>0</v>
      </c>
      <c r="AB253" s="107">
        <f t="shared" si="182"/>
        <v>0</v>
      </c>
      <c r="AC253" s="106">
        <f t="shared" si="183"/>
        <v>2</v>
      </c>
      <c r="AD253" s="107">
        <f t="shared" si="184"/>
        <v>2</v>
      </c>
      <c r="AE253" s="107">
        <f t="shared" si="185"/>
        <v>0</v>
      </c>
      <c r="AF253" s="107">
        <f t="shared" si="186"/>
        <v>0</v>
      </c>
      <c r="AG253" s="109">
        <f t="shared" si="237"/>
        <v>0</v>
      </c>
      <c r="AH253" s="133">
        <f t="shared" si="228"/>
        <v>0</v>
      </c>
      <c r="AI253" s="107">
        <f t="shared" si="238"/>
        <v>0</v>
      </c>
      <c r="AJ253" s="107">
        <f t="shared" si="229"/>
        <v>0</v>
      </c>
      <c r="AK253" s="107">
        <f t="shared" si="239"/>
        <v>0</v>
      </c>
      <c r="AL253" s="108">
        <f t="shared" si="230"/>
        <v>0</v>
      </c>
      <c r="AM253" s="107">
        <f t="shared" si="240"/>
        <v>0</v>
      </c>
      <c r="AN253" s="107">
        <f t="shared" si="231"/>
        <v>0</v>
      </c>
      <c r="AO253" s="107">
        <f t="shared" si="241"/>
        <v>0</v>
      </c>
      <c r="AP253" s="108">
        <f t="shared" si="232"/>
        <v>0</v>
      </c>
      <c r="AQ253" s="107">
        <f t="shared" si="242"/>
        <v>0</v>
      </c>
      <c r="AR253" s="107">
        <f t="shared" si="233"/>
        <v>0</v>
      </c>
      <c r="AS253" s="107">
        <f t="shared" si="243"/>
        <v>0</v>
      </c>
      <c r="AT253" s="108">
        <f t="shared" si="234"/>
        <v>0</v>
      </c>
      <c r="AU253" s="107">
        <f t="shared" si="244"/>
        <v>8</v>
      </c>
      <c r="AV253" s="107">
        <f t="shared" si="235"/>
        <v>8</v>
      </c>
      <c r="AW253" s="107">
        <f t="shared" si="245"/>
        <v>0</v>
      </c>
      <c r="AX253" s="108">
        <f t="shared" si="236"/>
        <v>0</v>
      </c>
      <c r="AY253" s="85">
        <f t="shared" si="205"/>
        <v>0</v>
      </c>
      <c r="AZ253" s="133">
        <f t="shared" si="206"/>
        <v>0</v>
      </c>
      <c r="BA253" s="82">
        <f t="shared" si="207"/>
        <v>8</v>
      </c>
      <c r="BB253" s="110">
        <f t="shared" si="208"/>
        <v>8</v>
      </c>
      <c r="BC253" s="110">
        <f t="shared" si="209"/>
        <v>16</v>
      </c>
    </row>
    <row r="254" spans="1:55" ht="12.75" customHeight="1" x14ac:dyDescent="0.25">
      <c r="A254" s="84"/>
      <c r="B254" s="111" t="str">
        <f>Disciplinas!B291</f>
        <v>OBR</v>
      </c>
      <c r="C254" s="184" t="str">
        <f>Disciplinas!C291</f>
        <v>LQUI</v>
      </c>
      <c r="D254" s="184" t="str">
        <f>Disciplinas!D291</f>
        <v>Química dos Elementos</v>
      </c>
      <c r="E254" s="107">
        <f>Disciplinas!E291</f>
        <v>4</v>
      </c>
      <c r="F254" s="108">
        <f>Disciplinas!F291</f>
        <v>4</v>
      </c>
      <c r="G254" s="107">
        <f>Disciplinas!AZ291</f>
        <v>2</v>
      </c>
      <c r="H254" s="108">
        <f>Disciplinas!BA291</f>
        <v>2</v>
      </c>
      <c r="I254" s="107">
        <v>0</v>
      </c>
      <c r="J254" s="108">
        <v>0</v>
      </c>
      <c r="K254" s="107">
        <v>0</v>
      </c>
      <c r="L254" s="108">
        <v>0</v>
      </c>
      <c r="M254" s="107">
        <v>0</v>
      </c>
      <c r="N254" s="108">
        <v>0</v>
      </c>
      <c r="O254" s="107">
        <v>100</v>
      </c>
      <c r="P254" s="108">
        <v>0</v>
      </c>
      <c r="Q254" s="107">
        <f t="shared" si="171"/>
        <v>0</v>
      </c>
      <c r="R254" s="107">
        <f t="shared" si="172"/>
        <v>0</v>
      </c>
      <c r="S254" s="107">
        <f t="shared" si="173"/>
        <v>0</v>
      </c>
      <c r="T254" s="107">
        <f t="shared" si="174"/>
        <v>0</v>
      </c>
      <c r="U254" s="106">
        <f t="shared" si="175"/>
        <v>0</v>
      </c>
      <c r="V254" s="107">
        <f t="shared" si="176"/>
        <v>0</v>
      </c>
      <c r="W254" s="107">
        <f t="shared" si="177"/>
        <v>0</v>
      </c>
      <c r="X254" s="107">
        <f t="shared" si="178"/>
        <v>0</v>
      </c>
      <c r="Y254" s="106">
        <f t="shared" si="179"/>
        <v>0</v>
      </c>
      <c r="Z254" s="107">
        <f t="shared" si="180"/>
        <v>0</v>
      </c>
      <c r="AA254" s="107">
        <f t="shared" si="181"/>
        <v>0</v>
      </c>
      <c r="AB254" s="107">
        <f t="shared" si="182"/>
        <v>0</v>
      </c>
      <c r="AC254" s="106">
        <f t="shared" si="183"/>
        <v>2</v>
      </c>
      <c r="AD254" s="107">
        <f t="shared" si="184"/>
        <v>2</v>
      </c>
      <c r="AE254" s="107">
        <f t="shared" si="185"/>
        <v>0</v>
      </c>
      <c r="AF254" s="107">
        <f t="shared" si="186"/>
        <v>0</v>
      </c>
      <c r="AG254" s="109">
        <f t="shared" si="237"/>
        <v>0</v>
      </c>
      <c r="AH254" s="133">
        <f t="shared" si="228"/>
        <v>0</v>
      </c>
      <c r="AI254" s="107">
        <f t="shared" si="238"/>
        <v>0</v>
      </c>
      <c r="AJ254" s="107">
        <f t="shared" si="229"/>
        <v>0</v>
      </c>
      <c r="AK254" s="107">
        <f t="shared" si="239"/>
        <v>0</v>
      </c>
      <c r="AL254" s="108">
        <f t="shared" si="230"/>
        <v>0</v>
      </c>
      <c r="AM254" s="107">
        <f t="shared" si="240"/>
        <v>0</v>
      </c>
      <c r="AN254" s="107">
        <f t="shared" si="231"/>
        <v>0</v>
      </c>
      <c r="AO254" s="107">
        <f t="shared" si="241"/>
        <v>0</v>
      </c>
      <c r="AP254" s="108">
        <f t="shared" si="232"/>
        <v>0</v>
      </c>
      <c r="AQ254" s="107">
        <f t="shared" si="242"/>
        <v>0</v>
      </c>
      <c r="AR254" s="107">
        <f t="shared" si="233"/>
        <v>0</v>
      </c>
      <c r="AS254" s="107">
        <f t="shared" si="243"/>
        <v>0</v>
      </c>
      <c r="AT254" s="108">
        <f t="shared" si="234"/>
        <v>0</v>
      </c>
      <c r="AU254" s="107">
        <f t="shared" si="244"/>
        <v>8</v>
      </c>
      <c r="AV254" s="107">
        <f t="shared" si="235"/>
        <v>8</v>
      </c>
      <c r="AW254" s="107">
        <f t="shared" si="245"/>
        <v>0</v>
      </c>
      <c r="AX254" s="108">
        <f t="shared" si="236"/>
        <v>0</v>
      </c>
      <c r="AY254" s="85">
        <f t="shared" si="205"/>
        <v>0</v>
      </c>
      <c r="AZ254" s="133">
        <f t="shared" si="206"/>
        <v>0</v>
      </c>
      <c r="BA254" s="82">
        <f t="shared" si="207"/>
        <v>8</v>
      </c>
      <c r="BB254" s="110">
        <f t="shared" si="208"/>
        <v>8</v>
      </c>
      <c r="BC254" s="110">
        <f t="shared" si="209"/>
        <v>16</v>
      </c>
    </row>
    <row r="255" spans="1:55" ht="12.75" customHeight="1" x14ac:dyDescent="0.25">
      <c r="A255" s="84"/>
      <c r="B255" s="111" t="str">
        <f>Disciplinas!B292</f>
        <v>OBR</v>
      </c>
      <c r="C255" s="108" t="str">
        <f>Disciplinas!C292</f>
        <v>BQUI</v>
      </c>
      <c r="D255" s="108" t="str">
        <f>Disciplinas!D292</f>
        <v>Química Inorgânica Experimental</v>
      </c>
      <c r="E255" s="107">
        <f>Disciplinas!E292</f>
        <v>0</v>
      </c>
      <c r="F255" s="108">
        <f>Disciplinas!F292</f>
        <v>4</v>
      </c>
      <c r="G255" s="107">
        <f>Disciplinas!AZ292</f>
        <v>0</v>
      </c>
      <c r="H255" s="108">
        <f>Disciplinas!BA292</f>
        <v>2</v>
      </c>
      <c r="I255" s="107">
        <v>0</v>
      </c>
      <c r="J255" s="108">
        <v>0</v>
      </c>
      <c r="K255" s="107">
        <v>0</v>
      </c>
      <c r="L255" s="108">
        <v>0</v>
      </c>
      <c r="M255" s="107">
        <v>0</v>
      </c>
      <c r="N255" s="108">
        <v>0</v>
      </c>
      <c r="O255" s="107">
        <v>100</v>
      </c>
      <c r="P255" s="108">
        <v>0</v>
      </c>
      <c r="Q255" s="107">
        <f t="shared" si="171"/>
        <v>0</v>
      </c>
      <c r="R255" s="107">
        <f t="shared" si="172"/>
        <v>0</v>
      </c>
      <c r="S255" s="107">
        <f t="shared" si="173"/>
        <v>0</v>
      </c>
      <c r="T255" s="107">
        <f t="shared" si="174"/>
        <v>0</v>
      </c>
      <c r="U255" s="106">
        <f t="shared" si="175"/>
        <v>0</v>
      </c>
      <c r="V255" s="107">
        <f t="shared" si="176"/>
        <v>0</v>
      </c>
      <c r="W255" s="107">
        <f t="shared" si="177"/>
        <v>0</v>
      </c>
      <c r="X255" s="107">
        <f t="shared" si="178"/>
        <v>0</v>
      </c>
      <c r="Y255" s="106">
        <f t="shared" si="179"/>
        <v>0</v>
      </c>
      <c r="Z255" s="107">
        <f t="shared" si="180"/>
        <v>0</v>
      </c>
      <c r="AA255" s="107">
        <f t="shared" si="181"/>
        <v>0</v>
      </c>
      <c r="AB255" s="107">
        <f t="shared" si="182"/>
        <v>0</v>
      </c>
      <c r="AC255" s="106">
        <f t="shared" si="183"/>
        <v>0</v>
      </c>
      <c r="AD255" s="107">
        <f t="shared" si="184"/>
        <v>2</v>
      </c>
      <c r="AE255" s="107">
        <f t="shared" si="185"/>
        <v>0</v>
      </c>
      <c r="AF255" s="107">
        <f t="shared" si="186"/>
        <v>0</v>
      </c>
      <c r="AG255" s="109">
        <f t="shared" si="237"/>
        <v>0</v>
      </c>
      <c r="AH255" s="133">
        <f t="shared" si="228"/>
        <v>0</v>
      </c>
      <c r="AI255" s="107">
        <f t="shared" si="238"/>
        <v>0</v>
      </c>
      <c r="AJ255" s="107">
        <f t="shared" si="229"/>
        <v>0</v>
      </c>
      <c r="AK255" s="107">
        <f t="shared" si="239"/>
        <v>0</v>
      </c>
      <c r="AL255" s="108">
        <f t="shared" si="230"/>
        <v>0</v>
      </c>
      <c r="AM255" s="107">
        <f t="shared" si="240"/>
        <v>0</v>
      </c>
      <c r="AN255" s="107">
        <f t="shared" si="231"/>
        <v>0</v>
      </c>
      <c r="AO255" s="107">
        <f t="shared" si="241"/>
        <v>0</v>
      </c>
      <c r="AP255" s="108">
        <f t="shared" si="232"/>
        <v>0</v>
      </c>
      <c r="AQ255" s="107">
        <f t="shared" si="242"/>
        <v>0</v>
      </c>
      <c r="AR255" s="107">
        <f t="shared" si="233"/>
        <v>0</v>
      </c>
      <c r="AS255" s="107">
        <f t="shared" si="243"/>
        <v>0</v>
      </c>
      <c r="AT255" s="108">
        <f t="shared" si="234"/>
        <v>0</v>
      </c>
      <c r="AU255" s="107">
        <f t="shared" si="244"/>
        <v>0</v>
      </c>
      <c r="AV255" s="107">
        <f t="shared" si="235"/>
        <v>8</v>
      </c>
      <c r="AW255" s="107">
        <f t="shared" si="245"/>
        <v>0</v>
      </c>
      <c r="AX255" s="108">
        <f t="shared" si="236"/>
        <v>0</v>
      </c>
      <c r="AY255" s="85">
        <f t="shared" si="205"/>
        <v>0</v>
      </c>
      <c r="AZ255" s="133">
        <f t="shared" si="206"/>
        <v>0</v>
      </c>
      <c r="BA255" s="82">
        <f t="shared" si="207"/>
        <v>0</v>
      </c>
      <c r="BB255" s="110">
        <f t="shared" si="208"/>
        <v>8</v>
      </c>
      <c r="BC255" s="110">
        <f t="shared" si="209"/>
        <v>8</v>
      </c>
    </row>
    <row r="256" spans="1:55" ht="12.75" customHeight="1" x14ac:dyDescent="0.25">
      <c r="A256" s="84"/>
      <c r="B256" s="111" t="str">
        <f>Disciplinas!B293</f>
        <v>OBR</v>
      </c>
      <c r="C256" s="108" t="str">
        <f>Disciplinas!C293</f>
        <v>BQUI</v>
      </c>
      <c r="D256" s="108" t="str">
        <f>Disciplinas!D293</f>
        <v>Química Orgânica Aplicada</v>
      </c>
      <c r="E256" s="107">
        <f>Disciplinas!E293</f>
        <v>0</v>
      </c>
      <c r="F256" s="108">
        <f>Disciplinas!F293</f>
        <v>4</v>
      </c>
      <c r="G256" s="107">
        <f>Disciplinas!AZ293</f>
        <v>0</v>
      </c>
      <c r="H256" s="108">
        <f>Disciplinas!BA293</f>
        <v>2</v>
      </c>
      <c r="I256" s="107">
        <v>0</v>
      </c>
      <c r="J256" s="108">
        <v>0</v>
      </c>
      <c r="K256" s="107">
        <v>0</v>
      </c>
      <c r="L256" s="108">
        <v>0</v>
      </c>
      <c r="M256" s="107">
        <v>0</v>
      </c>
      <c r="N256" s="108">
        <v>0</v>
      </c>
      <c r="O256" s="107">
        <v>100</v>
      </c>
      <c r="P256" s="108">
        <v>0</v>
      </c>
      <c r="Q256" s="107">
        <f t="shared" si="171"/>
        <v>0</v>
      </c>
      <c r="R256" s="107">
        <f t="shared" si="172"/>
        <v>0</v>
      </c>
      <c r="S256" s="107">
        <f t="shared" si="173"/>
        <v>0</v>
      </c>
      <c r="T256" s="107">
        <f t="shared" si="174"/>
        <v>0</v>
      </c>
      <c r="U256" s="106">
        <f t="shared" si="175"/>
        <v>0</v>
      </c>
      <c r="V256" s="107">
        <f t="shared" si="176"/>
        <v>0</v>
      </c>
      <c r="W256" s="107">
        <f t="shared" si="177"/>
        <v>0</v>
      </c>
      <c r="X256" s="107">
        <f t="shared" si="178"/>
        <v>0</v>
      </c>
      <c r="Y256" s="106">
        <f t="shared" si="179"/>
        <v>0</v>
      </c>
      <c r="Z256" s="107">
        <f t="shared" si="180"/>
        <v>0</v>
      </c>
      <c r="AA256" s="107">
        <f t="shared" si="181"/>
        <v>0</v>
      </c>
      <c r="AB256" s="107">
        <f t="shared" si="182"/>
        <v>0</v>
      </c>
      <c r="AC256" s="106">
        <f t="shared" si="183"/>
        <v>0</v>
      </c>
      <c r="AD256" s="107">
        <f t="shared" si="184"/>
        <v>2</v>
      </c>
      <c r="AE256" s="107">
        <f t="shared" si="185"/>
        <v>0</v>
      </c>
      <c r="AF256" s="107">
        <f t="shared" si="186"/>
        <v>0</v>
      </c>
      <c r="AG256" s="109">
        <f t="shared" si="237"/>
        <v>0</v>
      </c>
      <c r="AH256" s="133">
        <f t="shared" si="228"/>
        <v>0</v>
      </c>
      <c r="AI256" s="107">
        <f t="shared" si="238"/>
        <v>0</v>
      </c>
      <c r="AJ256" s="107">
        <f t="shared" si="229"/>
        <v>0</v>
      </c>
      <c r="AK256" s="107">
        <f t="shared" si="239"/>
        <v>0</v>
      </c>
      <c r="AL256" s="108">
        <f t="shared" si="230"/>
        <v>0</v>
      </c>
      <c r="AM256" s="107">
        <f t="shared" si="240"/>
        <v>0</v>
      </c>
      <c r="AN256" s="107">
        <f t="shared" si="231"/>
        <v>0</v>
      </c>
      <c r="AO256" s="107">
        <f t="shared" si="241"/>
        <v>0</v>
      </c>
      <c r="AP256" s="108">
        <f t="shared" si="232"/>
        <v>0</v>
      </c>
      <c r="AQ256" s="107">
        <f t="shared" si="242"/>
        <v>0</v>
      </c>
      <c r="AR256" s="107">
        <f t="shared" si="233"/>
        <v>0</v>
      </c>
      <c r="AS256" s="107">
        <f t="shared" si="243"/>
        <v>0</v>
      </c>
      <c r="AT256" s="108">
        <f t="shared" si="234"/>
        <v>0</v>
      </c>
      <c r="AU256" s="107">
        <f t="shared" si="244"/>
        <v>0</v>
      </c>
      <c r="AV256" s="107">
        <f t="shared" si="235"/>
        <v>8</v>
      </c>
      <c r="AW256" s="107">
        <f t="shared" si="245"/>
        <v>0</v>
      </c>
      <c r="AX256" s="108">
        <f t="shared" si="236"/>
        <v>0</v>
      </c>
      <c r="AY256" s="85">
        <f t="shared" si="205"/>
        <v>0</v>
      </c>
      <c r="AZ256" s="133">
        <f t="shared" si="206"/>
        <v>0</v>
      </c>
      <c r="BA256" s="82">
        <f t="shared" si="207"/>
        <v>0</v>
      </c>
      <c r="BB256" s="110">
        <f t="shared" si="208"/>
        <v>8</v>
      </c>
      <c r="BC256" s="110">
        <f t="shared" si="209"/>
        <v>8</v>
      </c>
    </row>
    <row r="257" spans="1:55" ht="12.75" customHeight="1" x14ac:dyDescent="0.25">
      <c r="A257" s="84"/>
      <c r="B257" s="111" t="str">
        <f>Disciplinas!B294</f>
        <v>OBR</v>
      </c>
      <c r="C257" s="108" t="str">
        <f>Disciplinas!C294</f>
        <v>BQUI</v>
      </c>
      <c r="D257" s="108" t="str">
        <f>Disciplinas!D294</f>
        <v>Química Orgânica Experimental</v>
      </c>
      <c r="E257" s="107">
        <f>Disciplinas!E294</f>
        <v>0</v>
      </c>
      <c r="F257" s="108">
        <f>Disciplinas!F294</f>
        <v>4</v>
      </c>
      <c r="G257" s="107">
        <f>Disciplinas!AZ294</f>
        <v>0</v>
      </c>
      <c r="H257" s="108">
        <f>Disciplinas!BA294</f>
        <v>2</v>
      </c>
      <c r="I257" s="107">
        <v>0</v>
      </c>
      <c r="J257" s="108">
        <v>0</v>
      </c>
      <c r="K257" s="107">
        <v>0</v>
      </c>
      <c r="L257" s="108">
        <v>0</v>
      </c>
      <c r="M257" s="107">
        <v>0</v>
      </c>
      <c r="N257" s="108">
        <v>0</v>
      </c>
      <c r="O257" s="107">
        <v>100</v>
      </c>
      <c r="P257" s="108">
        <v>0</v>
      </c>
      <c r="Q257" s="107">
        <f t="shared" si="171"/>
        <v>0</v>
      </c>
      <c r="R257" s="107">
        <f t="shared" si="172"/>
        <v>0</v>
      </c>
      <c r="S257" s="107">
        <f t="shared" si="173"/>
        <v>0</v>
      </c>
      <c r="T257" s="107">
        <f t="shared" si="174"/>
        <v>0</v>
      </c>
      <c r="U257" s="106">
        <f t="shared" si="175"/>
        <v>0</v>
      </c>
      <c r="V257" s="107">
        <f t="shared" si="176"/>
        <v>0</v>
      </c>
      <c r="W257" s="107">
        <f t="shared" si="177"/>
        <v>0</v>
      </c>
      <c r="X257" s="107">
        <f t="shared" si="178"/>
        <v>0</v>
      </c>
      <c r="Y257" s="106">
        <f t="shared" si="179"/>
        <v>0</v>
      </c>
      <c r="Z257" s="107">
        <f t="shared" si="180"/>
        <v>0</v>
      </c>
      <c r="AA257" s="107">
        <f t="shared" si="181"/>
        <v>0</v>
      </c>
      <c r="AB257" s="107">
        <f t="shared" si="182"/>
        <v>0</v>
      </c>
      <c r="AC257" s="106">
        <f t="shared" si="183"/>
        <v>0</v>
      </c>
      <c r="AD257" s="107">
        <f t="shared" si="184"/>
        <v>2</v>
      </c>
      <c r="AE257" s="107">
        <f t="shared" si="185"/>
        <v>0</v>
      </c>
      <c r="AF257" s="107">
        <f t="shared" si="186"/>
        <v>0</v>
      </c>
      <c r="AG257" s="109">
        <f t="shared" si="237"/>
        <v>0</v>
      </c>
      <c r="AH257" s="133">
        <f t="shared" si="228"/>
        <v>0</v>
      </c>
      <c r="AI257" s="107">
        <f t="shared" si="238"/>
        <v>0</v>
      </c>
      <c r="AJ257" s="107">
        <f t="shared" si="229"/>
        <v>0</v>
      </c>
      <c r="AK257" s="107">
        <f t="shared" si="239"/>
        <v>0</v>
      </c>
      <c r="AL257" s="108">
        <f t="shared" si="230"/>
        <v>0</v>
      </c>
      <c r="AM257" s="107">
        <f t="shared" si="240"/>
        <v>0</v>
      </c>
      <c r="AN257" s="107">
        <f t="shared" si="231"/>
        <v>0</v>
      </c>
      <c r="AO257" s="107">
        <f t="shared" si="241"/>
        <v>0</v>
      </c>
      <c r="AP257" s="108">
        <f t="shared" si="232"/>
        <v>0</v>
      </c>
      <c r="AQ257" s="107">
        <f t="shared" si="242"/>
        <v>0</v>
      </c>
      <c r="AR257" s="107">
        <f t="shared" si="233"/>
        <v>0</v>
      </c>
      <c r="AS257" s="107">
        <f t="shared" si="243"/>
        <v>0</v>
      </c>
      <c r="AT257" s="108">
        <f t="shared" si="234"/>
        <v>0</v>
      </c>
      <c r="AU257" s="107">
        <f t="shared" si="244"/>
        <v>0</v>
      </c>
      <c r="AV257" s="107">
        <f t="shared" si="235"/>
        <v>8</v>
      </c>
      <c r="AW257" s="107">
        <f t="shared" si="245"/>
        <v>0</v>
      </c>
      <c r="AX257" s="108">
        <f t="shared" si="236"/>
        <v>0</v>
      </c>
      <c r="AY257" s="85">
        <f t="shared" si="205"/>
        <v>0</v>
      </c>
      <c r="AZ257" s="133">
        <f t="shared" si="206"/>
        <v>0</v>
      </c>
      <c r="BA257" s="82">
        <f t="shared" si="207"/>
        <v>0</v>
      </c>
      <c r="BB257" s="110">
        <f t="shared" si="208"/>
        <v>8</v>
      </c>
      <c r="BC257" s="110">
        <f t="shared" si="209"/>
        <v>8</v>
      </c>
    </row>
    <row r="258" spans="1:55" ht="12.75" customHeight="1" x14ac:dyDescent="0.25">
      <c r="A258" s="84"/>
      <c r="B258" s="111" t="str">
        <f>Disciplinas!B295</f>
        <v>OBR</v>
      </c>
      <c r="C258" s="108" t="str">
        <f>Disciplinas!C295</f>
        <v>LQUI</v>
      </c>
      <c r="D258" s="108" t="str">
        <f>Disciplinas!D295</f>
        <v>Química Orgânica Experimental</v>
      </c>
      <c r="E258" s="107">
        <f>Disciplinas!E295</f>
        <v>0</v>
      </c>
      <c r="F258" s="108">
        <f>Disciplinas!F295</f>
        <v>4</v>
      </c>
      <c r="G258" s="107">
        <f>Disciplinas!AZ295</f>
        <v>0</v>
      </c>
      <c r="H258" s="108">
        <f>Disciplinas!BA295</f>
        <v>2</v>
      </c>
      <c r="I258" s="107">
        <v>0</v>
      </c>
      <c r="J258" s="108">
        <v>0</v>
      </c>
      <c r="K258" s="107">
        <v>0</v>
      </c>
      <c r="L258" s="108">
        <v>0</v>
      </c>
      <c r="M258" s="107">
        <v>0</v>
      </c>
      <c r="N258" s="108">
        <v>0</v>
      </c>
      <c r="O258" s="107">
        <v>100</v>
      </c>
      <c r="P258" s="108">
        <v>0</v>
      </c>
      <c r="Q258" s="107">
        <f t="shared" si="171"/>
        <v>0</v>
      </c>
      <c r="R258" s="107">
        <f t="shared" si="172"/>
        <v>0</v>
      </c>
      <c r="S258" s="107">
        <f t="shared" si="173"/>
        <v>0</v>
      </c>
      <c r="T258" s="107">
        <f t="shared" si="174"/>
        <v>0</v>
      </c>
      <c r="U258" s="106">
        <f t="shared" si="175"/>
        <v>0</v>
      </c>
      <c r="V258" s="107">
        <f t="shared" si="176"/>
        <v>0</v>
      </c>
      <c r="W258" s="107">
        <f t="shared" si="177"/>
        <v>0</v>
      </c>
      <c r="X258" s="107">
        <f t="shared" si="178"/>
        <v>0</v>
      </c>
      <c r="Y258" s="106">
        <f t="shared" si="179"/>
        <v>0</v>
      </c>
      <c r="Z258" s="107">
        <f t="shared" si="180"/>
        <v>0</v>
      </c>
      <c r="AA258" s="107">
        <f t="shared" si="181"/>
        <v>0</v>
      </c>
      <c r="AB258" s="107">
        <f t="shared" si="182"/>
        <v>0</v>
      </c>
      <c r="AC258" s="106">
        <f t="shared" si="183"/>
        <v>0</v>
      </c>
      <c r="AD258" s="107">
        <f t="shared" si="184"/>
        <v>2</v>
      </c>
      <c r="AE258" s="107">
        <f t="shared" si="185"/>
        <v>0</v>
      </c>
      <c r="AF258" s="107">
        <f t="shared" si="186"/>
        <v>0</v>
      </c>
      <c r="AG258" s="109">
        <f t="shared" si="237"/>
        <v>0</v>
      </c>
      <c r="AH258" s="133">
        <f t="shared" si="228"/>
        <v>0</v>
      </c>
      <c r="AI258" s="107">
        <f t="shared" si="238"/>
        <v>0</v>
      </c>
      <c r="AJ258" s="107">
        <f t="shared" si="229"/>
        <v>0</v>
      </c>
      <c r="AK258" s="107">
        <f t="shared" si="239"/>
        <v>0</v>
      </c>
      <c r="AL258" s="108">
        <f t="shared" si="230"/>
        <v>0</v>
      </c>
      <c r="AM258" s="107">
        <f t="shared" si="240"/>
        <v>0</v>
      </c>
      <c r="AN258" s="107">
        <f t="shared" si="231"/>
        <v>0</v>
      </c>
      <c r="AO258" s="107">
        <f t="shared" si="241"/>
        <v>0</v>
      </c>
      <c r="AP258" s="108">
        <f t="shared" si="232"/>
        <v>0</v>
      </c>
      <c r="AQ258" s="107">
        <f t="shared" si="242"/>
        <v>0</v>
      </c>
      <c r="AR258" s="107">
        <f t="shared" si="233"/>
        <v>0</v>
      </c>
      <c r="AS258" s="107">
        <f t="shared" si="243"/>
        <v>0</v>
      </c>
      <c r="AT258" s="108">
        <f t="shared" si="234"/>
        <v>0</v>
      </c>
      <c r="AU258" s="107">
        <f t="shared" si="244"/>
        <v>0</v>
      </c>
      <c r="AV258" s="107">
        <f t="shared" si="235"/>
        <v>8</v>
      </c>
      <c r="AW258" s="107">
        <f t="shared" si="245"/>
        <v>0</v>
      </c>
      <c r="AX258" s="108">
        <f t="shared" si="236"/>
        <v>0</v>
      </c>
      <c r="AY258" s="85">
        <f t="shared" si="205"/>
        <v>0</v>
      </c>
      <c r="AZ258" s="133">
        <f t="shared" si="206"/>
        <v>0</v>
      </c>
      <c r="BA258" s="82">
        <f t="shared" si="207"/>
        <v>0</v>
      </c>
      <c r="BB258" s="110">
        <f t="shared" si="208"/>
        <v>8</v>
      </c>
      <c r="BC258" s="110">
        <f t="shared" si="209"/>
        <v>8</v>
      </c>
    </row>
    <row r="259" spans="1:55" ht="12.75" customHeight="1" x14ac:dyDescent="0.25">
      <c r="A259" s="84"/>
      <c r="B259" s="111" t="str">
        <f>Disciplinas!B296</f>
        <v>OBR</v>
      </c>
      <c r="C259" s="108" t="str">
        <f>Disciplinas!C296</f>
        <v>BBIO</v>
      </c>
      <c r="D259" s="108" t="str">
        <f>Disciplinas!D296</f>
        <v>Sistemática e Biogeografia</v>
      </c>
      <c r="E259" s="107">
        <f>Disciplinas!E296</f>
        <v>2</v>
      </c>
      <c r="F259" s="108">
        <f>Disciplinas!F296</f>
        <v>2</v>
      </c>
      <c r="G259" s="107">
        <f>Disciplinas!AZ296</f>
        <v>2</v>
      </c>
      <c r="H259" s="108">
        <f>Disciplinas!BA296</f>
        <v>2</v>
      </c>
      <c r="I259" s="107">
        <v>100</v>
      </c>
      <c r="J259" s="108">
        <v>0</v>
      </c>
      <c r="K259" s="107">
        <v>0</v>
      </c>
      <c r="L259" s="108">
        <v>0</v>
      </c>
      <c r="M259" s="107">
        <v>0</v>
      </c>
      <c r="N259" s="108">
        <v>0</v>
      </c>
      <c r="O259" s="107">
        <v>0</v>
      </c>
      <c r="P259" s="108">
        <v>0</v>
      </c>
      <c r="Q259" s="107">
        <f t="shared" ref="Q259:Q282" si="246">ROUND(G259*I259/100,0)</f>
        <v>2</v>
      </c>
      <c r="R259" s="107">
        <f t="shared" ref="R259:R282" si="247">ROUND(H259*I259/100,0)</f>
        <v>2</v>
      </c>
      <c r="S259" s="107">
        <f t="shared" ref="S259:S282" si="248">ROUND(G259*J259/100,0)</f>
        <v>0</v>
      </c>
      <c r="T259" s="107">
        <f t="shared" ref="T259:T282" si="249">ROUND(H259*J259/100,0)</f>
        <v>0</v>
      </c>
      <c r="U259" s="106">
        <f t="shared" ref="U259:U282" si="250">ROUND(G259*K259/100,0)</f>
        <v>0</v>
      </c>
      <c r="V259" s="107">
        <f t="shared" ref="V259:V282" si="251">ROUND(H259*K259/100,0)</f>
        <v>0</v>
      </c>
      <c r="W259" s="107">
        <f t="shared" ref="W259:W282" si="252">ROUND(G259*L259/100,0)</f>
        <v>0</v>
      </c>
      <c r="X259" s="107">
        <f t="shared" ref="X259:X282" si="253">ROUND(H259*L259/100,0)</f>
        <v>0</v>
      </c>
      <c r="Y259" s="106">
        <f t="shared" ref="Y259:Y282" si="254">ROUND(G259*M259/100,0)</f>
        <v>0</v>
      </c>
      <c r="Z259" s="107">
        <f t="shared" ref="Z259:Z282" si="255">ROUND(H259*M259/100,0)</f>
        <v>0</v>
      </c>
      <c r="AA259" s="107">
        <f t="shared" ref="AA259:AA282" si="256">ROUND(G259*N259/100,0)</f>
        <v>0</v>
      </c>
      <c r="AB259" s="107">
        <f t="shared" ref="AB259:AB282" si="257">ROUND(H259*N259/100,0)</f>
        <v>0</v>
      </c>
      <c r="AC259" s="106">
        <f t="shared" ref="AC259:AC282" si="258">ROUND(G259*O259/100,0)</f>
        <v>0</v>
      </c>
      <c r="AD259" s="107">
        <f t="shared" ref="AD259:AD282" si="259">ROUND(H259*O259/100,0)</f>
        <v>0</v>
      </c>
      <c r="AE259" s="107">
        <f t="shared" ref="AE259:AE282" si="260">ROUND(G259*P259/100,0)</f>
        <v>0</v>
      </c>
      <c r="AF259" s="107">
        <f t="shared" ref="AF259:AF282" si="261">ROUND(H259*P259/100,0)</f>
        <v>0</v>
      </c>
      <c r="AG259" s="109">
        <f t="shared" si="237"/>
        <v>0</v>
      </c>
      <c r="AH259" s="133">
        <f t="shared" si="228"/>
        <v>0</v>
      </c>
      <c r="AI259" s="107">
        <f t="shared" si="238"/>
        <v>4</v>
      </c>
      <c r="AJ259" s="107">
        <f t="shared" si="229"/>
        <v>4</v>
      </c>
      <c r="AK259" s="107">
        <f t="shared" si="239"/>
        <v>0</v>
      </c>
      <c r="AL259" s="108">
        <f t="shared" si="230"/>
        <v>0</v>
      </c>
      <c r="AM259" s="107">
        <f t="shared" si="240"/>
        <v>0</v>
      </c>
      <c r="AN259" s="107">
        <f t="shared" si="231"/>
        <v>0</v>
      </c>
      <c r="AO259" s="107">
        <f t="shared" si="241"/>
        <v>0</v>
      </c>
      <c r="AP259" s="108">
        <f t="shared" si="232"/>
        <v>0</v>
      </c>
      <c r="AQ259" s="107">
        <f t="shared" si="242"/>
        <v>0</v>
      </c>
      <c r="AR259" s="107">
        <f t="shared" si="233"/>
        <v>0</v>
      </c>
      <c r="AS259" s="107">
        <f t="shared" si="243"/>
        <v>0</v>
      </c>
      <c r="AT259" s="108">
        <f t="shared" si="234"/>
        <v>0</v>
      </c>
      <c r="AU259" s="107">
        <f t="shared" si="244"/>
        <v>0</v>
      </c>
      <c r="AV259" s="107">
        <f t="shared" si="235"/>
        <v>0</v>
      </c>
      <c r="AW259" s="107">
        <f t="shared" si="245"/>
        <v>0</v>
      </c>
      <c r="AX259" s="108">
        <f t="shared" si="236"/>
        <v>0</v>
      </c>
      <c r="AY259" s="85">
        <f t="shared" ref="AY259:AY282" si="262">(E259*G259)-(AI259+AK259+AM259+AO259+AQ259+AS259+AU259+AW259)</f>
        <v>0</v>
      </c>
      <c r="AZ259" s="133">
        <f t="shared" ref="AZ259:AZ282" si="263">(F259*H259)-(AJ259+AL259+AN259+AP259+AR259+AT259+AV259+AX259)</f>
        <v>0</v>
      </c>
      <c r="BA259" s="82">
        <f t="shared" ref="BA259:BA282" si="264">E259*G259</f>
        <v>4</v>
      </c>
      <c r="BB259" s="110">
        <f t="shared" ref="BB259:BB282" si="265">F259*H259</f>
        <v>4</v>
      </c>
      <c r="BC259" s="110">
        <f t="shared" ref="BC259:BC282" si="266">BA259+BB259</f>
        <v>8</v>
      </c>
    </row>
    <row r="260" spans="1:55" ht="12.75" customHeight="1" x14ac:dyDescent="0.25">
      <c r="A260" s="84"/>
      <c r="B260" s="111" t="str">
        <f>Disciplinas!B297</f>
        <v>OBR</v>
      </c>
      <c r="C260" s="108" t="str">
        <f>Disciplinas!C297</f>
        <v>LBIO</v>
      </c>
      <c r="D260" s="108" t="str">
        <f>Disciplinas!D297</f>
        <v>Sistemática e Biogeografia</v>
      </c>
      <c r="E260" s="107">
        <f>Disciplinas!E297</f>
        <v>2</v>
      </c>
      <c r="F260" s="108">
        <f>Disciplinas!F297</f>
        <v>2</v>
      </c>
      <c r="G260" s="107">
        <f>Disciplinas!AZ297</f>
        <v>2</v>
      </c>
      <c r="H260" s="108">
        <f>Disciplinas!BA297</f>
        <v>2</v>
      </c>
      <c r="I260" s="107">
        <v>100</v>
      </c>
      <c r="J260" s="108">
        <v>0</v>
      </c>
      <c r="K260" s="107">
        <v>0</v>
      </c>
      <c r="L260" s="108">
        <v>0</v>
      </c>
      <c r="M260" s="107">
        <v>0</v>
      </c>
      <c r="N260" s="108">
        <v>0</v>
      </c>
      <c r="O260" s="107">
        <v>0</v>
      </c>
      <c r="P260" s="108">
        <v>0</v>
      </c>
      <c r="Q260" s="107">
        <f t="shared" si="246"/>
        <v>2</v>
      </c>
      <c r="R260" s="107">
        <f t="shared" si="247"/>
        <v>2</v>
      </c>
      <c r="S260" s="107">
        <f t="shared" si="248"/>
        <v>0</v>
      </c>
      <c r="T260" s="107">
        <f t="shared" si="249"/>
        <v>0</v>
      </c>
      <c r="U260" s="106">
        <f t="shared" si="250"/>
        <v>0</v>
      </c>
      <c r="V260" s="107">
        <f t="shared" si="251"/>
        <v>0</v>
      </c>
      <c r="W260" s="107">
        <f t="shared" si="252"/>
        <v>0</v>
      </c>
      <c r="X260" s="107">
        <f t="shared" si="253"/>
        <v>0</v>
      </c>
      <c r="Y260" s="106">
        <f t="shared" si="254"/>
        <v>0</v>
      </c>
      <c r="Z260" s="107">
        <f t="shared" si="255"/>
        <v>0</v>
      </c>
      <c r="AA260" s="107">
        <f t="shared" si="256"/>
        <v>0</v>
      </c>
      <c r="AB260" s="107">
        <f t="shared" si="257"/>
        <v>0</v>
      </c>
      <c r="AC260" s="106">
        <f t="shared" si="258"/>
        <v>0</v>
      </c>
      <c r="AD260" s="107">
        <f t="shared" si="259"/>
        <v>0</v>
      </c>
      <c r="AE260" s="107">
        <f t="shared" si="260"/>
        <v>0</v>
      </c>
      <c r="AF260" s="107">
        <f t="shared" si="261"/>
        <v>0</v>
      </c>
      <c r="AG260" s="109">
        <f t="shared" si="237"/>
        <v>0</v>
      </c>
      <c r="AH260" s="133">
        <f t="shared" si="228"/>
        <v>0</v>
      </c>
      <c r="AI260" s="107">
        <f t="shared" si="238"/>
        <v>4</v>
      </c>
      <c r="AJ260" s="107">
        <f t="shared" si="229"/>
        <v>4</v>
      </c>
      <c r="AK260" s="107">
        <f t="shared" si="239"/>
        <v>0</v>
      </c>
      <c r="AL260" s="108">
        <f t="shared" si="230"/>
        <v>0</v>
      </c>
      <c r="AM260" s="107">
        <f t="shared" si="240"/>
        <v>0</v>
      </c>
      <c r="AN260" s="107">
        <f t="shared" si="231"/>
        <v>0</v>
      </c>
      <c r="AO260" s="107">
        <f t="shared" si="241"/>
        <v>0</v>
      </c>
      <c r="AP260" s="108">
        <f t="shared" si="232"/>
        <v>0</v>
      </c>
      <c r="AQ260" s="107">
        <f t="shared" si="242"/>
        <v>0</v>
      </c>
      <c r="AR260" s="107">
        <f t="shared" si="233"/>
        <v>0</v>
      </c>
      <c r="AS260" s="107">
        <f t="shared" si="243"/>
        <v>0</v>
      </c>
      <c r="AT260" s="108">
        <f t="shared" si="234"/>
        <v>0</v>
      </c>
      <c r="AU260" s="107">
        <f t="shared" si="244"/>
        <v>0</v>
      </c>
      <c r="AV260" s="107">
        <f t="shared" si="235"/>
        <v>0</v>
      </c>
      <c r="AW260" s="107">
        <f t="shared" si="245"/>
        <v>0</v>
      </c>
      <c r="AX260" s="108">
        <f t="shared" si="236"/>
        <v>0</v>
      </c>
      <c r="AY260" s="85">
        <f t="shared" si="262"/>
        <v>0</v>
      </c>
      <c r="AZ260" s="133">
        <f t="shared" si="263"/>
        <v>0</v>
      </c>
      <c r="BA260" s="82">
        <f t="shared" si="264"/>
        <v>4</v>
      </c>
      <c r="BB260" s="110">
        <f t="shared" si="265"/>
        <v>4</v>
      </c>
      <c r="BC260" s="110">
        <f t="shared" si="266"/>
        <v>8</v>
      </c>
    </row>
    <row r="261" spans="1:55" ht="12.75" customHeight="1" x14ac:dyDescent="0.25">
      <c r="A261" s="84"/>
      <c r="B261" s="111" t="str">
        <f>Disciplinas!B298</f>
        <v>OBR</v>
      </c>
      <c r="C261" s="108" t="str">
        <f>Disciplinas!C298</f>
        <v>BCH</v>
      </c>
      <c r="D261" s="108" t="str">
        <f>Disciplinas!D298</f>
        <v>Temas e Problemas em Filosofia</v>
      </c>
      <c r="E261" s="107">
        <f>Disciplinas!E298</f>
        <v>4</v>
      </c>
      <c r="F261" s="108">
        <f>Disciplinas!F298</f>
        <v>0</v>
      </c>
      <c r="G261" s="107">
        <f>Disciplinas!AZ298</f>
        <v>7</v>
      </c>
      <c r="H261" s="108">
        <f>Disciplinas!BA298</f>
        <v>0</v>
      </c>
      <c r="I261" s="107">
        <v>0</v>
      </c>
      <c r="J261" s="108">
        <v>0</v>
      </c>
      <c r="K261" s="107">
        <v>75</v>
      </c>
      <c r="L261" s="108">
        <v>25</v>
      </c>
      <c r="M261" s="107">
        <v>0</v>
      </c>
      <c r="N261" s="108">
        <v>0</v>
      </c>
      <c r="O261" s="107">
        <v>0</v>
      </c>
      <c r="P261" s="108">
        <v>0</v>
      </c>
      <c r="Q261" s="107">
        <f t="shared" si="246"/>
        <v>0</v>
      </c>
      <c r="R261" s="107">
        <f t="shared" si="247"/>
        <v>0</v>
      </c>
      <c r="S261" s="107">
        <f t="shared" si="248"/>
        <v>0</v>
      </c>
      <c r="T261" s="107">
        <f t="shared" si="249"/>
        <v>0</v>
      </c>
      <c r="U261" s="106">
        <f t="shared" si="250"/>
        <v>5</v>
      </c>
      <c r="V261" s="107">
        <f t="shared" si="251"/>
        <v>0</v>
      </c>
      <c r="W261" s="107">
        <f t="shared" si="252"/>
        <v>2</v>
      </c>
      <c r="X261" s="107">
        <f t="shared" si="253"/>
        <v>0</v>
      </c>
      <c r="Y261" s="106">
        <f t="shared" si="254"/>
        <v>0</v>
      </c>
      <c r="Z261" s="107">
        <f t="shared" si="255"/>
        <v>0</v>
      </c>
      <c r="AA261" s="107">
        <f t="shared" si="256"/>
        <v>0</v>
      </c>
      <c r="AB261" s="107">
        <f t="shared" si="257"/>
        <v>0</v>
      </c>
      <c r="AC261" s="106">
        <f t="shared" si="258"/>
        <v>0</v>
      </c>
      <c r="AD261" s="107">
        <f t="shared" si="259"/>
        <v>0</v>
      </c>
      <c r="AE261" s="107">
        <f t="shared" si="260"/>
        <v>0</v>
      </c>
      <c r="AF261" s="107">
        <f t="shared" si="261"/>
        <v>0</v>
      </c>
      <c r="AG261" s="109">
        <f t="shared" si="237"/>
        <v>0</v>
      </c>
      <c r="AH261" s="133">
        <f t="shared" si="228"/>
        <v>0</v>
      </c>
      <c r="AI261" s="107">
        <f t="shared" si="238"/>
        <v>0</v>
      </c>
      <c r="AJ261" s="107">
        <f t="shared" si="229"/>
        <v>0</v>
      </c>
      <c r="AK261" s="107">
        <f t="shared" si="239"/>
        <v>0</v>
      </c>
      <c r="AL261" s="108">
        <f t="shared" si="230"/>
        <v>0</v>
      </c>
      <c r="AM261" s="107">
        <f t="shared" si="240"/>
        <v>20</v>
      </c>
      <c r="AN261" s="107">
        <f t="shared" si="231"/>
        <v>0</v>
      </c>
      <c r="AO261" s="107">
        <f t="shared" si="241"/>
        <v>8</v>
      </c>
      <c r="AP261" s="108">
        <f t="shared" si="232"/>
        <v>0</v>
      </c>
      <c r="AQ261" s="107">
        <f t="shared" si="242"/>
        <v>0</v>
      </c>
      <c r="AR261" s="107">
        <f t="shared" si="233"/>
        <v>0</v>
      </c>
      <c r="AS261" s="107">
        <f t="shared" si="243"/>
        <v>0</v>
      </c>
      <c r="AT261" s="108">
        <f t="shared" si="234"/>
        <v>0</v>
      </c>
      <c r="AU261" s="107">
        <f t="shared" si="244"/>
        <v>0</v>
      </c>
      <c r="AV261" s="107">
        <f t="shared" si="235"/>
        <v>0</v>
      </c>
      <c r="AW261" s="107">
        <f t="shared" si="245"/>
        <v>0</v>
      </c>
      <c r="AX261" s="108">
        <f t="shared" si="236"/>
        <v>0</v>
      </c>
      <c r="AY261" s="85">
        <f t="shared" si="262"/>
        <v>0</v>
      </c>
      <c r="AZ261" s="133">
        <f t="shared" si="263"/>
        <v>0</v>
      </c>
      <c r="BA261" s="82">
        <f t="shared" si="264"/>
        <v>28</v>
      </c>
      <c r="BB261" s="110">
        <f t="shared" si="265"/>
        <v>0</v>
      </c>
      <c r="BC261" s="110">
        <f t="shared" si="266"/>
        <v>28</v>
      </c>
    </row>
    <row r="262" spans="1:55" ht="12.75" customHeight="1" x14ac:dyDescent="0.25">
      <c r="A262" s="84"/>
      <c r="B262" s="111" t="str">
        <f>Disciplinas!B299</f>
        <v>OBR</v>
      </c>
      <c r="C262" s="108" t="str">
        <f>Disciplinas!C299</f>
        <v>BFIS</v>
      </c>
      <c r="D262" s="108" t="str">
        <f>Disciplinas!D299</f>
        <v>Teoria da Relatividade</v>
      </c>
      <c r="E262" s="107">
        <f>Disciplinas!E299</f>
        <v>4</v>
      </c>
      <c r="F262" s="108">
        <f>Disciplinas!F299</f>
        <v>0</v>
      </c>
      <c r="G262" s="107">
        <f>Disciplinas!AZ299</f>
        <v>2</v>
      </c>
      <c r="H262" s="108">
        <f>Disciplinas!BA299</f>
        <v>0</v>
      </c>
      <c r="I262" s="107">
        <v>0</v>
      </c>
      <c r="J262" s="108">
        <v>0</v>
      </c>
      <c r="K262" s="107">
        <v>0</v>
      </c>
      <c r="L262" s="108">
        <v>0</v>
      </c>
      <c r="M262" s="107">
        <v>100</v>
      </c>
      <c r="N262" s="108">
        <v>0</v>
      </c>
      <c r="O262" s="107">
        <v>0</v>
      </c>
      <c r="P262" s="108">
        <v>0</v>
      </c>
      <c r="Q262" s="107">
        <f t="shared" si="246"/>
        <v>0</v>
      </c>
      <c r="R262" s="107">
        <f t="shared" si="247"/>
        <v>0</v>
      </c>
      <c r="S262" s="107">
        <f t="shared" si="248"/>
        <v>0</v>
      </c>
      <c r="T262" s="107">
        <f t="shared" si="249"/>
        <v>0</v>
      </c>
      <c r="U262" s="106">
        <f t="shared" si="250"/>
        <v>0</v>
      </c>
      <c r="V262" s="107">
        <f t="shared" si="251"/>
        <v>0</v>
      </c>
      <c r="W262" s="107">
        <f t="shared" si="252"/>
        <v>0</v>
      </c>
      <c r="X262" s="107">
        <f t="shared" si="253"/>
        <v>0</v>
      </c>
      <c r="Y262" s="106">
        <f t="shared" si="254"/>
        <v>2</v>
      </c>
      <c r="Z262" s="107">
        <f t="shared" si="255"/>
        <v>0</v>
      </c>
      <c r="AA262" s="107">
        <f t="shared" si="256"/>
        <v>0</v>
      </c>
      <c r="AB262" s="107">
        <f t="shared" si="257"/>
        <v>0</v>
      </c>
      <c r="AC262" s="106">
        <f t="shared" si="258"/>
        <v>0</v>
      </c>
      <c r="AD262" s="107">
        <f t="shared" si="259"/>
        <v>0</v>
      </c>
      <c r="AE262" s="107">
        <f t="shared" si="260"/>
        <v>0</v>
      </c>
      <c r="AF262" s="107">
        <f t="shared" si="261"/>
        <v>0</v>
      </c>
      <c r="AG262" s="109">
        <f t="shared" si="237"/>
        <v>0</v>
      </c>
      <c r="AH262" s="133">
        <f t="shared" si="228"/>
        <v>0</v>
      </c>
      <c r="AI262" s="107">
        <f t="shared" si="238"/>
        <v>0</v>
      </c>
      <c r="AJ262" s="107">
        <f t="shared" si="229"/>
        <v>0</v>
      </c>
      <c r="AK262" s="107">
        <f t="shared" si="239"/>
        <v>0</v>
      </c>
      <c r="AL262" s="108">
        <f t="shared" si="230"/>
        <v>0</v>
      </c>
      <c r="AM262" s="107">
        <f t="shared" si="240"/>
        <v>0</v>
      </c>
      <c r="AN262" s="107">
        <f t="shared" si="231"/>
        <v>0</v>
      </c>
      <c r="AO262" s="107">
        <f t="shared" si="241"/>
        <v>0</v>
      </c>
      <c r="AP262" s="108">
        <f t="shared" si="232"/>
        <v>0</v>
      </c>
      <c r="AQ262" s="107">
        <f t="shared" si="242"/>
        <v>8</v>
      </c>
      <c r="AR262" s="107">
        <f t="shared" si="233"/>
        <v>0</v>
      </c>
      <c r="AS262" s="107">
        <f t="shared" si="243"/>
        <v>0</v>
      </c>
      <c r="AT262" s="108">
        <f t="shared" si="234"/>
        <v>0</v>
      </c>
      <c r="AU262" s="107">
        <f t="shared" si="244"/>
        <v>0</v>
      </c>
      <c r="AV262" s="107">
        <f t="shared" si="235"/>
        <v>0</v>
      </c>
      <c r="AW262" s="107">
        <f t="shared" si="245"/>
        <v>0</v>
      </c>
      <c r="AX262" s="108">
        <f t="shared" si="236"/>
        <v>0</v>
      </c>
      <c r="AY262" s="85">
        <f t="shared" si="262"/>
        <v>0</v>
      </c>
      <c r="AZ262" s="133">
        <f t="shared" si="263"/>
        <v>0</v>
      </c>
      <c r="BA262" s="82">
        <f t="shared" si="264"/>
        <v>8</v>
      </c>
      <c r="BB262" s="110">
        <f t="shared" si="265"/>
        <v>0</v>
      </c>
      <c r="BC262" s="110">
        <f t="shared" si="266"/>
        <v>8</v>
      </c>
    </row>
    <row r="263" spans="1:55" ht="12.75" customHeight="1" x14ac:dyDescent="0.25">
      <c r="A263" s="84"/>
      <c r="B263" s="111" t="str">
        <f>Disciplinas!B300</f>
        <v>OBR</v>
      </c>
      <c r="C263" s="108" t="str">
        <f>Disciplinas!C300</f>
        <v>BFILO</v>
      </c>
      <c r="D263" s="108" t="str">
        <f>Disciplinas!D300</f>
        <v>Teoria do Conhecimento: Empirismo versus Racionalismo</v>
      </c>
      <c r="E263" s="107">
        <f>Disciplinas!E300</f>
        <v>4</v>
      </c>
      <c r="F263" s="108">
        <f>Disciplinas!F300</f>
        <v>0</v>
      </c>
      <c r="G263" s="107">
        <f>Disciplinas!AZ300</f>
        <v>2</v>
      </c>
      <c r="H263" s="108">
        <f>Disciplinas!BA300</f>
        <v>0</v>
      </c>
      <c r="I263" s="107">
        <v>0</v>
      </c>
      <c r="J263" s="108">
        <v>0</v>
      </c>
      <c r="K263" s="107">
        <v>100</v>
      </c>
      <c r="L263" s="108">
        <v>0</v>
      </c>
      <c r="M263" s="107">
        <v>0</v>
      </c>
      <c r="N263" s="108">
        <v>0</v>
      </c>
      <c r="O263" s="107">
        <v>0</v>
      </c>
      <c r="P263" s="108">
        <v>0</v>
      </c>
      <c r="Q263" s="107">
        <f t="shared" si="246"/>
        <v>0</v>
      </c>
      <c r="R263" s="107">
        <f t="shared" si="247"/>
        <v>0</v>
      </c>
      <c r="S263" s="107">
        <f t="shared" si="248"/>
        <v>0</v>
      </c>
      <c r="T263" s="107">
        <f t="shared" si="249"/>
        <v>0</v>
      </c>
      <c r="U263" s="106">
        <f t="shared" si="250"/>
        <v>2</v>
      </c>
      <c r="V263" s="107">
        <f t="shared" si="251"/>
        <v>0</v>
      </c>
      <c r="W263" s="107">
        <f t="shared" si="252"/>
        <v>0</v>
      </c>
      <c r="X263" s="107">
        <f t="shared" si="253"/>
        <v>0</v>
      </c>
      <c r="Y263" s="106">
        <f t="shared" si="254"/>
        <v>0</v>
      </c>
      <c r="Z263" s="107">
        <f t="shared" si="255"/>
        <v>0</v>
      </c>
      <c r="AA263" s="107">
        <f t="shared" si="256"/>
        <v>0</v>
      </c>
      <c r="AB263" s="107">
        <f t="shared" si="257"/>
        <v>0</v>
      </c>
      <c r="AC263" s="106">
        <f t="shared" si="258"/>
        <v>0</v>
      </c>
      <c r="AD263" s="107">
        <f t="shared" si="259"/>
        <v>0</v>
      </c>
      <c r="AE263" s="107">
        <f t="shared" si="260"/>
        <v>0</v>
      </c>
      <c r="AF263" s="107">
        <f t="shared" si="261"/>
        <v>0</v>
      </c>
      <c r="AG263" s="109">
        <f t="shared" si="237"/>
        <v>0</v>
      </c>
      <c r="AH263" s="133">
        <f t="shared" si="228"/>
        <v>0</v>
      </c>
      <c r="AI263" s="107">
        <f t="shared" si="238"/>
        <v>0</v>
      </c>
      <c r="AJ263" s="107">
        <f t="shared" si="229"/>
        <v>0</v>
      </c>
      <c r="AK263" s="107">
        <f t="shared" si="239"/>
        <v>0</v>
      </c>
      <c r="AL263" s="108">
        <f t="shared" si="230"/>
        <v>0</v>
      </c>
      <c r="AM263" s="107">
        <f t="shared" si="240"/>
        <v>8</v>
      </c>
      <c r="AN263" s="107">
        <f t="shared" si="231"/>
        <v>0</v>
      </c>
      <c r="AO263" s="107">
        <f t="shared" si="241"/>
        <v>0</v>
      </c>
      <c r="AP263" s="108">
        <f t="shared" si="232"/>
        <v>0</v>
      </c>
      <c r="AQ263" s="107">
        <f t="shared" si="242"/>
        <v>0</v>
      </c>
      <c r="AR263" s="107">
        <f t="shared" si="233"/>
        <v>0</v>
      </c>
      <c r="AS263" s="107">
        <f t="shared" si="243"/>
        <v>0</v>
      </c>
      <c r="AT263" s="108">
        <f t="shared" si="234"/>
        <v>0</v>
      </c>
      <c r="AU263" s="107">
        <f t="shared" si="244"/>
        <v>0</v>
      </c>
      <c r="AV263" s="107">
        <f t="shared" si="235"/>
        <v>0</v>
      </c>
      <c r="AW263" s="107">
        <f t="shared" si="245"/>
        <v>0</v>
      </c>
      <c r="AX263" s="108">
        <f t="shared" si="236"/>
        <v>0</v>
      </c>
      <c r="AY263" s="85">
        <f t="shared" si="262"/>
        <v>0</v>
      </c>
      <c r="AZ263" s="133">
        <f t="shared" si="263"/>
        <v>0</v>
      </c>
      <c r="BA263" s="82">
        <f t="shared" si="264"/>
        <v>8</v>
      </c>
      <c r="BB263" s="110">
        <f t="shared" si="265"/>
        <v>0</v>
      </c>
      <c r="BC263" s="110">
        <f t="shared" si="266"/>
        <v>8</v>
      </c>
    </row>
    <row r="264" spans="1:55" ht="12.75" customHeight="1" x14ac:dyDescent="0.25">
      <c r="A264" s="84"/>
      <c r="B264" s="111" t="str">
        <f>Disciplinas!B301</f>
        <v>OBR</v>
      </c>
      <c r="C264" s="108" t="str">
        <f>Disciplinas!C301</f>
        <v>LFILO</v>
      </c>
      <c r="D264" s="108" t="str">
        <f>Disciplinas!D301</f>
        <v>Teoria do Conhecimento: Empirismo versus Racionalismo</v>
      </c>
      <c r="E264" s="107">
        <f>Disciplinas!E301</f>
        <v>4</v>
      </c>
      <c r="F264" s="108">
        <f>Disciplinas!F301</f>
        <v>0</v>
      </c>
      <c r="G264" s="107">
        <f>Disciplinas!AZ301</f>
        <v>2</v>
      </c>
      <c r="H264" s="108">
        <f>Disciplinas!BA301</f>
        <v>0</v>
      </c>
      <c r="I264" s="107">
        <v>0</v>
      </c>
      <c r="J264" s="108">
        <v>0</v>
      </c>
      <c r="K264" s="107">
        <v>100</v>
      </c>
      <c r="L264" s="108">
        <v>0</v>
      </c>
      <c r="M264" s="107">
        <v>0</v>
      </c>
      <c r="N264" s="108">
        <v>0</v>
      </c>
      <c r="O264" s="107">
        <v>0</v>
      </c>
      <c r="P264" s="108">
        <v>0</v>
      </c>
      <c r="Q264" s="107">
        <f t="shared" si="246"/>
        <v>0</v>
      </c>
      <c r="R264" s="107">
        <f t="shared" si="247"/>
        <v>0</v>
      </c>
      <c r="S264" s="107">
        <f t="shared" si="248"/>
        <v>0</v>
      </c>
      <c r="T264" s="107">
        <f t="shared" si="249"/>
        <v>0</v>
      </c>
      <c r="U264" s="106">
        <f t="shared" si="250"/>
        <v>2</v>
      </c>
      <c r="V264" s="107">
        <f t="shared" si="251"/>
        <v>0</v>
      </c>
      <c r="W264" s="107">
        <f t="shared" si="252"/>
        <v>0</v>
      </c>
      <c r="X264" s="107">
        <f t="shared" si="253"/>
        <v>0</v>
      </c>
      <c r="Y264" s="106">
        <f t="shared" si="254"/>
        <v>0</v>
      </c>
      <c r="Z264" s="107">
        <f t="shared" si="255"/>
        <v>0</v>
      </c>
      <c r="AA264" s="107">
        <f t="shared" si="256"/>
        <v>0</v>
      </c>
      <c r="AB264" s="107">
        <f t="shared" si="257"/>
        <v>0</v>
      </c>
      <c r="AC264" s="106">
        <f t="shared" si="258"/>
        <v>0</v>
      </c>
      <c r="AD264" s="107">
        <f t="shared" si="259"/>
        <v>0</v>
      </c>
      <c r="AE264" s="107">
        <f t="shared" si="260"/>
        <v>0</v>
      </c>
      <c r="AF264" s="107">
        <f t="shared" si="261"/>
        <v>0</v>
      </c>
      <c r="AG264" s="109">
        <f t="shared" si="237"/>
        <v>0</v>
      </c>
      <c r="AH264" s="133">
        <f t="shared" si="228"/>
        <v>0</v>
      </c>
      <c r="AI264" s="107">
        <f t="shared" si="238"/>
        <v>0</v>
      </c>
      <c r="AJ264" s="107">
        <f t="shared" si="229"/>
        <v>0</v>
      </c>
      <c r="AK264" s="107">
        <f t="shared" si="239"/>
        <v>0</v>
      </c>
      <c r="AL264" s="108">
        <f t="shared" si="230"/>
        <v>0</v>
      </c>
      <c r="AM264" s="107">
        <f t="shared" si="240"/>
        <v>8</v>
      </c>
      <c r="AN264" s="107">
        <f t="shared" si="231"/>
        <v>0</v>
      </c>
      <c r="AO264" s="107">
        <f t="shared" si="241"/>
        <v>0</v>
      </c>
      <c r="AP264" s="108">
        <f t="shared" si="232"/>
        <v>0</v>
      </c>
      <c r="AQ264" s="107">
        <f t="shared" si="242"/>
        <v>0</v>
      </c>
      <c r="AR264" s="107">
        <f t="shared" si="233"/>
        <v>0</v>
      </c>
      <c r="AS264" s="107">
        <f t="shared" si="243"/>
        <v>0</v>
      </c>
      <c r="AT264" s="108">
        <f t="shared" si="234"/>
        <v>0</v>
      </c>
      <c r="AU264" s="107">
        <f t="shared" si="244"/>
        <v>0</v>
      </c>
      <c r="AV264" s="107">
        <f t="shared" si="235"/>
        <v>0</v>
      </c>
      <c r="AW264" s="107">
        <f t="shared" si="245"/>
        <v>0</v>
      </c>
      <c r="AX264" s="108">
        <f t="shared" si="236"/>
        <v>0</v>
      </c>
      <c r="AY264" s="85">
        <f t="shared" si="262"/>
        <v>0</v>
      </c>
      <c r="AZ264" s="133">
        <f t="shared" si="263"/>
        <v>0</v>
      </c>
      <c r="BA264" s="82">
        <f t="shared" si="264"/>
        <v>8</v>
      </c>
      <c r="BB264" s="110">
        <f t="shared" si="265"/>
        <v>0</v>
      </c>
      <c r="BC264" s="110">
        <f t="shared" si="266"/>
        <v>8</v>
      </c>
    </row>
    <row r="265" spans="1:55" ht="12.75" customHeight="1" x14ac:dyDescent="0.25">
      <c r="A265" s="84"/>
      <c r="B265" s="111" t="str">
        <f>Disciplinas!B302</f>
        <v>OBR</v>
      </c>
      <c r="C265" s="108" t="str">
        <f>Disciplinas!C302</f>
        <v>BFILO</v>
      </c>
      <c r="D265" s="108" t="str">
        <f>Disciplinas!D302</f>
        <v>Teoria do Conhecimento: epistemologia contemporânea</v>
      </c>
      <c r="E265" s="107">
        <f>Disciplinas!E302</f>
        <v>4</v>
      </c>
      <c r="F265" s="108">
        <f>Disciplinas!F302</f>
        <v>0</v>
      </c>
      <c r="G265" s="107">
        <f>Disciplinas!AZ302</f>
        <v>2</v>
      </c>
      <c r="H265" s="108">
        <f>Disciplinas!BA302</f>
        <v>0</v>
      </c>
      <c r="I265" s="107">
        <v>0</v>
      </c>
      <c r="J265" s="108">
        <v>0</v>
      </c>
      <c r="K265" s="107">
        <v>100</v>
      </c>
      <c r="L265" s="108">
        <v>0</v>
      </c>
      <c r="M265" s="107">
        <v>0</v>
      </c>
      <c r="N265" s="108">
        <v>0</v>
      </c>
      <c r="O265" s="107">
        <v>0</v>
      </c>
      <c r="P265" s="108">
        <v>0</v>
      </c>
      <c r="Q265" s="107">
        <f t="shared" si="246"/>
        <v>0</v>
      </c>
      <c r="R265" s="107">
        <f t="shared" si="247"/>
        <v>0</v>
      </c>
      <c r="S265" s="107">
        <f t="shared" si="248"/>
        <v>0</v>
      </c>
      <c r="T265" s="107">
        <f t="shared" si="249"/>
        <v>0</v>
      </c>
      <c r="U265" s="106">
        <f t="shared" si="250"/>
        <v>2</v>
      </c>
      <c r="V265" s="107">
        <f t="shared" si="251"/>
        <v>0</v>
      </c>
      <c r="W265" s="107">
        <f t="shared" si="252"/>
        <v>0</v>
      </c>
      <c r="X265" s="107">
        <f t="shared" si="253"/>
        <v>0</v>
      </c>
      <c r="Y265" s="106">
        <f t="shared" si="254"/>
        <v>0</v>
      </c>
      <c r="Z265" s="107">
        <f t="shared" si="255"/>
        <v>0</v>
      </c>
      <c r="AA265" s="107">
        <f t="shared" si="256"/>
        <v>0</v>
      </c>
      <c r="AB265" s="107">
        <f t="shared" si="257"/>
        <v>0</v>
      </c>
      <c r="AC265" s="106">
        <f t="shared" si="258"/>
        <v>0</v>
      </c>
      <c r="AD265" s="107">
        <f t="shared" si="259"/>
        <v>0</v>
      </c>
      <c r="AE265" s="107">
        <f t="shared" si="260"/>
        <v>0</v>
      </c>
      <c r="AF265" s="107">
        <f t="shared" si="261"/>
        <v>0</v>
      </c>
      <c r="AG265" s="109">
        <f t="shared" si="237"/>
        <v>0</v>
      </c>
      <c r="AH265" s="133">
        <f t="shared" si="228"/>
        <v>0</v>
      </c>
      <c r="AI265" s="107">
        <f t="shared" si="238"/>
        <v>0</v>
      </c>
      <c r="AJ265" s="107">
        <f t="shared" si="229"/>
        <v>0</v>
      </c>
      <c r="AK265" s="107">
        <f t="shared" si="239"/>
        <v>0</v>
      </c>
      <c r="AL265" s="108">
        <f t="shared" si="230"/>
        <v>0</v>
      </c>
      <c r="AM265" s="107">
        <f t="shared" si="240"/>
        <v>8</v>
      </c>
      <c r="AN265" s="107">
        <f t="shared" si="231"/>
        <v>0</v>
      </c>
      <c r="AO265" s="107">
        <f t="shared" si="241"/>
        <v>0</v>
      </c>
      <c r="AP265" s="108">
        <f t="shared" si="232"/>
        <v>0</v>
      </c>
      <c r="AQ265" s="107">
        <f t="shared" si="242"/>
        <v>0</v>
      </c>
      <c r="AR265" s="107">
        <f t="shared" si="233"/>
        <v>0</v>
      </c>
      <c r="AS265" s="107">
        <f t="shared" si="243"/>
        <v>0</v>
      </c>
      <c r="AT265" s="108">
        <f t="shared" si="234"/>
        <v>0</v>
      </c>
      <c r="AU265" s="107">
        <f t="shared" si="244"/>
        <v>0</v>
      </c>
      <c r="AV265" s="107">
        <f t="shared" si="235"/>
        <v>0</v>
      </c>
      <c r="AW265" s="107">
        <f t="shared" si="245"/>
        <v>0</v>
      </c>
      <c r="AX265" s="108">
        <f t="shared" si="236"/>
        <v>0</v>
      </c>
      <c r="AY265" s="85">
        <f t="shared" si="262"/>
        <v>0</v>
      </c>
      <c r="AZ265" s="133">
        <f t="shared" si="263"/>
        <v>0</v>
      </c>
      <c r="BA265" s="82">
        <f t="shared" si="264"/>
        <v>8</v>
      </c>
      <c r="BB265" s="110">
        <f t="shared" si="265"/>
        <v>0</v>
      </c>
      <c r="BC265" s="110">
        <f t="shared" si="266"/>
        <v>8</v>
      </c>
    </row>
    <row r="266" spans="1:55" ht="12.75" customHeight="1" x14ac:dyDescent="0.25">
      <c r="A266" s="84"/>
      <c r="B266" s="111" t="str">
        <f>Disciplinas!B303</f>
        <v>OBR</v>
      </c>
      <c r="C266" s="108" t="str">
        <f>Disciplinas!C303</f>
        <v>LFIS</v>
      </c>
      <c r="D266" s="108" t="str">
        <f>Disciplinas!D303</f>
        <v>Teoria Eletromagnética (PCC)</v>
      </c>
      <c r="E266" s="107">
        <f>Disciplinas!E303</f>
        <v>4</v>
      </c>
      <c r="F266" s="108">
        <f>Disciplinas!F303</f>
        <v>2</v>
      </c>
      <c r="G266" s="107">
        <f>Disciplinas!AZ303</f>
        <v>2</v>
      </c>
      <c r="H266" s="108">
        <f>Disciplinas!BA303</f>
        <v>2</v>
      </c>
      <c r="I266" s="107">
        <v>0</v>
      </c>
      <c r="J266" s="108">
        <v>0</v>
      </c>
      <c r="K266" s="107">
        <v>0</v>
      </c>
      <c r="L266" s="108">
        <v>0</v>
      </c>
      <c r="M266" s="107">
        <v>0</v>
      </c>
      <c r="N266" s="108">
        <v>100</v>
      </c>
      <c r="O266" s="107">
        <v>0</v>
      </c>
      <c r="P266" s="108">
        <v>0</v>
      </c>
      <c r="Q266" s="107">
        <f t="shared" si="246"/>
        <v>0</v>
      </c>
      <c r="R266" s="107">
        <f t="shared" si="247"/>
        <v>0</v>
      </c>
      <c r="S266" s="107">
        <f t="shared" si="248"/>
        <v>0</v>
      </c>
      <c r="T266" s="107">
        <f t="shared" si="249"/>
        <v>0</v>
      </c>
      <c r="U266" s="106">
        <f t="shared" si="250"/>
        <v>0</v>
      </c>
      <c r="V266" s="107">
        <f t="shared" si="251"/>
        <v>0</v>
      </c>
      <c r="W266" s="107">
        <f t="shared" si="252"/>
        <v>0</v>
      </c>
      <c r="X266" s="107">
        <f t="shared" si="253"/>
        <v>0</v>
      </c>
      <c r="Y266" s="106">
        <f t="shared" si="254"/>
        <v>0</v>
      </c>
      <c r="Z266" s="107">
        <f t="shared" si="255"/>
        <v>0</v>
      </c>
      <c r="AA266" s="107">
        <f t="shared" si="256"/>
        <v>2</v>
      </c>
      <c r="AB266" s="107">
        <f t="shared" si="257"/>
        <v>2</v>
      </c>
      <c r="AC266" s="106">
        <f t="shared" si="258"/>
        <v>0</v>
      </c>
      <c r="AD266" s="107">
        <f t="shared" si="259"/>
        <v>0</v>
      </c>
      <c r="AE266" s="107">
        <f t="shared" si="260"/>
        <v>0</v>
      </c>
      <c r="AF266" s="107">
        <f t="shared" si="261"/>
        <v>0</v>
      </c>
      <c r="AG266" s="109">
        <f t="shared" si="237"/>
        <v>0</v>
      </c>
      <c r="AH266" s="133">
        <f t="shared" ref="AH266:AH282" si="267">H266-(R266+T266+V266+X266+Z266+AB266+AD266+AF266)</f>
        <v>0</v>
      </c>
      <c r="AI266" s="107">
        <f t="shared" si="238"/>
        <v>0</v>
      </c>
      <c r="AJ266" s="107">
        <f t="shared" ref="AJ266:AJ282" si="268">F266*R266</f>
        <v>0</v>
      </c>
      <c r="AK266" s="107">
        <f t="shared" si="239"/>
        <v>0</v>
      </c>
      <c r="AL266" s="108">
        <f t="shared" ref="AL266:AL282" si="269">F266*T266</f>
        <v>0</v>
      </c>
      <c r="AM266" s="107">
        <f t="shared" si="240"/>
        <v>0</v>
      </c>
      <c r="AN266" s="107">
        <f t="shared" ref="AN266:AN282" si="270">F266*V266</f>
        <v>0</v>
      </c>
      <c r="AO266" s="107">
        <f t="shared" si="241"/>
        <v>0</v>
      </c>
      <c r="AP266" s="108">
        <f t="shared" ref="AP266:AP282" si="271">F266*X266</f>
        <v>0</v>
      </c>
      <c r="AQ266" s="107">
        <f t="shared" si="242"/>
        <v>0</v>
      </c>
      <c r="AR266" s="107">
        <f t="shared" ref="AR266:AR282" si="272">F266*Z266</f>
        <v>0</v>
      </c>
      <c r="AS266" s="107">
        <f t="shared" si="243"/>
        <v>8</v>
      </c>
      <c r="AT266" s="108">
        <f t="shared" ref="AT266:AT282" si="273">F266*AB266</f>
        <v>4</v>
      </c>
      <c r="AU266" s="107">
        <f t="shared" si="244"/>
        <v>0</v>
      </c>
      <c r="AV266" s="107">
        <f t="shared" ref="AV266:AV282" si="274">F266*AD266</f>
        <v>0</v>
      </c>
      <c r="AW266" s="107">
        <f t="shared" si="245"/>
        <v>0</v>
      </c>
      <c r="AX266" s="108">
        <f t="shared" ref="AX266:AX282" si="275">F266*AF266</f>
        <v>0</v>
      </c>
      <c r="AY266" s="85">
        <f t="shared" si="262"/>
        <v>0</v>
      </c>
      <c r="AZ266" s="133">
        <f t="shared" si="263"/>
        <v>0</v>
      </c>
      <c r="BA266" s="82">
        <f t="shared" si="264"/>
        <v>8</v>
      </c>
      <c r="BB266" s="110">
        <f t="shared" si="265"/>
        <v>4</v>
      </c>
      <c r="BC266" s="110">
        <f t="shared" si="266"/>
        <v>12</v>
      </c>
    </row>
    <row r="267" spans="1:55" ht="12.75" customHeight="1" x14ac:dyDescent="0.25">
      <c r="A267" s="84"/>
      <c r="B267" s="111" t="str">
        <f>Disciplinas!B304</f>
        <v>OBR</v>
      </c>
      <c r="C267" s="108" t="str">
        <f>Disciplinas!C304</f>
        <v>BQUI</v>
      </c>
      <c r="D267" s="108" t="str">
        <f>Disciplinas!D304</f>
        <v>Termodinâmica Química</v>
      </c>
      <c r="E267" s="107">
        <f>Disciplinas!E304</f>
        <v>4</v>
      </c>
      <c r="F267" s="108">
        <f>Disciplinas!F304</f>
        <v>0</v>
      </c>
      <c r="G267" s="107">
        <f>Disciplinas!AZ304</f>
        <v>2</v>
      </c>
      <c r="H267" s="108">
        <f>Disciplinas!BA304</f>
        <v>0</v>
      </c>
      <c r="I267" s="107">
        <v>0</v>
      </c>
      <c r="J267" s="108">
        <v>0</v>
      </c>
      <c r="K267" s="107">
        <v>0</v>
      </c>
      <c r="L267" s="108">
        <v>0</v>
      </c>
      <c r="M267" s="107">
        <v>0</v>
      </c>
      <c r="N267" s="108">
        <v>0</v>
      </c>
      <c r="O267" s="107">
        <v>100</v>
      </c>
      <c r="P267" s="108">
        <v>0</v>
      </c>
      <c r="Q267" s="107">
        <f t="shared" si="246"/>
        <v>0</v>
      </c>
      <c r="R267" s="107">
        <f t="shared" si="247"/>
        <v>0</v>
      </c>
      <c r="S267" s="107">
        <f t="shared" si="248"/>
        <v>0</v>
      </c>
      <c r="T267" s="107">
        <f t="shared" si="249"/>
        <v>0</v>
      </c>
      <c r="U267" s="106">
        <f t="shared" si="250"/>
        <v>0</v>
      </c>
      <c r="V267" s="107">
        <f t="shared" si="251"/>
        <v>0</v>
      </c>
      <c r="W267" s="107">
        <f t="shared" si="252"/>
        <v>0</v>
      </c>
      <c r="X267" s="107">
        <f t="shared" si="253"/>
        <v>0</v>
      </c>
      <c r="Y267" s="106">
        <f t="shared" si="254"/>
        <v>0</v>
      </c>
      <c r="Z267" s="107">
        <f t="shared" si="255"/>
        <v>0</v>
      </c>
      <c r="AA267" s="107">
        <f t="shared" si="256"/>
        <v>0</v>
      </c>
      <c r="AB267" s="107">
        <f t="shared" si="257"/>
        <v>0</v>
      </c>
      <c r="AC267" s="106">
        <f t="shared" si="258"/>
        <v>2</v>
      </c>
      <c r="AD267" s="107">
        <f t="shared" si="259"/>
        <v>0</v>
      </c>
      <c r="AE267" s="107">
        <f t="shared" si="260"/>
        <v>0</v>
      </c>
      <c r="AF267" s="107">
        <f t="shared" si="261"/>
        <v>0</v>
      </c>
      <c r="AG267" s="109">
        <f t="shared" ref="AG267:AG282" si="276">G267-(Q267+S267+U267+W267+Y267+AA267+AC267+AE267)</f>
        <v>0</v>
      </c>
      <c r="AH267" s="133">
        <f t="shared" si="267"/>
        <v>0</v>
      </c>
      <c r="AI267" s="107">
        <f t="shared" ref="AI267:AI282" si="277">E267*Q267</f>
        <v>0</v>
      </c>
      <c r="AJ267" s="107">
        <f t="shared" si="268"/>
        <v>0</v>
      </c>
      <c r="AK267" s="107">
        <f t="shared" ref="AK267:AK282" si="278">E267*S267</f>
        <v>0</v>
      </c>
      <c r="AL267" s="108">
        <f t="shared" si="269"/>
        <v>0</v>
      </c>
      <c r="AM267" s="107">
        <f t="shared" ref="AM267:AM282" si="279">E267*U267</f>
        <v>0</v>
      </c>
      <c r="AN267" s="107">
        <f t="shared" si="270"/>
        <v>0</v>
      </c>
      <c r="AO267" s="107">
        <f t="shared" ref="AO267:AO282" si="280">E267*W267</f>
        <v>0</v>
      </c>
      <c r="AP267" s="108">
        <f t="shared" si="271"/>
        <v>0</v>
      </c>
      <c r="AQ267" s="107">
        <f t="shared" ref="AQ267:AQ282" si="281">E267*Y267</f>
        <v>0</v>
      </c>
      <c r="AR267" s="107">
        <f t="shared" si="272"/>
        <v>0</v>
      </c>
      <c r="AS267" s="107">
        <f t="shared" ref="AS267:AS282" si="282">E267*AA267</f>
        <v>0</v>
      </c>
      <c r="AT267" s="108">
        <f t="shared" si="273"/>
        <v>0</v>
      </c>
      <c r="AU267" s="107">
        <f t="shared" ref="AU267:AU282" si="283">E267*AC267</f>
        <v>8</v>
      </c>
      <c r="AV267" s="107">
        <f t="shared" si="274"/>
        <v>0</v>
      </c>
      <c r="AW267" s="107">
        <f t="shared" ref="AW267:AW282" si="284">E267*AE267</f>
        <v>0</v>
      </c>
      <c r="AX267" s="108">
        <f t="shared" si="275"/>
        <v>0</v>
      </c>
      <c r="AY267" s="85">
        <f t="shared" si="262"/>
        <v>0</v>
      </c>
      <c r="AZ267" s="133">
        <f t="shared" si="263"/>
        <v>0</v>
      </c>
      <c r="BA267" s="82">
        <f t="shared" si="264"/>
        <v>8</v>
      </c>
      <c r="BB267" s="110">
        <f t="shared" si="265"/>
        <v>0</v>
      </c>
      <c r="BC267" s="110">
        <f t="shared" si="266"/>
        <v>8</v>
      </c>
    </row>
    <row r="268" spans="1:55" ht="12.75" customHeight="1" x14ac:dyDescent="0.25">
      <c r="A268" s="84"/>
      <c r="B268" s="111" t="str">
        <f>Disciplinas!B305</f>
        <v>OBR</v>
      </c>
      <c r="C268" s="108" t="str">
        <f>Disciplinas!C305</f>
        <v>BQUI</v>
      </c>
      <c r="D268" s="108" t="str">
        <f>Disciplinas!D305</f>
        <v>Tópicos Avançados em Química Orgânica</v>
      </c>
      <c r="E268" s="107">
        <f>Disciplinas!E305</f>
        <v>2</v>
      </c>
      <c r="F268" s="108">
        <f>Disciplinas!F305</f>
        <v>0</v>
      </c>
      <c r="G268" s="107">
        <f>Disciplinas!AZ305</f>
        <v>2</v>
      </c>
      <c r="H268" s="108">
        <f>Disciplinas!BA305</f>
        <v>0</v>
      </c>
      <c r="I268" s="107">
        <v>0</v>
      </c>
      <c r="J268" s="108">
        <v>0</v>
      </c>
      <c r="K268" s="107">
        <v>0</v>
      </c>
      <c r="L268" s="108">
        <v>0</v>
      </c>
      <c r="M268" s="107">
        <v>0</v>
      </c>
      <c r="N268" s="108">
        <v>0</v>
      </c>
      <c r="O268" s="107">
        <v>100</v>
      </c>
      <c r="P268" s="108">
        <v>0</v>
      </c>
      <c r="Q268" s="107">
        <f t="shared" si="246"/>
        <v>0</v>
      </c>
      <c r="R268" s="107">
        <f t="shared" si="247"/>
        <v>0</v>
      </c>
      <c r="S268" s="107">
        <f t="shared" si="248"/>
        <v>0</v>
      </c>
      <c r="T268" s="107">
        <f t="shared" si="249"/>
        <v>0</v>
      </c>
      <c r="U268" s="106">
        <f t="shared" si="250"/>
        <v>0</v>
      </c>
      <c r="V268" s="107">
        <f t="shared" si="251"/>
        <v>0</v>
      </c>
      <c r="W268" s="107">
        <f t="shared" si="252"/>
        <v>0</v>
      </c>
      <c r="X268" s="107">
        <f t="shared" si="253"/>
        <v>0</v>
      </c>
      <c r="Y268" s="106">
        <f t="shared" si="254"/>
        <v>0</v>
      </c>
      <c r="Z268" s="107">
        <f t="shared" si="255"/>
        <v>0</v>
      </c>
      <c r="AA268" s="107">
        <f t="shared" si="256"/>
        <v>0</v>
      </c>
      <c r="AB268" s="107">
        <f t="shared" si="257"/>
        <v>0</v>
      </c>
      <c r="AC268" s="106">
        <f t="shared" si="258"/>
        <v>2</v>
      </c>
      <c r="AD268" s="107">
        <f t="shared" si="259"/>
        <v>0</v>
      </c>
      <c r="AE268" s="107">
        <f t="shared" si="260"/>
        <v>0</v>
      </c>
      <c r="AF268" s="107">
        <f t="shared" si="261"/>
        <v>0</v>
      </c>
      <c r="AG268" s="109">
        <f t="shared" si="276"/>
        <v>0</v>
      </c>
      <c r="AH268" s="133">
        <f t="shared" si="267"/>
        <v>0</v>
      </c>
      <c r="AI268" s="107">
        <f t="shared" si="277"/>
        <v>0</v>
      </c>
      <c r="AJ268" s="107">
        <f t="shared" si="268"/>
        <v>0</v>
      </c>
      <c r="AK268" s="107">
        <f t="shared" si="278"/>
        <v>0</v>
      </c>
      <c r="AL268" s="108">
        <f t="shared" si="269"/>
        <v>0</v>
      </c>
      <c r="AM268" s="107">
        <f t="shared" si="279"/>
        <v>0</v>
      </c>
      <c r="AN268" s="107">
        <f t="shared" si="270"/>
        <v>0</v>
      </c>
      <c r="AO268" s="107">
        <f t="shared" si="280"/>
        <v>0</v>
      </c>
      <c r="AP268" s="108">
        <f t="shared" si="271"/>
        <v>0</v>
      </c>
      <c r="AQ268" s="107">
        <f t="shared" si="281"/>
        <v>0</v>
      </c>
      <c r="AR268" s="107">
        <f t="shared" si="272"/>
        <v>0</v>
      </c>
      <c r="AS268" s="107">
        <f t="shared" si="282"/>
        <v>0</v>
      </c>
      <c r="AT268" s="108">
        <f t="shared" si="273"/>
        <v>0</v>
      </c>
      <c r="AU268" s="107">
        <f t="shared" si="283"/>
        <v>4</v>
      </c>
      <c r="AV268" s="107">
        <f t="shared" si="274"/>
        <v>0</v>
      </c>
      <c r="AW268" s="107">
        <f t="shared" si="284"/>
        <v>0</v>
      </c>
      <c r="AX268" s="108">
        <f t="shared" si="275"/>
        <v>0</v>
      </c>
      <c r="AY268" s="85">
        <f t="shared" si="262"/>
        <v>0</v>
      </c>
      <c r="AZ268" s="133">
        <f t="shared" si="263"/>
        <v>0</v>
      </c>
      <c r="BA268" s="82">
        <f t="shared" si="264"/>
        <v>4</v>
      </c>
      <c r="BB268" s="110">
        <f t="shared" si="265"/>
        <v>0</v>
      </c>
      <c r="BC268" s="110">
        <f t="shared" si="266"/>
        <v>4</v>
      </c>
    </row>
    <row r="269" spans="1:55" ht="12.75" customHeight="1" x14ac:dyDescent="0.25">
      <c r="A269" s="84"/>
      <c r="B269" s="111" t="str">
        <f>Disciplinas!B306</f>
        <v>OBR</v>
      </c>
      <c r="C269" s="108" t="str">
        <f>Disciplinas!C306</f>
        <v>BCT-SA</v>
      </c>
      <c r="D269" s="108" t="str">
        <f>Disciplinas!D306</f>
        <v>Transformações Bioquímicas</v>
      </c>
      <c r="E269" s="107">
        <f>Disciplinas!E306</f>
        <v>3</v>
      </c>
      <c r="F269" s="108">
        <f>Disciplinas!F306</f>
        <v>2</v>
      </c>
      <c r="G269" s="107">
        <f>Disciplinas!AZ306</f>
        <v>19</v>
      </c>
      <c r="H269" s="108">
        <f>Disciplinas!BA306</f>
        <v>49</v>
      </c>
      <c r="I269" s="107">
        <v>48</v>
      </c>
      <c r="J269" s="108">
        <v>0</v>
      </c>
      <c r="K269" s="107">
        <v>0</v>
      </c>
      <c r="L269" s="108">
        <v>0</v>
      </c>
      <c r="M269" s="107">
        <v>0</v>
      </c>
      <c r="N269" s="108">
        <v>0</v>
      </c>
      <c r="O269" s="107">
        <v>49</v>
      </c>
      <c r="P269" s="108">
        <v>3</v>
      </c>
      <c r="Q269" s="107">
        <f t="shared" si="246"/>
        <v>9</v>
      </c>
      <c r="R269" s="107">
        <f t="shared" si="247"/>
        <v>24</v>
      </c>
      <c r="S269" s="107">
        <f t="shared" si="248"/>
        <v>0</v>
      </c>
      <c r="T269" s="107">
        <f t="shared" si="249"/>
        <v>0</v>
      </c>
      <c r="U269" s="106">
        <f t="shared" si="250"/>
        <v>0</v>
      </c>
      <c r="V269" s="107">
        <f t="shared" si="251"/>
        <v>0</v>
      </c>
      <c r="W269" s="107">
        <f t="shared" si="252"/>
        <v>0</v>
      </c>
      <c r="X269" s="107">
        <f t="shared" si="253"/>
        <v>0</v>
      </c>
      <c r="Y269" s="106">
        <f t="shared" si="254"/>
        <v>0</v>
      </c>
      <c r="Z269" s="107">
        <f t="shared" si="255"/>
        <v>0</v>
      </c>
      <c r="AA269" s="107">
        <f t="shared" si="256"/>
        <v>0</v>
      </c>
      <c r="AB269" s="107">
        <f t="shared" si="257"/>
        <v>0</v>
      </c>
      <c r="AC269" s="106">
        <f t="shared" si="258"/>
        <v>9</v>
      </c>
      <c r="AD269" s="107">
        <f t="shared" si="259"/>
        <v>24</v>
      </c>
      <c r="AE269" s="107">
        <f t="shared" si="260"/>
        <v>1</v>
      </c>
      <c r="AF269" s="107">
        <f t="shared" si="261"/>
        <v>1</v>
      </c>
      <c r="AG269" s="109">
        <f t="shared" si="276"/>
        <v>0</v>
      </c>
      <c r="AH269" s="133">
        <f t="shared" si="267"/>
        <v>0</v>
      </c>
      <c r="AI269" s="107">
        <f t="shared" si="277"/>
        <v>27</v>
      </c>
      <c r="AJ269" s="107">
        <f t="shared" si="268"/>
        <v>48</v>
      </c>
      <c r="AK269" s="107">
        <f t="shared" si="278"/>
        <v>0</v>
      </c>
      <c r="AL269" s="108">
        <f t="shared" si="269"/>
        <v>0</v>
      </c>
      <c r="AM269" s="107">
        <f t="shared" si="279"/>
        <v>0</v>
      </c>
      <c r="AN269" s="107">
        <f t="shared" si="270"/>
        <v>0</v>
      </c>
      <c r="AO269" s="107">
        <f t="shared" si="280"/>
        <v>0</v>
      </c>
      <c r="AP269" s="108">
        <f t="shared" si="271"/>
        <v>0</v>
      </c>
      <c r="AQ269" s="107">
        <f t="shared" si="281"/>
        <v>0</v>
      </c>
      <c r="AR269" s="107">
        <f t="shared" si="272"/>
        <v>0</v>
      </c>
      <c r="AS269" s="107">
        <f t="shared" si="282"/>
        <v>0</v>
      </c>
      <c r="AT269" s="108">
        <f t="shared" si="273"/>
        <v>0</v>
      </c>
      <c r="AU269" s="107">
        <f t="shared" si="283"/>
        <v>27</v>
      </c>
      <c r="AV269" s="107">
        <f t="shared" si="274"/>
        <v>48</v>
      </c>
      <c r="AW269" s="107">
        <f t="shared" si="284"/>
        <v>3</v>
      </c>
      <c r="AX269" s="108">
        <f t="shared" si="275"/>
        <v>2</v>
      </c>
      <c r="AY269" s="85">
        <f t="shared" si="262"/>
        <v>0</v>
      </c>
      <c r="AZ269" s="133">
        <f t="shared" si="263"/>
        <v>0</v>
      </c>
      <c r="BA269" s="82">
        <f t="shared" si="264"/>
        <v>57</v>
      </c>
      <c r="BB269" s="110">
        <f t="shared" si="265"/>
        <v>98</v>
      </c>
      <c r="BC269" s="110">
        <f t="shared" si="266"/>
        <v>155</v>
      </c>
    </row>
    <row r="270" spans="1:55" ht="12.75" customHeight="1" x14ac:dyDescent="0.25">
      <c r="A270" s="84"/>
      <c r="B270" s="111" t="str">
        <f>Disciplinas!B307</f>
        <v>OBR</v>
      </c>
      <c r="C270" s="108" t="str">
        <f>Disciplinas!C307</f>
        <v>BCT-SBC</v>
      </c>
      <c r="D270" s="108" t="str">
        <f>Disciplinas!D307</f>
        <v>Transformações Bioquímicas</v>
      </c>
      <c r="E270" s="107">
        <f>Disciplinas!E307</f>
        <v>3</v>
      </c>
      <c r="F270" s="108">
        <f>Disciplinas!F307</f>
        <v>2</v>
      </c>
      <c r="G270" s="107">
        <f>Disciplinas!AZ307</f>
        <v>8</v>
      </c>
      <c r="H270" s="108">
        <f>Disciplinas!BA307</f>
        <v>20</v>
      </c>
      <c r="I270" s="107">
        <v>50</v>
      </c>
      <c r="J270" s="108">
        <v>0</v>
      </c>
      <c r="K270" s="107">
        <v>0</v>
      </c>
      <c r="L270" s="108">
        <v>0</v>
      </c>
      <c r="M270" s="107">
        <v>0</v>
      </c>
      <c r="N270" s="108">
        <v>0</v>
      </c>
      <c r="O270" s="107">
        <v>47</v>
      </c>
      <c r="P270" s="108">
        <v>3</v>
      </c>
      <c r="Q270" s="107">
        <f t="shared" si="246"/>
        <v>4</v>
      </c>
      <c r="R270" s="107">
        <f t="shared" si="247"/>
        <v>10</v>
      </c>
      <c r="S270" s="107">
        <f t="shared" si="248"/>
        <v>0</v>
      </c>
      <c r="T270" s="107">
        <f t="shared" si="249"/>
        <v>0</v>
      </c>
      <c r="U270" s="106">
        <f t="shared" si="250"/>
        <v>0</v>
      </c>
      <c r="V270" s="107">
        <f t="shared" si="251"/>
        <v>0</v>
      </c>
      <c r="W270" s="107">
        <f t="shared" si="252"/>
        <v>0</v>
      </c>
      <c r="X270" s="107">
        <f t="shared" si="253"/>
        <v>0</v>
      </c>
      <c r="Y270" s="106">
        <f t="shared" si="254"/>
        <v>0</v>
      </c>
      <c r="Z270" s="107">
        <f t="shared" si="255"/>
        <v>0</v>
      </c>
      <c r="AA270" s="107">
        <f t="shared" si="256"/>
        <v>0</v>
      </c>
      <c r="AB270" s="107">
        <f t="shared" si="257"/>
        <v>0</v>
      </c>
      <c r="AC270" s="106">
        <f t="shared" si="258"/>
        <v>4</v>
      </c>
      <c r="AD270" s="107">
        <f t="shared" si="259"/>
        <v>9</v>
      </c>
      <c r="AE270" s="107">
        <f t="shared" si="260"/>
        <v>0</v>
      </c>
      <c r="AF270" s="107">
        <f t="shared" si="261"/>
        <v>1</v>
      </c>
      <c r="AG270" s="109">
        <f t="shared" si="276"/>
        <v>0</v>
      </c>
      <c r="AH270" s="133">
        <f t="shared" si="267"/>
        <v>0</v>
      </c>
      <c r="AI270" s="107">
        <f t="shared" si="277"/>
        <v>12</v>
      </c>
      <c r="AJ270" s="107">
        <f t="shared" si="268"/>
        <v>20</v>
      </c>
      <c r="AK270" s="107">
        <f t="shared" si="278"/>
        <v>0</v>
      </c>
      <c r="AL270" s="108">
        <f t="shared" si="269"/>
        <v>0</v>
      </c>
      <c r="AM270" s="107">
        <f t="shared" si="279"/>
        <v>0</v>
      </c>
      <c r="AN270" s="107">
        <f t="shared" si="270"/>
        <v>0</v>
      </c>
      <c r="AO270" s="107">
        <f t="shared" si="280"/>
        <v>0</v>
      </c>
      <c r="AP270" s="108">
        <f t="shared" si="271"/>
        <v>0</v>
      </c>
      <c r="AQ270" s="107">
        <f t="shared" si="281"/>
        <v>0</v>
      </c>
      <c r="AR270" s="107">
        <f t="shared" si="272"/>
        <v>0</v>
      </c>
      <c r="AS270" s="107">
        <f t="shared" si="282"/>
        <v>0</v>
      </c>
      <c r="AT270" s="108">
        <f t="shared" si="273"/>
        <v>0</v>
      </c>
      <c r="AU270" s="107">
        <f t="shared" si="283"/>
        <v>12</v>
      </c>
      <c r="AV270" s="107">
        <f t="shared" si="274"/>
        <v>18</v>
      </c>
      <c r="AW270" s="107">
        <f t="shared" si="284"/>
        <v>0</v>
      </c>
      <c r="AX270" s="108">
        <f t="shared" si="275"/>
        <v>2</v>
      </c>
      <c r="AY270" s="85">
        <f t="shared" si="262"/>
        <v>0</v>
      </c>
      <c r="AZ270" s="133">
        <f t="shared" si="263"/>
        <v>0</v>
      </c>
      <c r="BA270" s="82">
        <f t="shared" si="264"/>
        <v>24</v>
      </c>
      <c r="BB270" s="110">
        <f t="shared" si="265"/>
        <v>40</v>
      </c>
      <c r="BC270" s="110">
        <f t="shared" si="266"/>
        <v>64</v>
      </c>
    </row>
    <row r="271" spans="1:55" ht="12.75" customHeight="1" x14ac:dyDescent="0.25">
      <c r="A271" s="84"/>
      <c r="B271" s="111" t="str">
        <f>Disciplinas!B308</f>
        <v>OBR</v>
      </c>
      <c r="C271" s="108" t="str">
        <f>Disciplinas!C308</f>
        <v>BCT-SA</v>
      </c>
      <c r="D271" s="108" t="str">
        <f>Disciplinas!D308</f>
        <v>Transformações dos Seres Vivos</v>
      </c>
      <c r="E271" s="107">
        <f>Disciplinas!E308</f>
        <v>3</v>
      </c>
      <c r="F271" s="108">
        <f>Disciplinas!F308</f>
        <v>0</v>
      </c>
      <c r="G271" s="107">
        <f>Disciplinas!AZ308</f>
        <v>17</v>
      </c>
      <c r="H271" s="108">
        <f>Disciplinas!BA308</f>
        <v>0</v>
      </c>
      <c r="I271" s="107">
        <v>100</v>
      </c>
      <c r="J271" s="108">
        <v>0</v>
      </c>
      <c r="K271" s="107">
        <v>0</v>
      </c>
      <c r="L271" s="108">
        <v>0</v>
      </c>
      <c r="M271" s="107">
        <v>0</v>
      </c>
      <c r="N271" s="108">
        <v>0</v>
      </c>
      <c r="O271" s="107">
        <v>0</v>
      </c>
      <c r="P271" s="108">
        <v>0</v>
      </c>
      <c r="Q271" s="107">
        <f t="shared" si="246"/>
        <v>17</v>
      </c>
      <c r="R271" s="107">
        <f t="shared" si="247"/>
        <v>0</v>
      </c>
      <c r="S271" s="107">
        <f t="shared" si="248"/>
        <v>0</v>
      </c>
      <c r="T271" s="107">
        <f t="shared" si="249"/>
        <v>0</v>
      </c>
      <c r="U271" s="106">
        <f t="shared" si="250"/>
        <v>0</v>
      </c>
      <c r="V271" s="107">
        <f t="shared" si="251"/>
        <v>0</v>
      </c>
      <c r="W271" s="107">
        <f t="shared" si="252"/>
        <v>0</v>
      </c>
      <c r="X271" s="107">
        <f t="shared" si="253"/>
        <v>0</v>
      </c>
      <c r="Y271" s="106">
        <f t="shared" si="254"/>
        <v>0</v>
      </c>
      <c r="Z271" s="107">
        <f t="shared" si="255"/>
        <v>0</v>
      </c>
      <c r="AA271" s="107">
        <f t="shared" si="256"/>
        <v>0</v>
      </c>
      <c r="AB271" s="107">
        <f t="shared" si="257"/>
        <v>0</v>
      </c>
      <c r="AC271" s="106">
        <f t="shared" si="258"/>
        <v>0</v>
      </c>
      <c r="AD271" s="107">
        <f t="shared" si="259"/>
        <v>0</v>
      </c>
      <c r="AE271" s="107">
        <f t="shared" si="260"/>
        <v>0</v>
      </c>
      <c r="AF271" s="107">
        <f t="shared" si="261"/>
        <v>0</v>
      </c>
      <c r="AG271" s="109">
        <f t="shared" si="276"/>
        <v>0</v>
      </c>
      <c r="AH271" s="133">
        <f t="shared" si="267"/>
        <v>0</v>
      </c>
      <c r="AI271" s="107">
        <f t="shared" si="277"/>
        <v>51</v>
      </c>
      <c r="AJ271" s="107">
        <f t="shared" si="268"/>
        <v>0</v>
      </c>
      <c r="AK271" s="107">
        <f t="shared" si="278"/>
        <v>0</v>
      </c>
      <c r="AL271" s="108">
        <f t="shared" si="269"/>
        <v>0</v>
      </c>
      <c r="AM271" s="107">
        <f t="shared" si="279"/>
        <v>0</v>
      </c>
      <c r="AN271" s="107">
        <f t="shared" si="270"/>
        <v>0</v>
      </c>
      <c r="AO271" s="107">
        <f t="shared" si="280"/>
        <v>0</v>
      </c>
      <c r="AP271" s="108">
        <f t="shared" si="271"/>
        <v>0</v>
      </c>
      <c r="AQ271" s="107">
        <f t="shared" si="281"/>
        <v>0</v>
      </c>
      <c r="AR271" s="107">
        <f t="shared" si="272"/>
        <v>0</v>
      </c>
      <c r="AS271" s="107">
        <f t="shared" si="282"/>
        <v>0</v>
      </c>
      <c r="AT271" s="108">
        <f t="shared" si="273"/>
        <v>0</v>
      </c>
      <c r="AU271" s="107">
        <f t="shared" si="283"/>
        <v>0</v>
      </c>
      <c r="AV271" s="107">
        <f t="shared" si="274"/>
        <v>0</v>
      </c>
      <c r="AW271" s="107">
        <f t="shared" si="284"/>
        <v>0</v>
      </c>
      <c r="AX271" s="108">
        <f t="shared" si="275"/>
        <v>0</v>
      </c>
      <c r="AY271" s="85">
        <f t="shared" si="262"/>
        <v>0</v>
      </c>
      <c r="AZ271" s="133">
        <f t="shared" si="263"/>
        <v>0</v>
      </c>
      <c r="BA271" s="82">
        <f t="shared" si="264"/>
        <v>51</v>
      </c>
      <c r="BB271" s="110">
        <f t="shared" si="265"/>
        <v>0</v>
      </c>
      <c r="BC271" s="110">
        <f t="shared" si="266"/>
        <v>51</v>
      </c>
    </row>
    <row r="272" spans="1:55" ht="12.75" customHeight="1" x14ac:dyDescent="0.25">
      <c r="A272" s="84"/>
      <c r="B272" s="111" t="str">
        <f>Disciplinas!B309</f>
        <v>OBR</v>
      </c>
      <c r="C272" s="108" t="str">
        <f>Disciplinas!C309</f>
        <v>BCT-SBC</v>
      </c>
      <c r="D272" s="108" t="str">
        <f>Disciplinas!D309</f>
        <v>Transformações dos Seres Vivos</v>
      </c>
      <c r="E272" s="107">
        <f>Disciplinas!E309</f>
        <v>3</v>
      </c>
      <c r="F272" s="108">
        <f>Disciplinas!F309</f>
        <v>0</v>
      </c>
      <c r="G272" s="107">
        <f>Disciplinas!AZ309</f>
        <v>7</v>
      </c>
      <c r="H272" s="108">
        <f>Disciplinas!BA309</f>
        <v>0</v>
      </c>
      <c r="I272" s="107">
        <v>100</v>
      </c>
      <c r="J272" s="108">
        <v>0</v>
      </c>
      <c r="K272" s="107">
        <v>0</v>
      </c>
      <c r="L272" s="108">
        <v>0</v>
      </c>
      <c r="M272" s="107">
        <v>0</v>
      </c>
      <c r="N272" s="108">
        <v>0</v>
      </c>
      <c r="O272" s="107">
        <v>0</v>
      </c>
      <c r="P272" s="108">
        <v>0</v>
      </c>
      <c r="Q272" s="107">
        <f t="shared" si="246"/>
        <v>7</v>
      </c>
      <c r="R272" s="107">
        <f t="shared" si="247"/>
        <v>0</v>
      </c>
      <c r="S272" s="107">
        <f t="shared" si="248"/>
        <v>0</v>
      </c>
      <c r="T272" s="107">
        <f t="shared" si="249"/>
        <v>0</v>
      </c>
      <c r="U272" s="106">
        <f t="shared" si="250"/>
        <v>0</v>
      </c>
      <c r="V272" s="107">
        <f t="shared" si="251"/>
        <v>0</v>
      </c>
      <c r="W272" s="107">
        <f t="shared" si="252"/>
        <v>0</v>
      </c>
      <c r="X272" s="107">
        <f t="shared" si="253"/>
        <v>0</v>
      </c>
      <c r="Y272" s="106">
        <f t="shared" si="254"/>
        <v>0</v>
      </c>
      <c r="Z272" s="107">
        <f t="shared" si="255"/>
        <v>0</v>
      </c>
      <c r="AA272" s="107">
        <f t="shared" si="256"/>
        <v>0</v>
      </c>
      <c r="AB272" s="107">
        <f t="shared" si="257"/>
        <v>0</v>
      </c>
      <c r="AC272" s="106">
        <f t="shared" si="258"/>
        <v>0</v>
      </c>
      <c r="AD272" s="107">
        <f t="shared" si="259"/>
        <v>0</v>
      </c>
      <c r="AE272" s="107">
        <f t="shared" si="260"/>
        <v>0</v>
      </c>
      <c r="AF272" s="107">
        <f t="shared" si="261"/>
        <v>0</v>
      </c>
      <c r="AG272" s="109">
        <f t="shared" si="276"/>
        <v>0</v>
      </c>
      <c r="AH272" s="133">
        <f t="shared" si="267"/>
        <v>0</v>
      </c>
      <c r="AI272" s="107">
        <f t="shared" si="277"/>
        <v>21</v>
      </c>
      <c r="AJ272" s="107">
        <f t="shared" si="268"/>
        <v>0</v>
      </c>
      <c r="AK272" s="107">
        <f t="shared" si="278"/>
        <v>0</v>
      </c>
      <c r="AL272" s="108">
        <f t="shared" si="269"/>
        <v>0</v>
      </c>
      <c r="AM272" s="107">
        <f t="shared" si="279"/>
        <v>0</v>
      </c>
      <c r="AN272" s="107">
        <f t="shared" si="270"/>
        <v>0</v>
      </c>
      <c r="AO272" s="107">
        <f t="shared" si="280"/>
        <v>0</v>
      </c>
      <c r="AP272" s="108">
        <f t="shared" si="271"/>
        <v>0</v>
      </c>
      <c r="AQ272" s="107">
        <f t="shared" si="281"/>
        <v>0</v>
      </c>
      <c r="AR272" s="107">
        <f t="shared" si="272"/>
        <v>0</v>
      </c>
      <c r="AS272" s="107">
        <f t="shared" si="282"/>
        <v>0</v>
      </c>
      <c r="AT272" s="108">
        <f t="shared" si="273"/>
        <v>0</v>
      </c>
      <c r="AU272" s="107">
        <f t="shared" si="283"/>
        <v>0</v>
      </c>
      <c r="AV272" s="107">
        <f t="shared" si="274"/>
        <v>0</v>
      </c>
      <c r="AW272" s="107">
        <f t="shared" si="284"/>
        <v>0</v>
      </c>
      <c r="AX272" s="108">
        <f t="shared" si="275"/>
        <v>0</v>
      </c>
      <c r="AY272" s="85">
        <f t="shared" si="262"/>
        <v>0</v>
      </c>
      <c r="AZ272" s="133">
        <f t="shared" si="263"/>
        <v>0</v>
      </c>
      <c r="BA272" s="82">
        <f t="shared" si="264"/>
        <v>21</v>
      </c>
      <c r="BB272" s="110">
        <f t="shared" si="265"/>
        <v>0</v>
      </c>
      <c r="BC272" s="110">
        <f t="shared" si="266"/>
        <v>21</v>
      </c>
    </row>
    <row r="273" spans="1:1025" ht="12.75" customHeight="1" x14ac:dyDescent="0.25">
      <c r="A273" s="84"/>
      <c r="B273" s="111" t="str">
        <f>Disciplinas!B310</f>
        <v>OBR</v>
      </c>
      <c r="C273" s="108" t="str">
        <f>Disciplinas!C310</f>
        <v>BPT</v>
      </c>
      <c r="D273" s="108" t="str">
        <f>Disciplinas!D310</f>
        <v>Transformações dos Seres Vivos e Ambiente</v>
      </c>
      <c r="E273" s="107">
        <f>Disciplinas!E310</f>
        <v>3</v>
      </c>
      <c r="F273" s="108">
        <f>Disciplinas!F310</f>
        <v>0</v>
      </c>
      <c r="G273" s="107">
        <f>Disciplinas!AZ310</f>
        <v>2</v>
      </c>
      <c r="H273" s="108">
        <f>Disciplinas!BA310</f>
        <v>0</v>
      </c>
      <c r="I273" s="107">
        <v>100</v>
      </c>
      <c r="J273" s="108">
        <v>0</v>
      </c>
      <c r="K273" s="107">
        <v>0</v>
      </c>
      <c r="L273" s="108">
        <v>0</v>
      </c>
      <c r="M273" s="107">
        <v>0</v>
      </c>
      <c r="N273" s="108">
        <v>0</v>
      </c>
      <c r="O273" s="107">
        <v>0</v>
      </c>
      <c r="P273" s="108">
        <v>0</v>
      </c>
      <c r="Q273" s="107">
        <f t="shared" si="246"/>
        <v>2</v>
      </c>
      <c r="R273" s="107">
        <f t="shared" si="247"/>
        <v>0</v>
      </c>
      <c r="S273" s="107">
        <f t="shared" si="248"/>
        <v>0</v>
      </c>
      <c r="T273" s="107">
        <f t="shared" si="249"/>
        <v>0</v>
      </c>
      <c r="U273" s="106">
        <f t="shared" si="250"/>
        <v>0</v>
      </c>
      <c r="V273" s="107">
        <f t="shared" si="251"/>
        <v>0</v>
      </c>
      <c r="W273" s="107">
        <f t="shared" si="252"/>
        <v>0</v>
      </c>
      <c r="X273" s="107">
        <f t="shared" si="253"/>
        <v>0</v>
      </c>
      <c r="Y273" s="106">
        <f t="shared" si="254"/>
        <v>0</v>
      </c>
      <c r="Z273" s="107">
        <f t="shared" si="255"/>
        <v>0</v>
      </c>
      <c r="AA273" s="107">
        <f t="shared" si="256"/>
        <v>0</v>
      </c>
      <c r="AB273" s="107">
        <f t="shared" si="257"/>
        <v>0</v>
      </c>
      <c r="AC273" s="106">
        <f t="shared" si="258"/>
        <v>0</v>
      </c>
      <c r="AD273" s="107">
        <f t="shared" si="259"/>
        <v>0</v>
      </c>
      <c r="AE273" s="107">
        <f t="shared" si="260"/>
        <v>0</v>
      </c>
      <c r="AF273" s="107">
        <f t="shared" si="261"/>
        <v>0</v>
      </c>
      <c r="AG273" s="109">
        <f t="shared" si="276"/>
        <v>0</v>
      </c>
      <c r="AH273" s="133">
        <f t="shared" si="267"/>
        <v>0</v>
      </c>
      <c r="AI273" s="107">
        <f t="shared" si="277"/>
        <v>6</v>
      </c>
      <c r="AJ273" s="107">
        <f t="shared" si="268"/>
        <v>0</v>
      </c>
      <c r="AK273" s="107">
        <f t="shared" si="278"/>
        <v>0</v>
      </c>
      <c r="AL273" s="108">
        <f t="shared" si="269"/>
        <v>0</v>
      </c>
      <c r="AM273" s="107">
        <f t="shared" si="279"/>
        <v>0</v>
      </c>
      <c r="AN273" s="107">
        <f t="shared" si="270"/>
        <v>0</v>
      </c>
      <c r="AO273" s="107">
        <f t="shared" si="280"/>
        <v>0</v>
      </c>
      <c r="AP273" s="108">
        <f t="shared" si="271"/>
        <v>0</v>
      </c>
      <c r="AQ273" s="107">
        <f t="shared" si="281"/>
        <v>0</v>
      </c>
      <c r="AR273" s="107">
        <f t="shared" si="272"/>
        <v>0</v>
      </c>
      <c r="AS273" s="107">
        <f t="shared" si="282"/>
        <v>0</v>
      </c>
      <c r="AT273" s="108">
        <f t="shared" si="273"/>
        <v>0</v>
      </c>
      <c r="AU273" s="107">
        <f t="shared" si="283"/>
        <v>0</v>
      </c>
      <c r="AV273" s="107">
        <f t="shared" si="274"/>
        <v>0</v>
      </c>
      <c r="AW273" s="107">
        <f t="shared" si="284"/>
        <v>0</v>
      </c>
      <c r="AX273" s="108">
        <f t="shared" si="275"/>
        <v>0</v>
      </c>
      <c r="AY273" s="85">
        <f t="shared" si="262"/>
        <v>0</v>
      </c>
      <c r="AZ273" s="133">
        <f t="shared" si="263"/>
        <v>0</v>
      </c>
      <c r="BA273" s="82">
        <f t="shared" si="264"/>
        <v>6</v>
      </c>
      <c r="BB273" s="110">
        <f t="shared" si="265"/>
        <v>0</v>
      </c>
      <c r="BC273" s="110">
        <f t="shared" si="266"/>
        <v>6</v>
      </c>
    </row>
    <row r="274" spans="1:1025" ht="13.5" customHeight="1" x14ac:dyDescent="0.25">
      <c r="A274" s="84"/>
      <c r="B274" s="111" t="str">
        <f>Disciplinas!B311</f>
        <v>OBR</v>
      </c>
      <c r="C274" s="108" t="str">
        <f>Disciplinas!C311</f>
        <v>BCT-SA</v>
      </c>
      <c r="D274" s="108" t="str">
        <f>Disciplinas!D311</f>
        <v>Transformações Químicas</v>
      </c>
      <c r="E274" s="107">
        <f>Disciplinas!E311</f>
        <v>3</v>
      </c>
      <c r="F274" s="108">
        <f>Disciplinas!F311</f>
        <v>2</v>
      </c>
      <c r="G274" s="107">
        <f>Disciplinas!AZ311</f>
        <v>17</v>
      </c>
      <c r="H274" s="108">
        <f>Disciplinas!BA311</f>
        <v>46</v>
      </c>
      <c r="I274" s="107">
        <v>0</v>
      </c>
      <c r="J274" s="108">
        <v>0</v>
      </c>
      <c r="K274" s="107">
        <v>0</v>
      </c>
      <c r="L274" s="108">
        <v>0</v>
      </c>
      <c r="M274" s="107">
        <v>0</v>
      </c>
      <c r="N274" s="108">
        <v>0</v>
      </c>
      <c r="O274" s="107">
        <v>90</v>
      </c>
      <c r="P274" s="108">
        <v>10</v>
      </c>
      <c r="Q274" s="107">
        <f t="shared" si="246"/>
        <v>0</v>
      </c>
      <c r="R274" s="107">
        <f t="shared" si="247"/>
        <v>0</v>
      </c>
      <c r="S274" s="107">
        <f t="shared" si="248"/>
        <v>0</v>
      </c>
      <c r="T274" s="107">
        <f t="shared" si="249"/>
        <v>0</v>
      </c>
      <c r="U274" s="106">
        <f t="shared" si="250"/>
        <v>0</v>
      </c>
      <c r="V274" s="107">
        <f t="shared" si="251"/>
        <v>0</v>
      </c>
      <c r="W274" s="107">
        <f t="shared" si="252"/>
        <v>0</v>
      </c>
      <c r="X274" s="107">
        <f t="shared" si="253"/>
        <v>0</v>
      </c>
      <c r="Y274" s="106">
        <f t="shared" si="254"/>
        <v>0</v>
      </c>
      <c r="Z274" s="107">
        <f t="shared" si="255"/>
        <v>0</v>
      </c>
      <c r="AA274" s="107">
        <f t="shared" si="256"/>
        <v>0</v>
      </c>
      <c r="AB274" s="107">
        <f t="shared" si="257"/>
        <v>0</v>
      </c>
      <c r="AC274" s="106">
        <f t="shared" si="258"/>
        <v>15</v>
      </c>
      <c r="AD274" s="107">
        <f t="shared" si="259"/>
        <v>41</v>
      </c>
      <c r="AE274" s="107">
        <f t="shared" si="260"/>
        <v>2</v>
      </c>
      <c r="AF274" s="107">
        <f t="shared" si="261"/>
        <v>5</v>
      </c>
      <c r="AG274" s="109">
        <f t="shared" si="276"/>
        <v>0</v>
      </c>
      <c r="AH274" s="133">
        <f t="shared" si="267"/>
        <v>0</v>
      </c>
      <c r="AI274" s="107">
        <f t="shared" si="277"/>
        <v>0</v>
      </c>
      <c r="AJ274" s="107">
        <f t="shared" si="268"/>
        <v>0</v>
      </c>
      <c r="AK274" s="107">
        <f t="shared" si="278"/>
        <v>0</v>
      </c>
      <c r="AL274" s="108">
        <f t="shared" si="269"/>
        <v>0</v>
      </c>
      <c r="AM274" s="107">
        <f t="shared" si="279"/>
        <v>0</v>
      </c>
      <c r="AN274" s="107">
        <f t="shared" si="270"/>
        <v>0</v>
      </c>
      <c r="AO274" s="107">
        <f t="shared" si="280"/>
        <v>0</v>
      </c>
      <c r="AP274" s="108">
        <f t="shared" si="271"/>
        <v>0</v>
      </c>
      <c r="AQ274" s="107">
        <f t="shared" si="281"/>
        <v>0</v>
      </c>
      <c r="AR274" s="107">
        <f t="shared" si="272"/>
        <v>0</v>
      </c>
      <c r="AS274" s="107">
        <f t="shared" si="282"/>
        <v>0</v>
      </c>
      <c r="AT274" s="108">
        <f t="shared" si="273"/>
        <v>0</v>
      </c>
      <c r="AU274" s="107">
        <f t="shared" si="283"/>
        <v>45</v>
      </c>
      <c r="AV274" s="107">
        <f t="shared" si="274"/>
        <v>82</v>
      </c>
      <c r="AW274" s="107">
        <f t="shared" si="284"/>
        <v>6</v>
      </c>
      <c r="AX274" s="108">
        <f t="shared" si="275"/>
        <v>10</v>
      </c>
      <c r="AY274" s="85">
        <f t="shared" si="262"/>
        <v>0</v>
      </c>
      <c r="AZ274" s="133">
        <f t="shared" si="263"/>
        <v>0</v>
      </c>
      <c r="BA274" s="82">
        <f t="shared" si="264"/>
        <v>51</v>
      </c>
      <c r="BB274" s="110">
        <f t="shared" si="265"/>
        <v>92</v>
      </c>
      <c r="BC274" s="110">
        <f t="shared" si="266"/>
        <v>143</v>
      </c>
    </row>
    <row r="275" spans="1:1025" ht="12.75" customHeight="1" x14ac:dyDescent="0.25">
      <c r="A275" s="84"/>
      <c r="B275" s="111" t="str">
        <f>Disciplinas!B312</f>
        <v>OBR</v>
      </c>
      <c r="C275" s="108" t="str">
        <f>Disciplinas!C312</f>
        <v>BCT-SBC</v>
      </c>
      <c r="D275" s="108" t="str">
        <f>Disciplinas!D312</f>
        <v>Transformações Químicas</v>
      </c>
      <c r="E275" s="107">
        <f>Disciplinas!E312</f>
        <v>3</v>
      </c>
      <c r="F275" s="108">
        <f>Disciplinas!F312</f>
        <v>2</v>
      </c>
      <c r="G275" s="107">
        <f>Disciplinas!AZ312</f>
        <v>7</v>
      </c>
      <c r="H275" s="108">
        <f>Disciplinas!BA312</f>
        <v>18</v>
      </c>
      <c r="I275" s="107">
        <v>0</v>
      </c>
      <c r="J275" s="108">
        <v>0</v>
      </c>
      <c r="K275" s="107">
        <v>0</v>
      </c>
      <c r="L275" s="108">
        <v>0</v>
      </c>
      <c r="M275" s="107">
        <v>0</v>
      </c>
      <c r="N275" s="108">
        <v>0</v>
      </c>
      <c r="O275" s="107">
        <v>90</v>
      </c>
      <c r="P275" s="108">
        <v>10</v>
      </c>
      <c r="Q275" s="107">
        <f t="shared" si="246"/>
        <v>0</v>
      </c>
      <c r="R275" s="107">
        <f t="shared" si="247"/>
        <v>0</v>
      </c>
      <c r="S275" s="107">
        <f t="shared" si="248"/>
        <v>0</v>
      </c>
      <c r="T275" s="107">
        <f t="shared" si="249"/>
        <v>0</v>
      </c>
      <c r="U275" s="106">
        <f t="shared" si="250"/>
        <v>0</v>
      </c>
      <c r="V275" s="107">
        <f t="shared" si="251"/>
        <v>0</v>
      </c>
      <c r="W275" s="107">
        <f t="shared" si="252"/>
        <v>0</v>
      </c>
      <c r="X275" s="107">
        <f t="shared" si="253"/>
        <v>0</v>
      </c>
      <c r="Y275" s="106">
        <f t="shared" si="254"/>
        <v>0</v>
      </c>
      <c r="Z275" s="107">
        <f t="shared" si="255"/>
        <v>0</v>
      </c>
      <c r="AA275" s="107">
        <f t="shared" si="256"/>
        <v>0</v>
      </c>
      <c r="AB275" s="107">
        <f t="shared" si="257"/>
        <v>0</v>
      </c>
      <c r="AC275" s="106">
        <f t="shared" si="258"/>
        <v>6</v>
      </c>
      <c r="AD275" s="107">
        <f t="shared" si="259"/>
        <v>16</v>
      </c>
      <c r="AE275" s="107">
        <f t="shared" si="260"/>
        <v>1</v>
      </c>
      <c r="AF275" s="107">
        <f t="shared" si="261"/>
        <v>2</v>
      </c>
      <c r="AG275" s="109">
        <f t="shared" si="276"/>
        <v>0</v>
      </c>
      <c r="AH275" s="133">
        <f t="shared" si="267"/>
        <v>0</v>
      </c>
      <c r="AI275" s="107">
        <f t="shared" si="277"/>
        <v>0</v>
      </c>
      <c r="AJ275" s="107">
        <f t="shared" si="268"/>
        <v>0</v>
      </c>
      <c r="AK275" s="107">
        <f t="shared" si="278"/>
        <v>0</v>
      </c>
      <c r="AL275" s="108">
        <f t="shared" si="269"/>
        <v>0</v>
      </c>
      <c r="AM275" s="107">
        <f t="shared" si="279"/>
        <v>0</v>
      </c>
      <c r="AN275" s="107">
        <f t="shared" si="270"/>
        <v>0</v>
      </c>
      <c r="AO275" s="107">
        <f t="shared" si="280"/>
        <v>0</v>
      </c>
      <c r="AP275" s="108">
        <f t="shared" si="271"/>
        <v>0</v>
      </c>
      <c r="AQ275" s="107">
        <f t="shared" si="281"/>
        <v>0</v>
      </c>
      <c r="AR275" s="107">
        <f t="shared" si="272"/>
        <v>0</v>
      </c>
      <c r="AS275" s="107">
        <f t="shared" si="282"/>
        <v>0</v>
      </c>
      <c r="AT275" s="108">
        <f t="shared" si="273"/>
        <v>0</v>
      </c>
      <c r="AU275" s="107">
        <f t="shared" si="283"/>
        <v>18</v>
      </c>
      <c r="AV275" s="107">
        <f t="shared" si="274"/>
        <v>32</v>
      </c>
      <c r="AW275" s="107">
        <f t="shared" si="284"/>
        <v>3</v>
      </c>
      <c r="AX275" s="108">
        <f t="shared" si="275"/>
        <v>4</v>
      </c>
      <c r="AY275" s="85">
        <f t="shared" si="262"/>
        <v>0</v>
      </c>
      <c r="AZ275" s="133">
        <f t="shared" si="263"/>
        <v>0</v>
      </c>
      <c r="BA275" s="82">
        <f t="shared" si="264"/>
        <v>21</v>
      </c>
      <c r="BB275" s="110">
        <f t="shared" si="265"/>
        <v>36</v>
      </c>
      <c r="BC275" s="110">
        <f t="shared" si="266"/>
        <v>57</v>
      </c>
    </row>
    <row r="276" spans="1:1025" ht="12.75" customHeight="1" x14ac:dyDescent="0.25">
      <c r="A276" s="84"/>
      <c r="B276" s="111" t="str">
        <f>Disciplinas!B313</f>
        <v>OBR</v>
      </c>
      <c r="C276" s="108" t="str">
        <f>Disciplinas!C313</f>
        <v>BFIS</v>
      </c>
      <c r="D276" s="108" t="str">
        <f>Disciplinas!D313</f>
        <v>Variáveis complexas e aplicações</v>
      </c>
      <c r="E276" s="107">
        <f>Disciplinas!E313</f>
        <v>4</v>
      </c>
      <c r="F276" s="108">
        <f>Disciplinas!F313</f>
        <v>0</v>
      </c>
      <c r="G276" s="107">
        <f>Disciplinas!AZ313</f>
        <v>2</v>
      </c>
      <c r="H276" s="108">
        <f>Disciplinas!BA313</f>
        <v>0</v>
      </c>
      <c r="I276" s="107">
        <v>0</v>
      </c>
      <c r="J276" s="108">
        <v>0</v>
      </c>
      <c r="K276" s="107">
        <v>0</v>
      </c>
      <c r="L276" s="108">
        <v>0</v>
      </c>
      <c r="M276" s="107">
        <v>100</v>
      </c>
      <c r="N276" s="108">
        <v>0</v>
      </c>
      <c r="O276" s="107">
        <v>0</v>
      </c>
      <c r="P276" s="108">
        <v>0</v>
      </c>
      <c r="Q276" s="107">
        <f t="shared" si="246"/>
        <v>0</v>
      </c>
      <c r="R276" s="107">
        <f t="shared" si="247"/>
        <v>0</v>
      </c>
      <c r="S276" s="107">
        <f t="shared" si="248"/>
        <v>0</v>
      </c>
      <c r="T276" s="107">
        <f t="shared" si="249"/>
        <v>0</v>
      </c>
      <c r="U276" s="106">
        <f t="shared" si="250"/>
        <v>0</v>
      </c>
      <c r="V276" s="107">
        <f t="shared" si="251"/>
        <v>0</v>
      </c>
      <c r="W276" s="107">
        <f t="shared" si="252"/>
        <v>0</v>
      </c>
      <c r="X276" s="107">
        <f t="shared" si="253"/>
        <v>0</v>
      </c>
      <c r="Y276" s="106">
        <f t="shared" si="254"/>
        <v>2</v>
      </c>
      <c r="Z276" s="107">
        <f t="shared" si="255"/>
        <v>0</v>
      </c>
      <c r="AA276" s="107">
        <f t="shared" si="256"/>
        <v>0</v>
      </c>
      <c r="AB276" s="107">
        <f t="shared" si="257"/>
        <v>0</v>
      </c>
      <c r="AC276" s="106">
        <f t="shared" si="258"/>
        <v>0</v>
      </c>
      <c r="AD276" s="107">
        <f t="shared" si="259"/>
        <v>0</v>
      </c>
      <c r="AE276" s="107">
        <f t="shared" si="260"/>
        <v>0</v>
      </c>
      <c r="AF276" s="107">
        <f t="shared" si="261"/>
        <v>0</v>
      </c>
      <c r="AG276" s="109">
        <f t="shared" si="276"/>
        <v>0</v>
      </c>
      <c r="AH276" s="133">
        <f t="shared" si="267"/>
        <v>0</v>
      </c>
      <c r="AI276" s="107">
        <f t="shared" si="277"/>
        <v>0</v>
      </c>
      <c r="AJ276" s="107">
        <f t="shared" si="268"/>
        <v>0</v>
      </c>
      <c r="AK276" s="107">
        <f t="shared" si="278"/>
        <v>0</v>
      </c>
      <c r="AL276" s="108">
        <f t="shared" si="269"/>
        <v>0</v>
      </c>
      <c r="AM276" s="107">
        <f t="shared" si="279"/>
        <v>0</v>
      </c>
      <c r="AN276" s="107">
        <f t="shared" si="270"/>
        <v>0</v>
      </c>
      <c r="AO276" s="107">
        <f t="shared" si="280"/>
        <v>0</v>
      </c>
      <c r="AP276" s="108">
        <f t="shared" si="271"/>
        <v>0</v>
      </c>
      <c r="AQ276" s="107">
        <f t="shared" si="281"/>
        <v>8</v>
      </c>
      <c r="AR276" s="107">
        <f t="shared" si="272"/>
        <v>0</v>
      </c>
      <c r="AS276" s="107">
        <f t="shared" si="282"/>
        <v>0</v>
      </c>
      <c r="AT276" s="108">
        <f t="shared" si="273"/>
        <v>0</v>
      </c>
      <c r="AU276" s="107">
        <f t="shared" si="283"/>
        <v>0</v>
      </c>
      <c r="AV276" s="107">
        <f t="shared" si="274"/>
        <v>0</v>
      </c>
      <c r="AW276" s="107">
        <f t="shared" si="284"/>
        <v>0</v>
      </c>
      <c r="AX276" s="108">
        <f t="shared" si="275"/>
        <v>0</v>
      </c>
      <c r="AY276" s="85">
        <f t="shared" si="262"/>
        <v>0</v>
      </c>
      <c r="AZ276" s="133">
        <f t="shared" si="263"/>
        <v>0</v>
      </c>
      <c r="BA276" s="82">
        <f t="shared" si="264"/>
        <v>8</v>
      </c>
      <c r="BB276" s="110">
        <f t="shared" si="265"/>
        <v>0</v>
      </c>
      <c r="BC276" s="110">
        <f t="shared" si="266"/>
        <v>8</v>
      </c>
    </row>
    <row r="277" spans="1:1025" ht="12.75" customHeight="1" x14ac:dyDescent="0.25">
      <c r="A277" s="84"/>
      <c r="B277" s="111" t="str">
        <f>Disciplinas!B314</f>
        <v>OBR</v>
      </c>
      <c r="C277" s="108" t="str">
        <f>Disciplinas!C314</f>
        <v>BBIO</v>
      </c>
      <c r="D277" s="108" t="str">
        <f>Disciplinas!D314</f>
        <v>Zoologia de Invertebrados I</v>
      </c>
      <c r="E277" s="107">
        <f>Disciplinas!E314</f>
        <v>2</v>
      </c>
      <c r="F277" s="108">
        <f>Disciplinas!F314</f>
        <v>4</v>
      </c>
      <c r="G277" s="107">
        <f>Disciplinas!AZ314</f>
        <v>2</v>
      </c>
      <c r="H277" s="108">
        <f>Disciplinas!BA314</f>
        <v>2</v>
      </c>
      <c r="I277" s="107">
        <v>100</v>
      </c>
      <c r="J277" s="108">
        <v>0</v>
      </c>
      <c r="K277" s="107">
        <v>0</v>
      </c>
      <c r="L277" s="108">
        <v>0</v>
      </c>
      <c r="M277" s="107">
        <v>0</v>
      </c>
      <c r="N277" s="108">
        <v>0</v>
      </c>
      <c r="O277" s="107">
        <v>0</v>
      </c>
      <c r="P277" s="108">
        <v>0</v>
      </c>
      <c r="Q277" s="107">
        <f t="shared" si="246"/>
        <v>2</v>
      </c>
      <c r="R277" s="107">
        <f t="shared" si="247"/>
        <v>2</v>
      </c>
      <c r="S277" s="107">
        <f t="shared" si="248"/>
        <v>0</v>
      </c>
      <c r="T277" s="107">
        <f t="shared" si="249"/>
        <v>0</v>
      </c>
      <c r="U277" s="106">
        <f t="shared" si="250"/>
        <v>0</v>
      </c>
      <c r="V277" s="107">
        <f t="shared" si="251"/>
        <v>0</v>
      </c>
      <c r="W277" s="107">
        <f t="shared" si="252"/>
        <v>0</v>
      </c>
      <c r="X277" s="107">
        <f t="shared" si="253"/>
        <v>0</v>
      </c>
      <c r="Y277" s="106">
        <f t="shared" si="254"/>
        <v>0</v>
      </c>
      <c r="Z277" s="107">
        <f t="shared" si="255"/>
        <v>0</v>
      </c>
      <c r="AA277" s="107">
        <f t="shared" si="256"/>
        <v>0</v>
      </c>
      <c r="AB277" s="107">
        <f t="shared" si="257"/>
        <v>0</v>
      </c>
      <c r="AC277" s="106">
        <f t="shared" si="258"/>
        <v>0</v>
      </c>
      <c r="AD277" s="107">
        <f t="shared" si="259"/>
        <v>0</v>
      </c>
      <c r="AE277" s="107">
        <f t="shared" si="260"/>
        <v>0</v>
      </c>
      <c r="AF277" s="107">
        <f t="shared" si="261"/>
        <v>0</v>
      </c>
      <c r="AG277" s="109">
        <f t="shared" si="276"/>
        <v>0</v>
      </c>
      <c r="AH277" s="133">
        <f t="shared" si="267"/>
        <v>0</v>
      </c>
      <c r="AI277" s="107">
        <f t="shared" si="277"/>
        <v>4</v>
      </c>
      <c r="AJ277" s="107">
        <f t="shared" si="268"/>
        <v>8</v>
      </c>
      <c r="AK277" s="107">
        <f t="shared" si="278"/>
        <v>0</v>
      </c>
      <c r="AL277" s="108">
        <f t="shared" si="269"/>
        <v>0</v>
      </c>
      <c r="AM277" s="107">
        <f t="shared" si="279"/>
        <v>0</v>
      </c>
      <c r="AN277" s="107">
        <f t="shared" si="270"/>
        <v>0</v>
      </c>
      <c r="AO277" s="107">
        <f t="shared" si="280"/>
        <v>0</v>
      </c>
      <c r="AP277" s="108">
        <f t="shared" si="271"/>
        <v>0</v>
      </c>
      <c r="AQ277" s="107">
        <f t="shared" si="281"/>
        <v>0</v>
      </c>
      <c r="AR277" s="107">
        <f t="shared" si="272"/>
        <v>0</v>
      </c>
      <c r="AS277" s="107">
        <f t="shared" si="282"/>
        <v>0</v>
      </c>
      <c r="AT277" s="108">
        <f t="shared" si="273"/>
        <v>0</v>
      </c>
      <c r="AU277" s="107">
        <f t="shared" si="283"/>
        <v>0</v>
      </c>
      <c r="AV277" s="107">
        <f t="shared" si="274"/>
        <v>0</v>
      </c>
      <c r="AW277" s="107">
        <f t="shared" si="284"/>
        <v>0</v>
      </c>
      <c r="AX277" s="108">
        <f t="shared" si="275"/>
        <v>0</v>
      </c>
      <c r="AY277" s="85">
        <f t="shared" si="262"/>
        <v>0</v>
      </c>
      <c r="AZ277" s="133">
        <f t="shared" si="263"/>
        <v>0</v>
      </c>
      <c r="BA277" s="82">
        <f t="shared" si="264"/>
        <v>4</v>
      </c>
      <c r="BB277" s="110">
        <f t="shared" si="265"/>
        <v>8</v>
      </c>
      <c r="BC277" s="110">
        <f t="shared" si="266"/>
        <v>12</v>
      </c>
    </row>
    <row r="278" spans="1:1025" ht="12.75" customHeight="1" x14ac:dyDescent="0.25">
      <c r="A278" s="84"/>
      <c r="B278" s="111" t="str">
        <f>Disciplinas!B315</f>
        <v>OBR</v>
      </c>
      <c r="C278" s="108" t="str">
        <f>Disciplinas!C315</f>
        <v>BBIO</v>
      </c>
      <c r="D278" s="108" t="str">
        <f>Disciplinas!D315</f>
        <v>Zoologia de Invertebrados II</v>
      </c>
      <c r="E278" s="107">
        <f>Disciplinas!E315</f>
        <v>2</v>
      </c>
      <c r="F278" s="108">
        <f>Disciplinas!F315</f>
        <v>4</v>
      </c>
      <c r="G278" s="107">
        <f>Disciplinas!AZ315</f>
        <v>2</v>
      </c>
      <c r="H278" s="108">
        <f>Disciplinas!BA315</f>
        <v>2</v>
      </c>
      <c r="I278" s="107">
        <v>100</v>
      </c>
      <c r="J278" s="108">
        <v>0</v>
      </c>
      <c r="K278" s="107">
        <v>0</v>
      </c>
      <c r="L278" s="108">
        <v>0</v>
      </c>
      <c r="M278" s="107">
        <v>0</v>
      </c>
      <c r="N278" s="108">
        <v>0</v>
      </c>
      <c r="O278" s="107">
        <v>0</v>
      </c>
      <c r="P278" s="108">
        <v>0</v>
      </c>
      <c r="Q278" s="107">
        <f t="shared" si="246"/>
        <v>2</v>
      </c>
      <c r="R278" s="107">
        <f t="shared" si="247"/>
        <v>2</v>
      </c>
      <c r="S278" s="107">
        <f t="shared" si="248"/>
        <v>0</v>
      </c>
      <c r="T278" s="107">
        <f t="shared" si="249"/>
        <v>0</v>
      </c>
      <c r="U278" s="106">
        <f t="shared" si="250"/>
        <v>0</v>
      </c>
      <c r="V278" s="107">
        <f t="shared" si="251"/>
        <v>0</v>
      </c>
      <c r="W278" s="107">
        <f t="shared" si="252"/>
        <v>0</v>
      </c>
      <c r="X278" s="107">
        <f t="shared" si="253"/>
        <v>0</v>
      </c>
      <c r="Y278" s="106">
        <f t="shared" si="254"/>
        <v>0</v>
      </c>
      <c r="Z278" s="107">
        <f t="shared" si="255"/>
        <v>0</v>
      </c>
      <c r="AA278" s="107">
        <f t="shared" si="256"/>
        <v>0</v>
      </c>
      <c r="AB278" s="107">
        <f t="shared" si="257"/>
        <v>0</v>
      </c>
      <c r="AC278" s="106">
        <f t="shared" si="258"/>
        <v>0</v>
      </c>
      <c r="AD278" s="107">
        <f t="shared" si="259"/>
        <v>0</v>
      </c>
      <c r="AE278" s="107">
        <f t="shared" si="260"/>
        <v>0</v>
      </c>
      <c r="AF278" s="107">
        <f t="shared" si="261"/>
        <v>0</v>
      </c>
      <c r="AG278" s="109">
        <f t="shared" si="276"/>
        <v>0</v>
      </c>
      <c r="AH278" s="133">
        <f t="shared" si="267"/>
        <v>0</v>
      </c>
      <c r="AI278" s="107">
        <f t="shared" si="277"/>
        <v>4</v>
      </c>
      <c r="AJ278" s="107">
        <f t="shared" si="268"/>
        <v>8</v>
      </c>
      <c r="AK278" s="107">
        <f t="shared" si="278"/>
        <v>0</v>
      </c>
      <c r="AL278" s="108">
        <f t="shared" si="269"/>
        <v>0</v>
      </c>
      <c r="AM278" s="107">
        <f t="shared" si="279"/>
        <v>0</v>
      </c>
      <c r="AN278" s="107">
        <f t="shared" si="270"/>
        <v>0</v>
      </c>
      <c r="AO278" s="107">
        <f t="shared" si="280"/>
        <v>0</v>
      </c>
      <c r="AP278" s="108">
        <f t="shared" si="271"/>
        <v>0</v>
      </c>
      <c r="AQ278" s="107">
        <f t="shared" si="281"/>
        <v>0</v>
      </c>
      <c r="AR278" s="107">
        <f t="shared" si="272"/>
        <v>0</v>
      </c>
      <c r="AS278" s="107">
        <f t="shared" si="282"/>
        <v>0</v>
      </c>
      <c r="AT278" s="108">
        <f t="shared" si="273"/>
        <v>0</v>
      </c>
      <c r="AU278" s="107">
        <f t="shared" si="283"/>
        <v>0</v>
      </c>
      <c r="AV278" s="107">
        <f t="shared" si="274"/>
        <v>0</v>
      </c>
      <c r="AW278" s="107">
        <f t="shared" si="284"/>
        <v>0</v>
      </c>
      <c r="AX278" s="108">
        <f t="shared" si="275"/>
        <v>0</v>
      </c>
      <c r="AY278" s="85">
        <f t="shared" si="262"/>
        <v>0</v>
      </c>
      <c r="AZ278" s="133">
        <f t="shared" si="263"/>
        <v>0</v>
      </c>
      <c r="BA278" s="82">
        <f t="shared" si="264"/>
        <v>4</v>
      </c>
      <c r="BB278" s="110">
        <f t="shared" si="265"/>
        <v>8</v>
      </c>
      <c r="BC278" s="110">
        <f t="shared" si="266"/>
        <v>12</v>
      </c>
    </row>
    <row r="279" spans="1:1025" ht="12.75" customHeight="1" x14ac:dyDescent="0.25">
      <c r="A279" s="84"/>
      <c r="B279" s="111" t="str">
        <f>Disciplinas!B316</f>
        <v>OBR</v>
      </c>
      <c r="C279" s="108" t="str">
        <f>Disciplinas!C316</f>
        <v>BBIO</v>
      </c>
      <c r="D279" s="108" t="str">
        <f>Disciplinas!D316</f>
        <v>Zoologia de Vertebrados</v>
      </c>
      <c r="E279" s="107">
        <f>Disciplinas!E316</f>
        <v>4</v>
      </c>
      <c r="F279" s="108">
        <f>Disciplinas!F316</f>
        <v>2</v>
      </c>
      <c r="G279" s="107">
        <f>Disciplinas!AZ316</f>
        <v>2</v>
      </c>
      <c r="H279" s="108">
        <f>Disciplinas!BA316</f>
        <v>2</v>
      </c>
      <c r="I279" s="107">
        <v>100</v>
      </c>
      <c r="J279" s="108">
        <v>0</v>
      </c>
      <c r="K279" s="107">
        <v>0</v>
      </c>
      <c r="L279" s="108">
        <v>0</v>
      </c>
      <c r="M279" s="107">
        <v>0</v>
      </c>
      <c r="N279" s="108">
        <v>0</v>
      </c>
      <c r="O279" s="107">
        <v>0</v>
      </c>
      <c r="P279" s="108">
        <v>0</v>
      </c>
      <c r="Q279" s="107">
        <f t="shared" si="246"/>
        <v>2</v>
      </c>
      <c r="R279" s="107">
        <f t="shared" si="247"/>
        <v>2</v>
      </c>
      <c r="S279" s="107">
        <f t="shared" si="248"/>
        <v>0</v>
      </c>
      <c r="T279" s="107">
        <f t="shared" si="249"/>
        <v>0</v>
      </c>
      <c r="U279" s="106">
        <f t="shared" si="250"/>
        <v>0</v>
      </c>
      <c r="V279" s="107">
        <f t="shared" si="251"/>
        <v>0</v>
      </c>
      <c r="W279" s="107">
        <f t="shared" si="252"/>
        <v>0</v>
      </c>
      <c r="X279" s="107">
        <f t="shared" si="253"/>
        <v>0</v>
      </c>
      <c r="Y279" s="106">
        <f t="shared" si="254"/>
        <v>0</v>
      </c>
      <c r="Z279" s="107">
        <f t="shared" si="255"/>
        <v>0</v>
      </c>
      <c r="AA279" s="107">
        <f t="shared" si="256"/>
        <v>0</v>
      </c>
      <c r="AB279" s="107">
        <f t="shared" si="257"/>
        <v>0</v>
      </c>
      <c r="AC279" s="106">
        <f t="shared" si="258"/>
        <v>0</v>
      </c>
      <c r="AD279" s="107">
        <f t="shared" si="259"/>
        <v>0</v>
      </c>
      <c r="AE279" s="107">
        <f t="shared" si="260"/>
        <v>0</v>
      </c>
      <c r="AF279" s="107">
        <f t="shared" si="261"/>
        <v>0</v>
      </c>
      <c r="AG279" s="109">
        <f t="shared" si="276"/>
        <v>0</v>
      </c>
      <c r="AH279" s="133">
        <f t="shared" si="267"/>
        <v>0</v>
      </c>
      <c r="AI279" s="107">
        <f t="shared" si="277"/>
        <v>8</v>
      </c>
      <c r="AJ279" s="107">
        <f t="shared" si="268"/>
        <v>4</v>
      </c>
      <c r="AK279" s="107">
        <f t="shared" si="278"/>
        <v>0</v>
      </c>
      <c r="AL279" s="108">
        <f t="shared" si="269"/>
        <v>0</v>
      </c>
      <c r="AM279" s="107">
        <f t="shared" si="279"/>
        <v>0</v>
      </c>
      <c r="AN279" s="107">
        <f t="shared" si="270"/>
        <v>0</v>
      </c>
      <c r="AO279" s="107">
        <f t="shared" si="280"/>
        <v>0</v>
      </c>
      <c r="AP279" s="108">
        <f t="shared" si="271"/>
        <v>0</v>
      </c>
      <c r="AQ279" s="107">
        <f t="shared" si="281"/>
        <v>0</v>
      </c>
      <c r="AR279" s="107">
        <f t="shared" si="272"/>
        <v>0</v>
      </c>
      <c r="AS279" s="107">
        <f t="shared" si="282"/>
        <v>0</v>
      </c>
      <c r="AT279" s="108">
        <f t="shared" si="273"/>
        <v>0</v>
      </c>
      <c r="AU279" s="107">
        <f t="shared" si="283"/>
        <v>0</v>
      </c>
      <c r="AV279" s="107">
        <f t="shared" si="274"/>
        <v>0</v>
      </c>
      <c r="AW279" s="107">
        <f t="shared" si="284"/>
        <v>0</v>
      </c>
      <c r="AX279" s="108">
        <f t="shared" si="275"/>
        <v>0</v>
      </c>
      <c r="AY279" s="85">
        <f t="shared" si="262"/>
        <v>0</v>
      </c>
      <c r="AZ279" s="133">
        <f t="shared" si="263"/>
        <v>0</v>
      </c>
      <c r="BA279" s="82">
        <f t="shared" si="264"/>
        <v>8</v>
      </c>
      <c r="BB279" s="110">
        <f t="shared" si="265"/>
        <v>4</v>
      </c>
      <c r="BC279" s="110">
        <f t="shared" si="266"/>
        <v>12</v>
      </c>
    </row>
    <row r="280" spans="1:1025" ht="12.75" customHeight="1" x14ac:dyDescent="0.25">
      <c r="A280" s="84"/>
      <c r="B280" s="111" t="str">
        <f>Disciplinas!B317</f>
        <v>OBR</v>
      </c>
      <c r="C280" s="108" t="str">
        <f>Disciplinas!C317</f>
        <v>LBIO</v>
      </c>
      <c r="D280" s="108" t="str">
        <f>Disciplinas!D317</f>
        <v>Zoologia de Vertebrados</v>
      </c>
      <c r="E280" s="107">
        <f>Disciplinas!E317</f>
        <v>4</v>
      </c>
      <c r="F280" s="108">
        <f>Disciplinas!F317</f>
        <v>2</v>
      </c>
      <c r="G280" s="107">
        <f>Disciplinas!AZ317</f>
        <v>2</v>
      </c>
      <c r="H280" s="108">
        <f>Disciplinas!BA317</f>
        <v>2</v>
      </c>
      <c r="I280" s="107">
        <v>100</v>
      </c>
      <c r="J280" s="108">
        <v>0</v>
      </c>
      <c r="K280" s="107">
        <v>0</v>
      </c>
      <c r="L280" s="108">
        <v>0</v>
      </c>
      <c r="M280" s="107">
        <v>0</v>
      </c>
      <c r="N280" s="108">
        <v>0</v>
      </c>
      <c r="O280" s="107">
        <v>0</v>
      </c>
      <c r="P280" s="108">
        <v>0</v>
      </c>
      <c r="Q280" s="107">
        <f t="shared" si="246"/>
        <v>2</v>
      </c>
      <c r="R280" s="107">
        <f t="shared" si="247"/>
        <v>2</v>
      </c>
      <c r="S280" s="107">
        <f t="shared" si="248"/>
        <v>0</v>
      </c>
      <c r="T280" s="107">
        <f t="shared" si="249"/>
        <v>0</v>
      </c>
      <c r="U280" s="106">
        <f t="shared" si="250"/>
        <v>0</v>
      </c>
      <c r="V280" s="107">
        <f t="shared" si="251"/>
        <v>0</v>
      </c>
      <c r="W280" s="107">
        <f t="shared" si="252"/>
        <v>0</v>
      </c>
      <c r="X280" s="107">
        <f t="shared" si="253"/>
        <v>0</v>
      </c>
      <c r="Y280" s="106">
        <f t="shared" si="254"/>
        <v>0</v>
      </c>
      <c r="Z280" s="107">
        <f t="shared" si="255"/>
        <v>0</v>
      </c>
      <c r="AA280" s="107">
        <f t="shared" si="256"/>
        <v>0</v>
      </c>
      <c r="AB280" s="107">
        <f t="shared" si="257"/>
        <v>0</v>
      </c>
      <c r="AC280" s="106">
        <f t="shared" si="258"/>
        <v>0</v>
      </c>
      <c r="AD280" s="107">
        <f t="shared" si="259"/>
        <v>0</v>
      </c>
      <c r="AE280" s="107">
        <f t="shared" si="260"/>
        <v>0</v>
      </c>
      <c r="AF280" s="107">
        <f t="shared" si="261"/>
        <v>0</v>
      </c>
      <c r="AG280" s="109">
        <f t="shared" si="276"/>
        <v>0</v>
      </c>
      <c r="AH280" s="133">
        <f t="shared" si="267"/>
        <v>0</v>
      </c>
      <c r="AI280" s="107">
        <f t="shared" si="277"/>
        <v>8</v>
      </c>
      <c r="AJ280" s="107">
        <f t="shared" si="268"/>
        <v>4</v>
      </c>
      <c r="AK280" s="107">
        <f t="shared" si="278"/>
        <v>0</v>
      </c>
      <c r="AL280" s="108">
        <f t="shared" si="269"/>
        <v>0</v>
      </c>
      <c r="AM280" s="107">
        <f t="shared" si="279"/>
        <v>0</v>
      </c>
      <c r="AN280" s="107">
        <f t="shared" si="270"/>
        <v>0</v>
      </c>
      <c r="AO280" s="107">
        <f t="shared" si="280"/>
        <v>0</v>
      </c>
      <c r="AP280" s="108">
        <f t="shared" si="271"/>
        <v>0</v>
      </c>
      <c r="AQ280" s="107">
        <f t="shared" si="281"/>
        <v>0</v>
      </c>
      <c r="AR280" s="107">
        <f t="shared" si="272"/>
        <v>0</v>
      </c>
      <c r="AS280" s="107">
        <f t="shared" si="282"/>
        <v>0</v>
      </c>
      <c r="AT280" s="108">
        <f t="shared" si="273"/>
        <v>0</v>
      </c>
      <c r="AU280" s="107">
        <f t="shared" si="283"/>
        <v>0</v>
      </c>
      <c r="AV280" s="107">
        <f t="shared" si="274"/>
        <v>0</v>
      </c>
      <c r="AW280" s="107">
        <f t="shared" si="284"/>
        <v>0</v>
      </c>
      <c r="AX280" s="108">
        <f t="shared" si="275"/>
        <v>0</v>
      </c>
      <c r="AY280" s="85">
        <f t="shared" si="262"/>
        <v>0</v>
      </c>
      <c r="AZ280" s="133">
        <f t="shared" si="263"/>
        <v>0</v>
      </c>
      <c r="BA280" s="82">
        <f t="shared" si="264"/>
        <v>8</v>
      </c>
      <c r="BB280" s="110">
        <f t="shared" si="265"/>
        <v>4</v>
      </c>
      <c r="BC280" s="110">
        <f t="shared" si="266"/>
        <v>12</v>
      </c>
    </row>
    <row r="281" spans="1:1025" s="193" customFormat="1" ht="12.75" customHeight="1" thickBot="1" x14ac:dyDescent="0.3">
      <c r="A281" s="185"/>
      <c r="B281" s="186" t="str">
        <f>Disciplinas!B318</f>
        <v>OBR</v>
      </c>
      <c r="C281" s="184" t="str">
        <f>Disciplinas!C318</f>
        <v>BNC</v>
      </c>
      <c r="D281" s="184" t="str">
        <f>Disciplinas!D318</f>
        <v>Introdução à Neurociência</v>
      </c>
      <c r="E281" s="185">
        <f>Disciplinas!E318</f>
        <v>4</v>
      </c>
      <c r="F281" s="184">
        <f>Disciplinas!F318</f>
        <v>0</v>
      </c>
      <c r="G281" s="185">
        <f>Disciplinas!AZ318</f>
        <v>2</v>
      </c>
      <c r="H281" s="184">
        <f>Disciplinas!BA318</f>
        <v>0</v>
      </c>
      <c r="I281" s="185">
        <v>0</v>
      </c>
      <c r="J281" s="184">
        <v>0</v>
      </c>
      <c r="K281" s="185">
        <v>0</v>
      </c>
      <c r="L281" s="184">
        <v>0</v>
      </c>
      <c r="M281" s="185">
        <v>0</v>
      </c>
      <c r="N281" s="184">
        <v>0</v>
      </c>
      <c r="O281" s="185">
        <v>0</v>
      </c>
      <c r="P281" s="184">
        <v>0</v>
      </c>
      <c r="Q281" s="207">
        <f t="shared" ref="Q281" si="285">ROUND(G281*I281/100,0)</f>
        <v>0</v>
      </c>
      <c r="R281" s="207">
        <f t="shared" ref="R281" si="286">ROUND(H281*I281/100,0)</f>
        <v>0</v>
      </c>
      <c r="S281" s="207">
        <f t="shared" ref="S281" si="287">ROUND(G281*J281/100,0)</f>
        <v>0</v>
      </c>
      <c r="T281" s="207">
        <f t="shared" ref="T281" si="288">ROUND(H281*J281/100,0)</f>
        <v>0</v>
      </c>
      <c r="U281" s="208">
        <f t="shared" ref="U281" si="289">ROUND(G281*K281/100,0)</f>
        <v>0</v>
      </c>
      <c r="V281" s="207">
        <f t="shared" ref="V281" si="290">ROUND(H281*K281/100,0)</f>
        <v>0</v>
      </c>
      <c r="W281" s="207">
        <f t="shared" ref="W281" si="291">ROUND(G281*L281/100,0)</f>
        <v>0</v>
      </c>
      <c r="X281" s="207">
        <f t="shared" ref="X281" si="292">ROUND(H281*L281/100,0)</f>
        <v>0</v>
      </c>
      <c r="Y281" s="208">
        <f t="shared" ref="Y281" si="293">ROUND(G281*M281/100,0)</f>
        <v>0</v>
      </c>
      <c r="Z281" s="207">
        <f t="shared" ref="Z281" si="294">ROUND(H281*M281/100,0)</f>
        <v>0</v>
      </c>
      <c r="AA281" s="207">
        <f t="shared" ref="AA281" si="295">ROUND(G281*N281/100,0)</f>
        <v>0</v>
      </c>
      <c r="AB281" s="207">
        <f t="shared" ref="AB281" si="296">ROUND(H281*N281/100,0)</f>
        <v>0</v>
      </c>
      <c r="AC281" s="208">
        <f t="shared" ref="AC281" si="297">ROUND(G281*O281/100,0)</f>
        <v>0</v>
      </c>
      <c r="AD281" s="207">
        <f t="shared" ref="AD281" si="298">ROUND(H281*O281/100,0)</f>
        <v>0</v>
      </c>
      <c r="AE281" s="207">
        <f t="shared" ref="AE281" si="299">ROUND(G281*P281/100,0)</f>
        <v>0</v>
      </c>
      <c r="AF281" s="207">
        <f t="shared" ref="AF281" si="300">ROUND(H281*P281/100,0)</f>
        <v>0</v>
      </c>
      <c r="AG281" s="187">
        <f t="shared" ref="AG281" si="301">G281-(Q281+S281+U281+W281+Y281+AA281+AC281+AE281)</f>
        <v>2</v>
      </c>
      <c r="AH281" s="188">
        <f t="shared" ref="AH281" si="302">H281-(R281+T281+V281+X281+Z281+AB281+AD281+AF281)</f>
        <v>0</v>
      </c>
      <c r="AI281" s="185">
        <f t="shared" ref="AI281" si="303">E281*Q281</f>
        <v>0</v>
      </c>
      <c r="AJ281" s="185">
        <f t="shared" ref="AJ281" si="304">F281*R281</f>
        <v>0</v>
      </c>
      <c r="AK281" s="185">
        <f t="shared" ref="AK281" si="305">E281*S281</f>
        <v>0</v>
      </c>
      <c r="AL281" s="184">
        <f t="shared" ref="AL281" si="306">F281*T281</f>
        <v>0</v>
      </c>
      <c r="AM281" s="185">
        <f t="shared" ref="AM281" si="307">E281*U281</f>
        <v>0</v>
      </c>
      <c r="AN281" s="185">
        <f t="shared" ref="AN281" si="308">F281*V281</f>
        <v>0</v>
      </c>
      <c r="AO281" s="185">
        <f t="shared" ref="AO281" si="309">E281*W281</f>
        <v>0</v>
      </c>
      <c r="AP281" s="184">
        <f t="shared" ref="AP281" si="310">F281*X281</f>
        <v>0</v>
      </c>
      <c r="AQ281" s="185">
        <f t="shared" ref="AQ281" si="311">E281*Y281</f>
        <v>0</v>
      </c>
      <c r="AR281" s="185">
        <f t="shared" ref="AR281" si="312">F281*Z281</f>
        <v>0</v>
      </c>
      <c r="AS281" s="185">
        <f t="shared" ref="AS281" si="313">E281*AA281</f>
        <v>0</v>
      </c>
      <c r="AT281" s="184">
        <f t="shared" ref="AT281" si="314">F281*AB281</f>
        <v>0</v>
      </c>
      <c r="AU281" s="185">
        <f t="shared" ref="AU281" si="315">E281*AC281</f>
        <v>0</v>
      </c>
      <c r="AV281" s="185">
        <f t="shared" ref="AV281" si="316">F281*AD281</f>
        <v>0</v>
      </c>
      <c r="AW281" s="185">
        <f t="shared" ref="AW281" si="317">E281*AE281</f>
        <v>0</v>
      </c>
      <c r="AX281" s="184">
        <f t="shared" ref="AX281" si="318">F281*AF281</f>
        <v>0</v>
      </c>
      <c r="AY281" s="189">
        <f t="shared" ref="AY281" si="319">(E281*G281)-(AI281+AK281+AM281+AO281+AQ281+AS281+AU281+AW281)</f>
        <v>8</v>
      </c>
      <c r="AZ281" s="188">
        <f t="shared" ref="AZ281" si="320">(F281*H281)-(AJ281+AL281+AN281+AP281+AR281+AT281+AV281+AX281)</f>
        <v>0</v>
      </c>
      <c r="BA281" s="190">
        <f t="shared" ref="BA281" si="321">E281*G281</f>
        <v>8</v>
      </c>
      <c r="BB281" s="191">
        <f t="shared" ref="BB281" si="322">F281*H281</f>
        <v>0</v>
      </c>
      <c r="BC281" s="191">
        <f t="shared" ref="BC281" si="323">BA281+BB281</f>
        <v>8</v>
      </c>
      <c r="BD281" s="192"/>
      <c r="BE281" s="192"/>
      <c r="BF281" s="192"/>
      <c r="BG281" s="192"/>
      <c r="BH281" s="192"/>
      <c r="BI281" s="192"/>
      <c r="BJ281" s="192"/>
      <c r="BK281" s="192"/>
      <c r="BL281" s="192"/>
      <c r="BM281" s="192"/>
      <c r="BN281" s="192"/>
      <c r="BO281" s="192"/>
      <c r="BP281" s="192"/>
      <c r="BQ281" s="192"/>
      <c r="BR281" s="192"/>
      <c r="BS281" s="192"/>
      <c r="BT281" s="192"/>
      <c r="BU281" s="192"/>
      <c r="BV281" s="192"/>
      <c r="BW281" s="192"/>
      <c r="BX281" s="192"/>
      <c r="BY281" s="192"/>
      <c r="BZ281" s="192"/>
      <c r="CA281" s="192"/>
      <c r="CB281" s="192"/>
      <c r="CC281" s="192"/>
      <c r="CD281" s="192"/>
      <c r="CE281" s="192"/>
      <c r="CF281" s="192"/>
      <c r="CG281" s="192"/>
      <c r="CH281" s="192"/>
      <c r="CI281" s="192"/>
      <c r="CJ281" s="192"/>
      <c r="CK281" s="192"/>
      <c r="CL281" s="192"/>
      <c r="CM281" s="192"/>
      <c r="CN281" s="192"/>
      <c r="CO281" s="192"/>
      <c r="CP281" s="192"/>
      <c r="CQ281" s="192"/>
      <c r="CR281" s="192"/>
      <c r="CS281" s="192"/>
      <c r="CT281" s="192"/>
      <c r="CU281" s="192"/>
      <c r="CV281" s="192"/>
      <c r="CW281" s="192"/>
      <c r="CX281" s="192"/>
      <c r="CY281" s="192"/>
      <c r="CZ281" s="192"/>
      <c r="DA281" s="192"/>
      <c r="DB281" s="192"/>
      <c r="DC281" s="192"/>
      <c r="DD281" s="192"/>
      <c r="DE281" s="192"/>
      <c r="DF281" s="192"/>
      <c r="DG281" s="192"/>
      <c r="DH281" s="192"/>
      <c r="DI281" s="192"/>
      <c r="DJ281" s="192"/>
      <c r="DK281" s="192"/>
      <c r="DL281" s="192"/>
      <c r="DM281" s="192"/>
      <c r="DN281" s="192"/>
      <c r="DO281" s="192"/>
      <c r="DP281" s="192"/>
      <c r="DQ281" s="192"/>
      <c r="DR281" s="192"/>
      <c r="DS281" s="192"/>
      <c r="DT281" s="192"/>
      <c r="DU281" s="192"/>
      <c r="DV281" s="192"/>
      <c r="DW281" s="192"/>
      <c r="DX281" s="192"/>
      <c r="DY281" s="192"/>
      <c r="DZ281" s="192"/>
      <c r="EA281" s="192"/>
      <c r="EB281" s="192"/>
      <c r="EC281" s="192"/>
      <c r="ED281" s="192"/>
      <c r="EE281" s="192"/>
      <c r="EF281" s="192"/>
      <c r="EG281" s="192"/>
      <c r="EH281" s="192"/>
      <c r="EI281" s="192"/>
      <c r="EJ281" s="192"/>
      <c r="EK281" s="192"/>
      <c r="EL281" s="192"/>
      <c r="EM281" s="192"/>
      <c r="EN281" s="192"/>
      <c r="EO281" s="192"/>
      <c r="EP281" s="192"/>
      <c r="EQ281" s="192"/>
      <c r="ER281" s="192"/>
      <c r="ES281" s="192"/>
      <c r="ET281" s="192"/>
      <c r="EU281" s="192"/>
      <c r="EV281" s="192"/>
      <c r="EW281" s="192"/>
      <c r="EX281" s="192"/>
      <c r="EY281" s="192"/>
      <c r="EZ281" s="192"/>
      <c r="FA281" s="192"/>
      <c r="FB281" s="192"/>
      <c r="FC281" s="192"/>
      <c r="FD281" s="192"/>
      <c r="FE281" s="192"/>
      <c r="FF281" s="192"/>
      <c r="FG281" s="192"/>
      <c r="FH281" s="192"/>
      <c r="FI281" s="192"/>
      <c r="FJ281" s="192"/>
      <c r="FK281" s="192"/>
      <c r="FL281" s="192"/>
      <c r="FM281" s="192"/>
      <c r="FN281" s="192"/>
      <c r="FO281" s="192"/>
      <c r="FP281" s="192"/>
      <c r="FQ281" s="192"/>
      <c r="FR281" s="192"/>
      <c r="FS281" s="192"/>
      <c r="FT281" s="192"/>
      <c r="FU281" s="192"/>
      <c r="FV281" s="192"/>
      <c r="FW281" s="192"/>
      <c r="FX281" s="192"/>
      <c r="FY281" s="192"/>
      <c r="FZ281" s="192"/>
      <c r="GA281" s="192"/>
      <c r="GB281" s="192"/>
      <c r="GC281" s="192"/>
      <c r="GD281" s="192"/>
      <c r="GE281" s="192"/>
      <c r="GF281" s="192"/>
      <c r="GG281" s="192"/>
      <c r="GH281" s="192"/>
      <c r="GI281" s="192"/>
      <c r="GJ281" s="192"/>
      <c r="GK281" s="192"/>
      <c r="GL281" s="192"/>
      <c r="GM281" s="192"/>
      <c r="GN281" s="192"/>
      <c r="GO281" s="192"/>
      <c r="GP281" s="192"/>
      <c r="GQ281" s="192"/>
      <c r="GR281" s="192"/>
      <c r="GS281" s="192"/>
      <c r="GT281" s="192"/>
      <c r="GU281" s="192"/>
      <c r="GV281" s="192"/>
      <c r="GW281" s="192"/>
      <c r="GX281" s="192"/>
      <c r="GY281" s="192"/>
      <c r="GZ281" s="192"/>
      <c r="HA281" s="192"/>
      <c r="HB281" s="192"/>
      <c r="HC281" s="192"/>
      <c r="HD281" s="192"/>
      <c r="HE281" s="192"/>
      <c r="HF281" s="192"/>
      <c r="HG281" s="192"/>
      <c r="HH281" s="192"/>
      <c r="HI281" s="192"/>
      <c r="HJ281" s="192"/>
      <c r="HK281" s="192"/>
      <c r="HL281" s="192"/>
      <c r="HM281" s="192"/>
      <c r="HN281" s="192"/>
      <c r="HO281" s="192"/>
      <c r="HP281" s="192"/>
      <c r="HQ281" s="192"/>
      <c r="HR281" s="192"/>
      <c r="HS281" s="192"/>
      <c r="HT281" s="192"/>
      <c r="HU281" s="192"/>
      <c r="HV281" s="192"/>
      <c r="HW281" s="192"/>
      <c r="HX281" s="192"/>
      <c r="HY281" s="192"/>
      <c r="HZ281" s="192"/>
      <c r="IA281" s="192"/>
      <c r="IB281" s="192"/>
      <c r="IC281" s="192"/>
      <c r="ID281" s="192"/>
      <c r="IE281" s="192"/>
      <c r="IF281" s="192"/>
      <c r="IG281" s="192"/>
      <c r="IH281" s="192"/>
      <c r="II281" s="192"/>
      <c r="IJ281" s="192"/>
      <c r="IK281" s="192"/>
      <c r="IL281" s="192"/>
      <c r="IM281" s="192"/>
      <c r="IN281" s="192"/>
      <c r="IO281" s="192"/>
      <c r="IP281" s="192"/>
      <c r="IQ281" s="192"/>
      <c r="IR281" s="192"/>
      <c r="IS281" s="192"/>
      <c r="IT281" s="192"/>
      <c r="IU281" s="192"/>
      <c r="IV281" s="192"/>
      <c r="IW281" s="192"/>
      <c r="IX281" s="192"/>
      <c r="IY281" s="192"/>
      <c r="IZ281" s="192"/>
      <c r="JA281" s="192"/>
      <c r="JB281" s="192"/>
      <c r="JC281" s="192"/>
      <c r="JD281" s="192"/>
      <c r="JE281" s="192"/>
      <c r="JF281" s="192"/>
      <c r="JG281" s="192"/>
      <c r="JH281" s="192"/>
      <c r="JI281" s="192"/>
      <c r="JJ281" s="192"/>
      <c r="JK281" s="192"/>
      <c r="JL281" s="192"/>
      <c r="JM281" s="192"/>
      <c r="JN281" s="192"/>
      <c r="JO281" s="192"/>
      <c r="JP281" s="192"/>
      <c r="JQ281" s="192"/>
      <c r="JR281" s="192"/>
      <c r="JS281" s="192"/>
      <c r="JT281" s="192"/>
      <c r="JU281" s="192"/>
      <c r="JV281" s="192"/>
      <c r="JW281" s="192"/>
      <c r="JX281" s="192"/>
      <c r="JY281" s="192"/>
      <c r="JZ281" s="192"/>
      <c r="KA281" s="192"/>
      <c r="KB281" s="192"/>
      <c r="KC281" s="192"/>
      <c r="KD281" s="192"/>
      <c r="KE281" s="192"/>
      <c r="KF281" s="192"/>
      <c r="KG281" s="192"/>
      <c r="KH281" s="192"/>
      <c r="KI281" s="192"/>
      <c r="KJ281" s="192"/>
      <c r="KK281" s="192"/>
      <c r="KL281" s="192"/>
      <c r="KM281" s="192"/>
      <c r="KN281" s="192"/>
      <c r="KO281" s="192"/>
      <c r="KP281" s="192"/>
      <c r="KQ281" s="192"/>
      <c r="KR281" s="192"/>
      <c r="KS281" s="192"/>
      <c r="KT281" s="192"/>
      <c r="KU281" s="192"/>
      <c r="KV281" s="192"/>
      <c r="KW281" s="192"/>
      <c r="KX281" s="192"/>
      <c r="KY281" s="192"/>
      <c r="KZ281" s="192"/>
      <c r="LA281" s="192"/>
      <c r="LB281" s="192"/>
      <c r="LC281" s="192"/>
      <c r="LD281" s="192"/>
      <c r="LE281" s="192"/>
      <c r="LF281" s="192"/>
      <c r="LG281" s="192"/>
      <c r="LH281" s="192"/>
      <c r="LI281" s="192"/>
      <c r="LJ281" s="192"/>
      <c r="LK281" s="192"/>
      <c r="LL281" s="192"/>
      <c r="LM281" s="192"/>
      <c r="LN281" s="192"/>
      <c r="LO281" s="192"/>
      <c r="LP281" s="192"/>
      <c r="LQ281" s="192"/>
      <c r="LR281" s="192"/>
      <c r="LS281" s="192"/>
      <c r="LT281" s="192"/>
      <c r="LU281" s="192"/>
      <c r="LV281" s="192"/>
      <c r="LW281" s="192"/>
      <c r="LX281" s="192"/>
      <c r="LY281" s="192"/>
      <c r="LZ281" s="192"/>
      <c r="MA281" s="192"/>
      <c r="MB281" s="192"/>
      <c r="MC281" s="192"/>
      <c r="MD281" s="192"/>
      <c r="ME281" s="192"/>
      <c r="MF281" s="192"/>
      <c r="MG281" s="192"/>
      <c r="MH281" s="192"/>
      <c r="MI281" s="192"/>
      <c r="MJ281" s="192"/>
      <c r="MK281" s="192"/>
      <c r="ML281" s="192"/>
      <c r="MM281" s="192"/>
      <c r="MN281" s="192"/>
      <c r="MO281" s="192"/>
      <c r="MP281" s="192"/>
      <c r="MQ281" s="192"/>
      <c r="MR281" s="192"/>
      <c r="MS281" s="192"/>
      <c r="MT281" s="192"/>
      <c r="MU281" s="192"/>
      <c r="MV281" s="192"/>
      <c r="MW281" s="192"/>
      <c r="MX281" s="192"/>
      <c r="MY281" s="192"/>
      <c r="MZ281" s="192"/>
      <c r="NA281" s="192"/>
      <c r="NB281" s="192"/>
      <c r="NC281" s="192"/>
      <c r="ND281" s="192"/>
      <c r="NE281" s="192"/>
      <c r="NF281" s="192"/>
      <c r="NG281" s="192"/>
      <c r="NH281" s="192"/>
      <c r="NI281" s="192"/>
      <c r="NJ281" s="192"/>
      <c r="NK281" s="192"/>
      <c r="NL281" s="192"/>
      <c r="NM281" s="192"/>
      <c r="NN281" s="192"/>
      <c r="NO281" s="192"/>
      <c r="NP281" s="192"/>
      <c r="NQ281" s="192"/>
      <c r="NR281" s="192"/>
      <c r="NS281" s="192"/>
      <c r="NT281" s="192"/>
      <c r="NU281" s="192"/>
      <c r="NV281" s="192"/>
      <c r="NW281" s="192"/>
      <c r="NX281" s="192"/>
      <c r="NY281" s="192"/>
      <c r="NZ281" s="192"/>
      <c r="OA281" s="192"/>
      <c r="OB281" s="192"/>
      <c r="OC281" s="192"/>
      <c r="OD281" s="192"/>
      <c r="OE281" s="192"/>
      <c r="OF281" s="192"/>
      <c r="OG281" s="192"/>
      <c r="OH281" s="192"/>
      <c r="OI281" s="192"/>
      <c r="OJ281" s="192"/>
      <c r="OK281" s="192"/>
      <c r="OL281" s="192"/>
      <c r="OM281" s="192"/>
      <c r="ON281" s="192"/>
      <c r="OO281" s="192"/>
      <c r="OP281" s="192"/>
      <c r="OQ281" s="192"/>
      <c r="OR281" s="192"/>
      <c r="OS281" s="192"/>
      <c r="OT281" s="192"/>
      <c r="OU281" s="192"/>
      <c r="OV281" s="192"/>
      <c r="OW281" s="192"/>
      <c r="OX281" s="192"/>
      <c r="OY281" s="192"/>
      <c r="OZ281" s="192"/>
      <c r="PA281" s="192"/>
      <c r="PB281" s="192"/>
      <c r="PC281" s="192"/>
      <c r="PD281" s="192"/>
      <c r="PE281" s="192"/>
      <c r="PF281" s="192"/>
      <c r="PG281" s="192"/>
      <c r="PH281" s="192"/>
      <c r="PI281" s="192"/>
      <c r="PJ281" s="192"/>
      <c r="PK281" s="192"/>
      <c r="PL281" s="192"/>
      <c r="PM281" s="192"/>
      <c r="PN281" s="192"/>
      <c r="PO281" s="192"/>
      <c r="PP281" s="192"/>
      <c r="PQ281" s="192"/>
      <c r="PR281" s="192"/>
      <c r="PS281" s="192"/>
      <c r="PT281" s="192"/>
      <c r="PU281" s="192"/>
      <c r="PV281" s="192"/>
      <c r="PW281" s="192"/>
      <c r="PX281" s="192"/>
      <c r="PY281" s="192"/>
      <c r="PZ281" s="192"/>
      <c r="QA281" s="192"/>
      <c r="QB281" s="192"/>
      <c r="QC281" s="192"/>
      <c r="QD281" s="192"/>
      <c r="QE281" s="192"/>
      <c r="QF281" s="192"/>
      <c r="QG281" s="192"/>
      <c r="QH281" s="192"/>
      <c r="QI281" s="192"/>
      <c r="QJ281" s="192"/>
      <c r="QK281" s="192"/>
      <c r="QL281" s="192"/>
      <c r="QM281" s="192"/>
      <c r="QN281" s="192"/>
      <c r="QO281" s="192"/>
      <c r="QP281" s="192"/>
      <c r="QQ281" s="192"/>
      <c r="QR281" s="192"/>
      <c r="QS281" s="192"/>
      <c r="QT281" s="192"/>
      <c r="QU281" s="192"/>
      <c r="QV281" s="192"/>
      <c r="QW281" s="192"/>
      <c r="QX281" s="192"/>
      <c r="QY281" s="192"/>
      <c r="QZ281" s="192"/>
      <c r="RA281" s="192"/>
      <c r="RB281" s="192"/>
      <c r="RC281" s="192"/>
      <c r="RD281" s="192"/>
      <c r="RE281" s="192"/>
      <c r="RF281" s="192"/>
      <c r="RG281" s="192"/>
      <c r="RH281" s="192"/>
      <c r="RI281" s="192"/>
      <c r="RJ281" s="192"/>
      <c r="RK281" s="192"/>
      <c r="RL281" s="192"/>
      <c r="RM281" s="192"/>
      <c r="RN281" s="192"/>
      <c r="RO281" s="192"/>
      <c r="RP281" s="192"/>
      <c r="RQ281" s="192"/>
      <c r="RR281" s="192"/>
      <c r="RS281" s="192"/>
      <c r="RT281" s="192"/>
      <c r="RU281" s="192"/>
      <c r="RV281" s="192"/>
      <c r="RW281" s="192"/>
      <c r="RX281" s="192"/>
      <c r="RY281" s="192"/>
      <c r="RZ281" s="192"/>
      <c r="SA281" s="192"/>
      <c r="SB281" s="192"/>
      <c r="SC281" s="192"/>
      <c r="SD281" s="192"/>
      <c r="SE281" s="192"/>
      <c r="SF281" s="192"/>
      <c r="SG281" s="192"/>
      <c r="SH281" s="192"/>
      <c r="SI281" s="192"/>
      <c r="SJ281" s="192"/>
      <c r="SK281" s="192"/>
      <c r="SL281" s="192"/>
      <c r="SM281" s="192"/>
      <c r="SN281" s="192"/>
      <c r="SO281" s="192"/>
      <c r="SP281" s="192"/>
      <c r="SQ281" s="192"/>
      <c r="SR281" s="192"/>
      <c r="SS281" s="192"/>
      <c r="ST281" s="192"/>
      <c r="SU281" s="192"/>
      <c r="SV281" s="192"/>
      <c r="SW281" s="192"/>
      <c r="SX281" s="192"/>
      <c r="SY281" s="192"/>
      <c r="SZ281" s="192"/>
      <c r="TA281" s="192"/>
      <c r="TB281" s="192"/>
      <c r="TC281" s="192"/>
      <c r="TD281" s="192"/>
      <c r="TE281" s="192"/>
      <c r="TF281" s="192"/>
      <c r="TG281" s="192"/>
      <c r="TH281" s="192"/>
      <c r="TI281" s="192"/>
      <c r="TJ281" s="192"/>
      <c r="TK281" s="192"/>
      <c r="TL281" s="192"/>
      <c r="TM281" s="192"/>
      <c r="TN281" s="192"/>
      <c r="TO281" s="192"/>
      <c r="TP281" s="192"/>
      <c r="TQ281" s="192"/>
      <c r="TR281" s="192"/>
      <c r="TS281" s="192"/>
      <c r="TT281" s="192"/>
      <c r="TU281" s="192"/>
      <c r="TV281" s="192"/>
      <c r="TW281" s="192"/>
      <c r="TX281" s="192"/>
      <c r="TY281" s="192"/>
      <c r="TZ281" s="192"/>
      <c r="UA281" s="192"/>
      <c r="UB281" s="192"/>
      <c r="UC281" s="192"/>
      <c r="UD281" s="192"/>
      <c r="UE281" s="192"/>
      <c r="UF281" s="192"/>
      <c r="UG281" s="192"/>
      <c r="UH281" s="192"/>
      <c r="UI281" s="192"/>
      <c r="UJ281" s="192"/>
      <c r="UK281" s="192"/>
      <c r="UL281" s="192"/>
      <c r="UM281" s="192"/>
      <c r="UN281" s="192"/>
      <c r="UO281" s="192"/>
      <c r="UP281" s="192"/>
      <c r="UQ281" s="192"/>
      <c r="UR281" s="192"/>
      <c r="US281" s="192"/>
      <c r="UT281" s="192"/>
      <c r="UU281" s="192"/>
      <c r="UV281" s="192"/>
      <c r="UW281" s="192"/>
      <c r="UX281" s="192"/>
      <c r="UY281" s="192"/>
      <c r="UZ281" s="192"/>
      <c r="VA281" s="192"/>
      <c r="VB281" s="192"/>
      <c r="VC281" s="192"/>
      <c r="VD281" s="192"/>
      <c r="VE281" s="192"/>
      <c r="VF281" s="192"/>
      <c r="VG281" s="192"/>
      <c r="VH281" s="192"/>
      <c r="VI281" s="192"/>
      <c r="VJ281" s="192"/>
      <c r="VK281" s="192"/>
      <c r="VL281" s="192"/>
      <c r="VM281" s="192"/>
      <c r="VN281" s="192"/>
      <c r="VO281" s="192"/>
      <c r="VP281" s="192"/>
      <c r="VQ281" s="192"/>
      <c r="VR281" s="192"/>
      <c r="VS281" s="192"/>
      <c r="VT281" s="192"/>
      <c r="VU281" s="192"/>
      <c r="VV281" s="192"/>
      <c r="VW281" s="192"/>
      <c r="VX281" s="192"/>
      <c r="VY281" s="192"/>
      <c r="VZ281" s="192"/>
      <c r="WA281" s="192"/>
      <c r="WB281" s="192"/>
      <c r="WC281" s="192"/>
      <c r="WD281" s="192"/>
      <c r="WE281" s="192"/>
      <c r="WF281" s="192"/>
      <c r="WG281" s="192"/>
      <c r="WH281" s="192"/>
      <c r="WI281" s="192"/>
      <c r="WJ281" s="192"/>
      <c r="WK281" s="192"/>
      <c r="WL281" s="192"/>
      <c r="WM281" s="192"/>
      <c r="WN281" s="192"/>
      <c r="WO281" s="192"/>
      <c r="WP281" s="192"/>
      <c r="WQ281" s="192"/>
      <c r="WR281" s="192"/>
      <c r="WS281" s="192"/>
      <c r="WT281" s="192"/>
      <c r="WU281" s="192"/>
      <c r="WV281" s="192"/>
      <c r="WW281" s="192"/>
      <c r="WX281" s="192"/>
      <c r="WY281" s="192"/>
      <c r="WZ281" s="192"/>
      <c r="XA281" s="192"/>
      <c r="XB281" s="192"/>
      <c r="XC281" s="192"/>
      <c r="XD281" s="192"/>
      <c r="XE281" s="192"/>
      <c r="XF281" s="192"/>
      <c r="XG281" s="192"/>
      <c r="XH281" s="192"/>
      <c r="XI281" s="192"/>
      <c r="XJ281" s="192"/>
      <c r="XK281" s="192"/>
      <c r="XL281" s="192"/>
      <c r="XM281" s="192"/>
      <c r="XN281" s="192"/>
      <c r="XO281" s="192"/>
      <c r="XP281" s="192"/>
      <c r="XQ281" s="192"/>
      <c r="XR281" s="192"/>
      <c r="XS281" s="192"/>
      <c r="XT281" s="192"/>
      <c r="XU281" s="192"/>
      <c r="XV281" s="192"/>
      <c r="XW281" s="192"/>
      <c r="XX281" s="192"/>
      <c r="XY281" s="192"/>
      <c r="XZ281" s="192"/>
      <c r="YA281" s="192"/>
      <c r="YB281" s="192"/>
      <c r="YC281" s="192"/>
      <c r="YD281" s="192"/>
      <c r="YE281" s="192"/>
      <c r="YF281" s="192"/>
      <c r="YG281" s="192"/>
      <c r="YH281" s="192"/>
      <c r="YI281" s="192"/>
      <c r="YJ281" s="192"/>
      <c r="YK281" s="192"/>
      <c r="YL281" s="192"/>
      <c r="YM281" s="192"/>
      <c r="YN281" s="192"/>
      <c r="YO281" s="192"/>
      <c r="YP281" s="192"/>
      <c r="YQ281" s="192"/>
      <c r="YR281" s="192"/>
      <c r="YS281" s="192"/>
      <c r="YT281" s="192"/>
      <c r="YU281" s="192"/>
      <c r="YV281" s="192"/>
      <c r="YW281" s="192"/>
      <c r="YX281" s="192"/>
      <c r="YY281" s="192"/>
      <c r="YZ281" s="192"/>
      <c r="ZA281" s="192"/>
      <c r="ZB281" s="192"/>
      <c r="ZC281" s="192"/>
      <c r="ZD281" s="192"/>
      <c r="ZE281" s="192"/>
      <c r="ZF281" s="192"/>
      <c r="ZG281" s="192"/>
      <c r="ZH281" s="192"/>
      <c r="ZI281" s="192"/>
      <c r="ZJ281" s="192"/>
      <c r="ZK281" s="192"/>
      <c r="ZL281" s="192"/>
      <c r="ZM281" s="192"/>
      <c r="ZN281" s="192"/>
      <c r="ZO281" s="192"/>
      <c r="ZP281" s="192"/>
      <c r="ZQ281" s="192"/>
      <c r="ZR281" s="192"/>
      <c r="ZS281" s="192"/>
      <c r="ZT281" s="192"/>
      <c r="ZU281" s="192"/>
      <c r="ZV281" s="192"/>
      <c r="ZW281" s="192"/>
      <c r="ZX281" s="192"/>
      <c r="ZY281" s="192"/>
      <c r="ZZ281" s="192"/>
      <c r="AAA281" s="192"/>
      <c r="AAB281" s="192"/>
      <c r="AAC281" s="192"/>
      <c r="AAD281" s="192"/>
      <c r="AAE281" s="192"/>
      <c r="AAF281" s="192"/>
      <c r="AAG281" s="192"/>
      <c r="AAH281" s="192"/>
      <c r="AAI281" s="192"/>
      <c r="AAJ281" s="192"/>
      <c r="AAK281" s="192"/>
      <c r="AAL281" s="192"/>
      <c r="AAM281" s="192"/>
      <c r="AAN281" s="192"/>
      <c r="AAO281" s="192"/>
      <c r="AAP281" s="192"/>
      <c r="AAQ281" s="192"/>
      <c r="AAR281" s="192"/>
      <c r="AAS281" s="192"/>
      <c r="AAT281" s="192"/>
      <c r="AAU281" s="192"/>
      <c r="AAV281" s="192"/>
      <c r="AAW281" s="192"/>
      <c r="AAX281" s="192"/>
      <c r="AAY281" s="192"/>
      <c r="AAZ281" s="192"/>
      <c r="ABA281" s="192"/>
      <c r="ABB281" s="192"/>
      <c r="ABC281" s="192"/>
      <c r="ABD281" s="192"/>
      <c r="ABE281" s="192"/>
      <c r="ABF281" s="192"/>
      <c r="ABG281" s="192"/>
      <c r="ABH281" s="192"/>
      <c r="ABI281" s="192"/>
      <c r="ABJ281" s="192"/>
      <c r="ABK281" s="192"/>
      <c r="ABL281" s="192"/>
      <c r="ABM281" s="192"/>
      <c r="ABN281" s="192"/>
      <c r="ABO281" s="192"/>
      <c r="ABP281" s="192"/>
      <c r="ABQ281" s="192"/>
      <c r="ABR281" s="192"/>
      <c r="ABS281" s="192"/>
      <c r="ABT281" s="192"/>
      <c r="ABU281" s="192"/>
      <c r="ABV281" s="192"/>
      <c r="ABW281" s="192"/>
      <c r="ABX281" s="192"/>
      <c r="ABY281" s="192"/>
      <c r="ABZ281" s="192"/>
      <c r="ACA281" s="192"/>
      <c r="ACB281" s="192"/>
      <c r="ACC281" s="192"/>
      <c r="ACD281" s="192"/>
      <c r="ACE281" s="192"/>
      <c r="ACF281" s="192"/>
      <c r="ACG281" s="192"/>
      <c r="ACH281" s="192"/>
      <c r="ACI281" s="192"/>
      <c r="ACJ281" s="192"/>
      <c r="ACK281" s="192"/>
      <c r="ACL281" s="192"/>
      <c r="ACM281" s="192"/>
      <c r="ACN281" s="192"/>
      <c r="ACO281" s="192"/>
      <c r="ACP281" s="192"/>
      <c r="ACQ281" s="192"/>
      <c r="ACR281" s="192"/>
      <c r="ACS281" s="192"/>
      <c r="ACT281" s="192"/>
      <c r="ACU281" s="192"/>
      <c r="ACV281" s="192"/>
      <c r="ACW281" s="192"/>
      <c r="ACX281" s="192"/>
      <c r="ACY281" s="192"/>
      <c r="ACZ281" s="192"/>
      <c r="ADA281" s="192"/>
      <c r="ADB281" s="192"/>
      <c r="ADC281" s="192"/>
      <c r="ADD281" s="192"/>
      <c r="ADE281" s="192"/>
      <c r="ADF281" s="192"/>
      <c r="ADG281" s="192"/>
      <c r="ADH281" s="192"/>
      <c r="ADI281" s="192"/>
      <c r="ADJ281" s="192"/>
      <c r="ADK281" s="192"/>
      <c r="ADL281" s="192"/>
      <c r="ADM281" s="192"/>
      <c r="ADN281" s="192"/>
      <c r="ADO281" s="192"/>
      <c r="ADP281" s="192"/>
      <c r="ADQ281" s="192"/>
      <c r="ADR281" s="192"/>
      <c r="ADS281" s="192"/>
      <c r="ADT281" s="192"/>
      <c r="ADU281" s="192"/>
      <c r="ADV281" s="192"/>
      <c r="ADW281" s="192"/>
      <c r="ADX281" s="192"/>
      <c r="ADY281" s="192"/>
      <c r="ADZ281" s="192"/>
      <c r="AEA281" s="192"/>
      <c r="AEB281" s="192"/>
      <c r="AEC281" s="192"/>
      <c r="AED281" s="192"/>
      <c r="AEE281" s="192"/>
      <c r="AEF281" s="192"/>
      <c r="AEG281" s="192"/>
      <c r="AEH281" s="192"/>
      <c r="AEI281" s="192"/>
      <c r="AEJ281" s="192"/>
      <c r="AEK281" s="192"/>
      <c r="AEL281" s="192"/>
      <c r="AEM281" s="192"/>
      <c r="AEN281" s="192"/>
      <c r="AEO281" s="192"/>
      <c r="AEP281" s="192"/>
      <c r="AEQ281" s="192"/>
      <c r="AER281" s="192"/>
      <c r="AES281" s="192"/>
      <c r="AET281" s="192"/>
      <c r="AEU281" s="192"/>
      <c r="AEV281" s="192"/>
      <c r="AEW281" s="192"/>
      <c r="AEX281" s="192"/>
      <c r="AEY281" s="192"/>
      <c r="AEZ281" s="192"/>
      <c r="AFA281" s="192"/>
      <c r="AFB281" s="192"/>
      <c r="AFC281" s="192"/>
      <c r="AFD281" s="192"/>
      <c r="AFE281" s="192"/>
      <c r="AFF281" s="192"/>
      <c r="AFG281" s="192"/>
      <c r="AFH281" s="192"/>
      <c r="AFI281" s="192"/>
      <c r="AFJ281" s="192"/>
      <c r="AFK281" s="192"/>
      <c r="AFL281" s="192"/>
      <c r="AFM281" s="192"/>
      <c r="AFN281" s="192"/>
      <c r="AFO281" s="192"/>
      <c r="AFP281" s="192"/>
      <c r="AFQ281" s="192"/>
      <c r="AFR281" s="192"/>
      <c r="AFS281" s="192"/>
      <c r="AFT281" s="192"/>
      <c r="AFU281" s="192"/>
      <c r="AFV281" s="192"/>
      <c r="AFW281" s="192"/>
      <c r="AFX281" s="192"/>
      <c r="AFY281" s="192"/>
      <c r="AFZ281" s="192"/>
      <c r="AGA281" s="192"/>
      <c r="AGB281" s="192"/>
      <c r="AGC281" s="192"/>
      <c r="AGD281" s="192"/>
      <c r="AGE281" s="192"/>
      <c r="AGF281" s="192"/>
      <c r="AGG281" s="192"/>
      <c r="AGH281" s="192"/>
      <c r="AGI281" s="192"/>
      <c r="AGJ281" s="192"/>
      <c r="AGK281" s="192"/>
      <c r="AGL281" s="192"/>
      <c r="AGM281" s="192"/>
      <c r="AGN281" s="192"/>
      <c r="AGO281" s="192"/>
      <c r="AGP281" s="192"/>
      <c r="AGQ281" s="192"/>
      <c r="AGR281" s="192"/>
      <c r="AGS281" s="192"/>
      <c r="AGT281" s="192"/>
      <c r="AGU281" s="192"/>
      <c r="AGV281" s="192"/>
      <c r="AGW281" s="192"/>
      <c r="AGX281" s="192"/>
      <c r="AGY281" s="192"/>
      <c r="AGZ281" s="192"/>
      <c r="AHA281" s="192"/>
      <c r="AHB281" s="192"/>
      <c r="AHC281" s="192"/>
      <c r="AHD281" s="192"/>
      <c r="AHE281" s="192"/>
      <c r="AHF281" s="192"/>
      <c r="AHG281" s="192"/>
      <c r="AHH281" s="192"/>
      <c r="AHI281" s="192"/>
      <c r="AHJ281" s="192"/>
      <c r="AHK281" s="192"/>
      <c r="AHL281" s="192"/>
      <c r="AHM281" s="192"/>
      <c r="AHN281" s="192"/>
      <c r="AHO281" s="192"/>
      <c r="AHP281" s="192"/>
      <c r="AHQ281" s="192"/>
      <c r="AHR281" s="192"/>
      <c r="AHS281" s="192"/>
      <c r="AHT281" s="192"/>
      <c r="AHU281" s="192"/>
      <c r="AHV281" s="192"/>
      <c r="AHW281" s="192"/>
      <c r="AHX281" s="192"/>
      <c r="AHY281" s="192"/>
      <c r="AHZ281" s="192"/>
      <c r="AIA281" s="192"/>
      <c r="AIB281" s="192"/>
      <c r="AIC281" s="192"/>
      <c r="AID281" s="192"/>
      <c r="AIE281" s="192"/>
      <c r="AIF281" s="192"/>
      <c r="AIG281" s="192"/>
      <c r="AIH281" s="192"/>
      <c r="AII281" s="192"/>
      <c r="AIJ281" s="192"/>
      <c r="AIK281" s="192"/>
      <c r="AIL281" s="192"/>
      <c r="AIM281" s="192"/>
      <c r="AIN281" s="192"/>
      <c r="AIO281" s="192"/>
      <c r="AIP281" s="192"/>
      <c r="AIQ281" s="192"/>
      <c r="AIR281" s="192"/>
      <c r="AIS281" s="192"/>
      <c r="AIT281" s="192"/>
      <c r="AIU281" s="192"/>
      <c r="AIV281" s="192"/>
      <c r="AIW281" s="192"/>
      <c r="AIX281" s="192"/>
      <c r="AIY281" s="192"/>
      <c r="AIZ281" s="192"/>
      <c r="AJA281" s="192"/>
      <c r="AJB281" s="192"/>
      <c r="AJC281" s="192"/>
      <c r="AJD281" s="192"/>
      <c r="AJE281" s="192"/>
      <c r="AJF281" s="192"/>
      <c r="AJG281" s="192"/>
      <c r="AJH281" s="192"/>
      <c r="AJI281" s="192"/>
      <c r="AJJ281" s="192"/>
      <c r="AJK281" s="192"/>
      <c r="AJL281" s="192"/>
      <c r="AJM281" s="192"/>
      <c r="AJN281" s="192"/>
      <c r="AJO281" s="192"/>
      <c r="AJP281" s="192"/>
      <c r="AJQ281" s="192"/>
      <c r="AJR281" s="192"/>
      <c r="AJS281" s="192"/>
      <c r="AJT281" s="192"/>
      <c r="AJU281" s="192"/>
      <c r="AJV281" s="192"/>
      <c r="AJW281" s="192"/>
      <c r="AJX281" s="192"/>
      <c r="AJY281" s="192"/>
      <c r="AJZ281" s="192"/>
      <c r="AKA281" s="192"/>
      <c r="AKB281" s="192"/>
      <c r="AKC281" s="192"/>
      <c r="AKD281" s="192"/>
      <c r="AKE281" s="192"/>
      <c r="AKF281" s="192"/>
      <c r="AKG281" s="192"/>
      <c r="AKH281" s="192"/>
      <c r="AKI281" s="192"/>
      <c r="AKJ281" s="192"/>
      <c r="AKK281" s="192"/>
      <c r="AKL281" s="192"/>
      <c r="AKM281" s="192"/>
      <c r="AKN281" s="192"/>
      <c r="AKO281" s="192"/>
      <c r="AKP281" s="192"/>
      <c r="AKQ281" s="192"/>
      <c r="AKR281" s="192"/>
      <c r="AKS281" s="192"/>
      <c r="AKT281" s="192"/>
      <c r="AKU281" s="192"/>
      <c r="AKV281" s="192"/>
      <c r="AKW281" s="192"/>
      <c r="AKX281" s="192"/>
      <c r="AKY281" s="192"/>
      <c r="AKZ281" s="192"/>
      <c r="ALA281" s="192"/>
      <c r="ALB281" s="192"/>
      <c r="ALC281" s="192"/>
      <c r="ALD281" s="192"/>
      <c r="ALE281" s="192"/>
      <c r="ALF281" s="192"/>
      <c r="ALG281" s="192"/>
      <c r="ALH281" s="192"/>
      <c r="ALI281" s="192"/>
      <c r="ALJ281" s="192"/>
      <c r="ALK281" s="192"/>
      <c r="ALL281" s="192"/>
      <c r="ALM281" s="192"/>
      <c r="ALN281" s="192"/>
      <c r="ALO281" s="192"/>
      <c r="ALP281" s="192"/>
      <c r="ALQ281" s="192"/>
      <c r="ALR281" s="192"/>
      <c r="ALS281" s="192"/>
      <c r="ALT281" s="192"/>
      <c r="ALU281" s="192"/>
      <c r="ALV281" s="192"/>
      <c r="ALW281" s="192"/>
      <c r="ALX281" s="192"/>
      <c r="ALY281" s="192"/>
      <c r="ALZ281" s="192"/>
      <c r="AMA281" s="192"/>
      <c r="AMB281" s="192"/>
      <c r="AMC281" s="192"/>
      <c r="AMD281" s="192"/>
      <c r="AME281" s="192"/>
      <c r="AMF281" s="192"/>
      <c r="AMG281" s="192"/>
      <c r="AMH281" s="192"/>
      <c r="AMI281" s="192"/>
      <c r="AMJ281" s="192"/>
      <c r="AMK281" s="192"/>
    </row>
    <row r="282" spans="1:1025" ht="12.75" customHeight="1" thickBot="1" x14ac:dyDescent="0.3">
      <c r="A282" s="84"/>
      <c r="B282" s="111" t="str">
        <f>Disciplinas!B319</f>
        <v>OBR</v>
      </c>
      <c r="C282" s="108" t="str">
        <f>Disciplinas!C319</f>
        <v>LBIO</v>
      </c>
      <c r="D282" s="108" t="str">
        <f>Disciplinas!D319</f>
        <v>Fundamentos de Zoologia de Invertebrados</v>
      </c>
      <c r="E282" s="107">
        <f>Disciplinas!E319</f>
        <v>4</v>
      </c>
      <c r="F282" s="108">
        <f>Disciplinas!F319</f>
        <v>2</v>
      </c>
      <c r="G282" s="107">
        <f>Disciplinas!AZ319</f>
        <v>2</v>
      </c>
      <c r="H282" s="108">
        <f>Disciplinas!BA319</f>
        <v>2</v>
      </c>
      <c r="I282" s="107">
        <v>100</v>
      </c>
      <c r="J282" s="108">
        <v>0</v>
      </c>
      <c r="K282" s="107">
        <v>0</v>
      </c>
      <c r="L282" s="108">
        <v>0</v>
      </c>
      <c r="M282" s="107">
        <v>0</v>
      </c>
      <c r="N282" s="108">
        <v>0</v>
      </c>
      <c r="O282" s="107">
        <v>0</v>
      </c>
      <c r="P282" s="108">
        <v>0</v>
      </c>
      <c r="Q282" s="114">
        <f t="shared" si="246"/>
        <v>2</v>
      </c>
      <c r="R282" s="114">
        <f t="shared" si="247"/>
        <v>2</v>
      </c>
      <c r="S282" s="114">
        <f t="shared" si="248"/>
        <v>0</v>
      </c>
      <c r="T282" s="114">
        <f t="shared" si="249"/>
        <v>0</v>
      </c>
      <c r="U282" s="113">
        <f t="shared" si="250"/>
        <v>0</v>
      </c>
      <c r="V282" s="114">
        <f t="shared" si="251"/>
        <v>0</v>
      </c>
      <c r="W282" s="114">
        <f t="shared" si="252"/>
        <v>0</v>
      </c>
      <c r="X282" s="114">
        <f t="shared" si="253"/>
        <v>0</v>
      </c>
      <c r="Y282" s="113">
        <f t="shared" si="254"/>
        <v>0</v>
      </c>
      <c r="Z282" s="114">
        <f t="shared" si="255"/>
        <v>0</v>
      </c>
      <c r="AA282" s="114">
        <f t="shared" si="256"/>
        <v>0</v>
      </c>
      <c r="AB282" s="114">
        <f t="shared" si="257"/>
        <v>0</v>
      </c>
      <c r="AC282" s="113">
        <f t="shared" si="258"/>
        <v>0</v>
      </c>
      <c r="AD282" s="114">
        <f t="shared" si="259"/>
        <v>0</v>
      </c>
      <c r="AE282" s="114">
        <f t="shared" si="260"/>
        <v>0</v>
      </c>
      <c r="AF282" s="114">
        <f t="shared" si="261"/>
        <v>0</v>
      </c>
      <c r="AG282" s="109">
        <f t="shared" si="276"/>
        <v>0</v>
      </c>
      <c r="AH282" s="133">
        <f t="shared" si="267"/>
        <v>0</v>
      </c>
      <c r="AI282" s="107">
        <f t="shared" si="277"/>
        <v>8</v>
      </c>
      <c r="AJ282" s="107">
        <f t="shared" si="268"/>
        <v>4</v>
      </c>
      <c r="AK282" s="107">
        <f t="shared" si="278"/>
        <v>0</v>
      </c>
      <c r="AL282" s="108">
        <f t="shared" si="269"/>
        <v>0</v>
      </c>
      <c r="AM282" s="107">
        <f t="shared" si="279"/>
        <v>0</v>
      </c>
      <c r="AN282" s="107">
        <f t="shared" si="270"/>
        <v>0</v>
      </c>
      <c r="AO282" s="107">
        <f t="shared" si="280"/>
        <v>0</v>
      </c>
      <c r="AP282" s="108">
        <f t="shared" si="271"/>
        <v>0</v>
      </c>
      <c r="AQ282" s="107">
        <f t="shared" si="281"/>
        <v>0</v>
      </c>
      <c r="AR282" s="107">
        <f t="shared" si="272"/>
        <v>0</v>
      </c>
      <c r="AS282" s="107">
        <f t="shared" si="282"/>
        <v>0</v>
      </c>
      <c r="AT282" s="108">
        <f t="shared" si="273"/>
        <v>0</v>
      </c>
      <c r="AU282" s="107">
        <f t="shared" si="283"/>
        <v>0</v>
      </c>
      <c r="AV282" s="107">
        <f t="shared" si="274"/>
        <v>0</v>
      </c>
      <c r="AW282" s="107">
        <f t="shared" si="284"/>
        <v>0</v>
      </c>
      <c r="AX282" s="108">
        <f t="shared" si="275"/>
        <v>0</v>
      </c>
      <c r="AY282" s="85">
        <f t="shared" si="262"/>
        <v>0</v>
      </c>
      <c r="AZ282" s="133">
        <f t="shared" si="263"/>
        <v>0</v>
      </c>
      <c r="BA282" s="82">
        <f t="shared" si="264"/>
        <v>8</v>
      </c>
      <c r="BB282" s="110">
        <f t="shared" si="265"/>
        <v>4</v>
      </c>
      <c r="BC282" s="110">
        <f t="shared" si="266"/>
        <v>12</v>
      </c>
    </row>
    <row r="283" spans="1:1025" ht="13.8" thickBot="1" x14ac:dyDescent="0.3">
      <c r="B283" s="111" t="str">
        <f>Disciplinas!B320</f>
        <v>OBR</v>
      </c>
      <c r="C283" s="108" t="str">
        <f>Disciplinas!C320</f>
        <v>LBIO</v>
      </c>
      <c r="D283" s="108" t="str">
        <f>Disciplinas!D320</f>
        <v xml:space="preserve">Estágio Supervisionado (nível: Anos Finais do Ensino Fundamental) I </v>
      </c>
      <c r="E283" s="107">
        <f>Disciplinas!E320</f>
        <v>0</v>
      </c>
      <c r="F283" s="108">
        <f>Disciplinas!F320</f>
        <v>2</v>
      </c>
      <c r="G283" s="107">
        <f>Disciplinas!AZ320</f>
        <v>0</v>
      </c>
      <c r="H283" s="108">
        <f>Disciplinas!BA320</f>
        <v>1</v>
      </c>
      <c r="I283" s="107">
        <v>0</v>
      </c>
      <c r="J283" s="108">
        <v>100</v>
      </c>
      <c r="K283" s="107">
        <v>0</v>
      </c>
      <c r="L283" s="108">
        <v>0</v>
      </c>
      <c r="M283" s="107">
        <v>0</v>
      </c>
      <c r="N283" s="108">
        <v>0</v>
      </c>
      <c r="O283" s="107">
        <v>0</v>
      </c>
      <c r="P283" s="108">
        <v>0</v>
      </c>
      <c r="Q283" s="114">
        <f t="shared" ref="Q283:Q290" si="324">ROUND(G283*I283/100,0)</f>
        <v>0</v>
      </c>
      <c r="R283" s="114">
        <f t="shared" ref="R283:R290" si="325">ROUND(H283*I283/100,0)</f>
        <v>0</v>
      </c>
      <c r="S283" s="114">
        <f t="shared" ref="S283:S290" si="326">ROUND(G283*J283/100,0)</f>
        <v>0</v>
      </c>
      <c r="T283" s="114">
        <f t="shared" ref="T283:T290" si="327">ROUND(H283*J283/100,0)</f>
        <v>1</v>
      </c>
      <c r="U283" s="113">
        <f t="shared" ref="U283:U290" si="328">ROUND(G283*K283/100,0)</f>
        <v>0</v>
      </c>
      <c r="V283" s="114">
        <f t="shared" ref="V283:V290" si="329">ROUND(H283*K283/100,0)</f>
        <v>0</v>
      </c>
      <c r="W283" s="114">
        <f t="shared" ref="W283:W290" si="330">ROUND(G283*L283/100,0)</f>
        <v>0</v>
      </c>
      <c r="X283" s="114">
        <f t="shared" ref="X283:X290" si="331">ROUND(H283*L283/100,0)</f>
        <v>0</v>
      </c>
      <c r="Y283" s="113">
        <f t="shared" ref="Y283:Y290" si="332">ROUND(G283*M283/100,0)</f>
        <v>0</v>
      </c>
      <c r="Z283" s="114">
        <f t="shared" ref="Z283:Z290" si="333">ROUND(H283*M283/100,0)</f>
        <v>0</v>
      </c>
      <c r="AA283" s="114">
        <f t="shared" ref="AA283:AA290" si="334">ROUND(G283*N283/100,0)</f>
        <v>0</v>
      </c>
      <c r="AB283" s="114">
        <f t="shared" ref="AB283:AB290" si="335">ROUND(H283*N283/100,0)</f>
        <v>0</v>
      </c>
      <c r="AC283" s="113">
        <f t="shared" ref="AC283:AC290" si="336">ROUND(G283*O283/100,0)</f>
        <v>0</v>
      </c>
      <c r="AD283" s="114">
        <f t="shared" ref="AD283:AD290" si="337">ROUND(H283*O283/100,0)</f>
        <v>0</v>
      </c>
      <c r="AE283" s="114">
        <f t="shared" ref="AE283:AE290" si="338">ROUND(G283*P283/100,0)</f>
        <v>0</v>
      </c>
      <c r="AF283" s="114">
        <f t="shared" ref="AF283:AF290" si="339">ROUND(H283*P283/100,0)</f>
        <v>0</v>
      </c>
      <c r="AG283" s="109">
        <f t="shared" ref="AG283:AG290" si="340">G283-(Q283+S283+U283+W283+Y283+AA283+AC283+AE283)</f>
        <v>0</v>
      </c>
      <c r="AH283" s="133">
        <f t="shared" ref="AH283:AH290" si="341">H283-(R283+T283+V283+X283+Z283+AB283+AD283+AF283)</f>
        <v>0</v>
      </c>
      <c r="AI283" s="107">
        <f t="shared" ref="AI283:AI290" si="342">E283*Q283</f>
        <v>0</v>
      </c>
      <c r="AJ283" s="107">
        <f t="shared" ref="AJ283:AJ290" si="343">F283*R283</f>
        <v>0</v>
      </c>
      <c r="AK283" s="107">
        <f t="shared" ref="AK283:AK290" si="344">E283*S283</f>
        <v>0</v>
      </c>
      <c r="AL283" s="108">
        <f t="shared" ref="AL283:AL290" si="345">F283*T283</f>
        <v>2</v>
      </c>
      <c r="AM283" s="107">
        <f t="shared" ref="AM283:AM290" si="346">E283*U283</f>
        <v>0</v>
      </c>
      <c r="AN283" s="107">
        <f t="shared" ref="AN283:AN290" si="347">F283*V283</f>
        <v>0</v>
      </c>
      <c r="AO283" s="107">
        <f t="shared" ref="AO283:AO290" si="348">E283*W283</f>
        <v>0</v>
      </c>
      <c r="AP283" s="108">
        <f t="shared" ref="AP283:AP290" si="349">F283*X283</f>
        <v>0</v>
      </c>
      <c r="AQ283" s="107">
        <f t="shared" ref="AQ283:AQ290" si="350">E283*Y283</f>
        <v>0</v>
      </c>
      <c r="AR283" s="107">
        <f t="shared" ref="AR283:AR290" si="351">F283*Z283</f>
        <v>0</v>
      </c>
      <c r="AS283" s="107">
        <f t="shared" ref="AS283:AS290" si="352">E283*AA283</f>
        <v>0</v>
      </c>
      <c r="AT283" s="108">
        <f t="shared" ref="AT283:AT290" si="353">F283*AB283</f>
        <v>0</v>
      </c>
      <c r="AU283" s="107">
        <f t="shared" ref="AU283:AU290" si="354">E283*AC283</f>
        <v>0</v>
      </c>
      <c r="AV283" s="107">
        <f t="shared" ref="AV283:AV290" si="355">F283*AD283</f>
        <v>0</v>
      </c>
      <c r="AW283" s="107">
        <f t="shared" ref="AW283:AW290" si="356">E283*AE283</f>
        <v>0</v>
      </c>
      <c r="AX283" s="108">
        <f t="shared" ref="AX283:AX290" si="357">F283*AF283</f>
        <v>0</v>
      </c>
      <c r="AY283" s="85">
        <f t="shared" ref="AY283:AY290" si="358">(E283*G283)-(AI283+AK283+AM283+AO283+AQ283+AS283+AU283+AW283)</f>
        <v>0</v>
      </c>
      <c r="AZ283" s="133">
        <f t="shared" ref="AZ283:AZ290" si="359">(F283*H283)-(AJ283+AL283+AN283+AP283+AR283+AT283+AV283+AX283)</f>
        <v>0</v>
      </c>
      <c r="BA283" s="82">
        <f t="shared" ref="BA283:BA290" si="360">E283*G283</f>
        <v>0</v>
      </c>
      <c r="BB283" s="110">
        <f t="shared" ref="BB283:BB290" si="361">F283*H283</f>
        <v>2</v>
      </c>
      <c r="BC283" s="110">
        <f t="shared" ref="BC283:BC290" si="362">BA283+BB283</f>
        <v>2</v>
      </c>
    </row>
    <row r="284" spans="1:1025" ht="13.8" thickBot="1" x14ac:dyDescent="0.3">
      <c r="B284" s="111" t="str">
        <f>Disciplinas!B321</f>
        <v>OBR</v>
      </c>
      <c r="C284" s="108" t="str">
        <f>Disciplinas!C321</f>
        <v>LBIO</v>
      </c>
      <c r="D284" s="108" t="str">
        <f>Disciplinas!D321</f>
        <v xml:space="preserve">Estágio Supervisionado (nível: Anos Finais do Ensino Fundamental) II </v>
      </c>
      <c r="E284" s="107">
        <f>Disciplinas!E321</f>
        <v>0</v>
      </c>
      <c r="F284" s="108">
        <f>Disciplinas!F321</f>
        <v>2</v>
      </c>
      <c r="G284" s="107">
        <f>Disciplinas!AZ321</f>
        <v>0</v>
      </c>
      <c r="H284" s="108">
        <f>Disciplinas!BA321</f>
        <v>1</v>
      </c>
      <c r="I284" s="107">
        <v>0</v>
      </c>
      <c r="J284" s="108">
        <v>100</v>
      </c>
      <c r="K284" s="107">
        <v>0</v>
      </c>
      <c r="L284" s="108">
        <v>0</v>
      </c>
      <c r="M284" s="107">
        <v>0</v>
      </c>
      <c r="N284" s="108">
        <v>0</v>
      </c>
      <c r="O284" s="107">
        <v>0</v>
      </c>
      <c r="P284" s="108">
        <v>0</v>
      </c>
      <c r="Q284" s="114">
        <f t="shared" si="324"/>
        <v>0</v>
      </c>
      <c r="R284" s="114">
        <f t="shared" si="325"/>
        <v>0</v>
      </c>
      <c r="S284" s="114">
        <f t="shared" si="326"/>
        <v>0</v>
      </c>
      <c r="T284" s="114">
        <f t="shared" si="327"/>
        <v>1</v>
      </c>
      <c r="U284" s="113">
        <f t="shared" si="328"/>
        <v>0</v>
      </c>
      <c r="V284" s="114">
        <f t="shared" si="329"/>
        <v>0</v>
      </c>
      <c r="W284" s="114">
        <f t="shared" si="330"/>
        <v>0</v>
      </c>
      <c r="X284" s="114">
        <f t="shared" si="331"/>
        <v>0</v>
      </c>
      <c r="Y284" s="113">
        <f t="shared" si="332"/>
        <v>0</v>
      </c>
      <c r="Z284" s="114">
        <f t="shared" si="333"/>
        <v>0</v>
      </c>
      <c r="AA284" s="114">
        <f t="shared" si="334"/>
        <v>0</v>
      </c>
      <c r="AB284" s="114">
        <f t="shared" si="335"/>
        <v>0</v>
      </c>
      <c r="AC284" s="113">
        <f t="shared" si="336"/>
        <v>0</v>
      </c>
      <c r="AD284" s="114">
        <f t="shared" si="337"/>
        <v>0</v>
      </c>
      <c r="AE284" s="114">
        <f t="shared" si="338"/>
        <v>0</v>
      </c>
      <c r="AF284" s="114">
        <f t="shared" si="339"/>
        <v>0</v>
      </c>
      <c r="AG284" s="109">
        <f t="shared" si="340"/>
        <v>0</v>
      </c>
      <c r="AH284" s="133">
        <f t="shared" si="341"/>
        <v>0</v>
      </c>
      <c r="AI284" s="107">
        <f t="shared" si="342"/>
        <v>0</v>
      </c>
      <c r="AJ284" s="107">
        <f t="shared" si="343"/>
        <v>0</v>
      </c>
      <c r="AK284" s="107">
        <f t="shared" si="344"/>
        <v>0</v>
      </c>
      <c r="AL284" s="108">
        <f t="shared" si="345"/>
        <v>2</v>
      </c>
      <c r="AM284" s="107">
        <f t="shared" si="346"/>
        <v>0</v>
      </c>
      <c r="AN284" s="107">
        <f t="shared" si="347"/>
        <v>0</v>
      </c>
      <c r="AO284" s="107">
        <f t="shared" si="348"/>
        <v>0</v>
      </c>
      <c r="AP284" s="108">
        <f t="shared" si="349"/>
        <v>0</v>
      </c>
      <c r="AQ284" s="107">
        <f t="shared" si="350"/>
        <v>0</v>
      </c>
      <c r="AR284" s="107">
        <f t="shared" si="351"/>
        <v>0</v>
      </c>
      <c r="AS284" s="107">
        <f t="shared" si="352"/>
        <v>0</v>
      </c>
      <c r="AT284" s="108">
        <f t="shared" si="353"/>
        <v>0</v>
      </c>
      <c r="AU284" s="107">
        <f t="shared" si="354"/>
        <v>0</v>
      </c>
      <c r="AV284" s="107">
        <f t="shared" si="355"/>
        <v>0</v>
      </c>
      <c r="AW284" s="107">
        <f t="shared" si="356"/>
        <v>0</v>
      </c>
      <c r="AX284" s="108">
        <f t="shared" si="357"/>
        <v>0</v>
      </c>
      <c r="AY284" s="85">
        <f t="shared" si="358"/>
        <v>0</v>
      </c>
      <c r="AZ284" s="133">
        <f t="shared" si="359"/>
        <v>0</v>
      </c>
      <c r="BA284" s="82">
        <f t="shared" si="360"/>
        <v>0</v>
      </c>
      <c r="BB284" s="110">
        <f t="shared" si="361"/>
        <v>2</v>
      </c>
      <c r="BC284" s="110">
        <f t="shared" si="362"/>
        <v>2</v>
      </c>
    </row>
    <row r="285" spans="1:1025" ht="13.8" thickBot="1" x14ac:dyDescent="0.3">
      <c r="B285" s="111" t="str">
        <f>Disciplinas!B322</f>
        <v>OBR</v>
      </c>
      <c r="C285" s="108" t="str">
        <f>Disciplinas!C322</f>
        <v>LBIO</v>
      </c>
      <c r="D285" s="108" t="str">
        <f>Disciplinas!D322</f>
        <v xml:space="preserve">Estágio Supervisionado (nível: Ensino Médio) I </v>
      </c>
      <c r="E285" s="107">
        <f>Disciplinas!E322</f>
        <v>0</v>
      </c>
      <c r="F285" s="108">
        <f>Disciplinas!F322</f>
        <v>2</v>
      </c>
      <c r="G285" s="107">
        <f>Disciplinas!AZ322</f>
        <v>0</v>
      </c>
      <c r="H285" s="108">
        <f>Disciplinas!BA322</f>
        <v>1</v>
      </c>
      <c r="I285" s="107">
        <v>0</v>
      </c>
      <c r="J285" s="108">
        <v>100</v>
      </c>
      <c r="K285" s="107">
        <v>0</v>
      </c>
      <c r="L285" s="108">
        <v>0</v>
      </c>
      <c r="M285" s="107">
        <v>0</v>
      </c>
      <c r="N285" s="108">
        <v>0</v>
      </c>
      <c r="O285" s="107">
        <v>0</v>
      </c>
      <c r="P285" s="108">
        <v>0</v>
      </c>
      <c r="Q285" s="114">
        <f t="shared" si="324"/>
        <v>0</v>
      </c>
      <c r="R285" s="114">
        <f t="shared" si="325"/>
        <v>0</v>
      </c>
      <c r="S285" s="114">
        <f t="shared" si="326"/>
        <v>0</v>
      </c>
      <c r="T285" s="114">
        <f t="shared" si="327"/>
        <v>1</v>
      </c>
      <c r="U285" s="113">
        <f t="shared" si="328"/>
        <v>0</v>
      </c>
      <c r="V285" s="114">
        <f t="shared" si="329"/>
        <v>0</v>
      </c>
      <c r="W285" s="114">
        <f t="shared" si="330"/>
        <v>0</v>
      </c>
      <c r="X285" s="114">
        <f t="shared" si="331"/>
        <v>0</v>
      </c>
      <c r="Y285" s="113">
        <f t="shared" si="332"/>
        <v>0</v>
      </c>
      <c r="Z285" s="114">
        <f t="shared" si="333"/>
        <v>0</v>
      </c>
      <c r="AA285" s="114">
        <f t="shared" si="334"/>
        <v>0</v>
      </c>
      <c r="AB285" s="114">
        <f t="shared" si="335"/>
        <v>0</v>
      </c>
      <c r="AC285" s="113">
        <f t="shared" si="336"/>
        <v>0</v>
      </c>
      <c r="AD285" s="114">
        <f t="shared" si="337"/>
        <v>0</v>
      </c>
      <c r="AE285" s="114">
        <f t="shared" si="338"/>
        <v>0</v>
      </c>
      <c r="AF285" s="114">
        <f t="shared" si="339"/>
        <v>0</v>
      </c>
      <c r="AG285" s="109">
        <f t="shared" si="340"/>
        <v>0</v>
      </c>
      <c r="AH285" s="133">
        <f t="shared" si="341"/>
        <v>0</v>
      </c>
      <c r="AI285" s="107">
        <f t="shared" si="342"/>
        <v>0</v>
      </c>
      <c r="AJ285" s="107">
        <f t="shared" si="343"/>
        <v>0</v>
      </c>
      <c r="AK285" s="107">
        <f t="shared" si="344"/>
        <v>0</v>
      </c>
      <c r="AL285" s="108">
        <f t="shared" si="345"/>
        <v>2</v>
      </c>
      <c r="AM285" s="107">
        <f t="shared" si="346"/>
        <v>0</v>
      </c>
      <c r="AN285" s="107">
        <f t="shared" si="347"/>
        <v>0</v>
      </c>
      <c r="AO285" s="107">
        <f t="shared" si="348"/>
        <v>0</v>
      </c>
      <c r="AP285" s="108">
        <f t="shared" si="349"/>
        <v>0</v>
      </c>
      <c r="AQ285" s="107">
        <f t="shared" si="350"/>
        <v>0</v>
      </c>
      <c r="AR285" s="107">
        <f t="shared" si="351"/>
        <v>0</v>
      </c>
      <c r="AS285" s="107">
        <f t="shared" si="352"/>
        <v>0</v>
      </c>
      <c r="AT285" s="108">
        <f t="shared" si="353"/>
        <v>0</v>
      </c>
      <c r="AU285" s="107">
        <f t="shared" si="354"/>
        <v>0</v>
      </c>
      <c r="AV285" s="107">
        <f t="shared" si="355"/>
        <v>0</v>
      </c>
      <c r="AW285" s="107">
        <f t="shared" si="356"/>
        <v>0</v>
      </c>
      <c r="AX285" s="108">
        <f t="shared" si="357"/>
        <v>0</v>
      </c>
      <c r="AY285" s="85">
        <f t="shared" si="358"/>
        <v>0</v>
      </c>
      <c r="AZ285" s="133">
        <f t="shared" si="359"/>
        <v>0</v>
      </c>
      <c r="BA285" s="82">
        <f t="shared" si="360"/>
        <v>0</v>
      </c>
      <c r="BB285" s="110">
        <f t="shared" si="361"/>
        <v>2</v>
      </c>
      <c r="BC285" s="110">
        <f t="shared" si="362"/>
        <v>2</v>
      </c>
    </row>
    <row r="286" spans="1:1025" ht="13.8" thickBot="1" x14ac:dyDescent="0.3">
      <c r="B286" s="111" t="str">
        <f>Disciplinas!B323</f>
        <v>OBR</v>
      </c>
      <c r="C286" s="108" t="str">
        <f>Disciplinas!C323</f>
        <v>LBIO</v>
      </c>
      <c r="D286" s="108" t="str">
        <f>Disciplinas!D323</f>
        <v>Estágio Supervisionado (nível: Ensino Médio) II</v>
      </c>
      <c r="E286" s="107">
        <f>Disciplinas!E323</f>
        <v>0</v>
      </c>
      <c r="F286" s="108">
        <f>Disciplinas!F323</f>
        <v>2</v>
      </c>
      <c r="G286" s="107">
        <f>Disciplinas!AZ323</f>
        <v>0</v>
      </c>
      <c r="H286" s="108">
        <f>Disciplinas!BA323</f>
        <v>1</v>
      </c>
      <c r="I286" s="107">
        <v>0</v>
      </c>
      <c r="J286" s="108">
        <v>100</v>
      </c>
      <c r="K286" s="107">
        <v>0</v>
      </c>
      <c r="L286" s="108">
        <v>0</v>
      </c>
      <c r="M286" s="107">
        <v>0</v>
      </c>
      <c r="N286" s="108">
        <v>0</v>
      </c>
      <c r="O286" s="107">
        <v>0</v>
      </c>
      <c r="P286" s="108">
        <v>0</v>
      </c>
      <c r="Q286" s="114">
        <f t="shared" si="324"/>
        <v>0</v>
      </c>
      <c r="R286" s="114">
        <f t="shared" si="325"/>
        <v>0</v>
      </c>
      <c r="S286" s="114">
        <f t="shared" si="326"/>
        <v>0</v>
      </c>
      <c r="T286" s="114">
        <f t="shared" si="327"/>
        <v>1</v>
      </c>
      <c r="U286" s="113">
        <f t="shared" si="328"/>
        <v>0</v>
      </c>
      <c r="V286" s="114">
        <f t="shared" si="329"/>
        <v>0</v>
      </c>
      <c r="W286" s="114">
        <f t="shared" si="330"/>
        <v>0</v>
      </c>
      <c r="X286" s="114">
        <f t="shared" si="331"/>
        <v>0</v>
      </c>
      <c r="Y286" s="113">
        <f t="shared" si="332"/>
        <v>0</v>
      </c>
      <c r="Z286" s="114">
        <f t="shared" si="333"/>
        <v>0</v>
      </c>
      <c r="AA286" s="114">
        <f t="shared" si="334"/>
        <v>0</v>
      </c>
      <c r="AB286" s="114">
        <f t="shared" si="335"/>
        <v>0</v>
      </c>
      <c r="AC286" s="113">
        <f t="shared" si="336"/>
        <v>0</v>
      </c>
      <c r="AD286" s="114">
        <f t="shared" si="337"/>
        <v>0</v>
      </c>
      <c r="AE286" s="114">
        <f t="shared" si="338"/>
        <v>0</v>
      </c>
      <c r="AF286" s="114">
        <f t="shared" si="339"/>
        <v>0</v>
      </c>
      <c r="AG286" s="109">
        <f t="shared" si="340"/>
        <v>0</v>
      </c>
      <c r="AH286" s="133">
        <f t="shared" si="341"/>
        <v>0</v>
      </c>
      <c r="AI286" s="107">
        <f t="shared" si="342"/>
        <v>0</v>
      </c>
      <c r="AJ286" s="107">
        <f t="shared" si="343"/>
        <v>0</v>
      </c>
      <c r="AK286" s="107">
        <f t="shared" si="344"/>
        <v>0</v>
      </c>
      <c r="AL286" s="108">
        <f t="shared" si="345"/>
        <v>2</v>
      </c>
      <c r="AM286" s="107">
        <f t="shared" si="346"/>
        <v>0</v>
      </c>
      <c r="AN286" s="107">
        <f t="shared" si="347"/>
        <v>0</v>
      </c>
      <c r="AO286" s="107">
        <f t="shared" si="348"/>
        <v>0</v>
      </c>
      <c r="AP286" s="108">
        <f t="shared" si="349"/>
        <v>0</v>
      </c>
      <c r="AQ286" s="107">
        <f t="shared" si="350"/>
        <v>0</v>
      </c>
      <c r="AR286" s="107">
        <f t="shared" si="351"/>
        <v>0</v>
      </c>
      <c r="AS286" s="107">
        <f t="shared" si="352"/>
        <v>0</v>
      </c>
      <c r="AT286" s="108">
        <f t="shared" si="353"/>
        <v>0</v>
      </c>
      <c r="AU286" s="107">
        <f t="shared" si="354"/>
        <v>0</v>
      </c>
      <c r="AV286" s="107">
        <f t="shared" si="355"/>
        <v>0</v>
      </c>
      <c r="AW286" s="107">
        <f t="shared" si="356"/>
        <v>0</v>
      </c>
      <c r="AX286" s="108">
        <f t="shared" si="357"/>
        <v>0</v>
      </c>
      <c r="AY286" s="85">
        <f t="shared" si="358"/>
        <v>0</v>
      </c>
      <c r="AZ286" s="133">
        <f t="shared" si="359"/>
        <v>0</v>
      </c>
      <c r="BA286" s="82">
        <f t="shared" si="360"/>
        <v>0</v>
      </c>
      <c r="BB286" s="110">
        <f t="shared" si="361"/>
        <v>2</v>
      </c>
      <c r="BC286" s="110">
        <f t="shared" si="362"/>
        <v>2</v>
      </c>
    </row>
    <row r="287" spans="1:1025" ht="13.8" thickBot="1" x14ac:dyDescent="0.3">
      <c r="B287" s="111" t="str">
        <f>Disciplinas!B324</f>
        <v>OBR</v>
      </c>
      <c r="C287" s="108" t="str">
        <f>Disciplinas!C324</f>
        <v>LBIO</v>
      </c>
      <c r="D287" s="108" t="str">
        <f>Disciplinas!D324</f>
        <v>Estágio Supervisionado (nível: Ensino Médio) III</v>
      </c>
      <c r="E287" s="107">
        <f>Disciplinas!E324</f>
        <v>0</v>
      </c>
      <c r="F287" s="108">
        <f>Disciplinas!F324</f>
        <v>2</v>
      </c>
      <c r="G287" s="107">
        <f>Disciplinas!AZ324</f>
        <v>0</v>
      </c>
      <c r="H287" s="108">
        <f>Disciplinas!BA324</f>
        <v>1</v>
      </c>
      <c r="I287" s="107">
        <v>0</v>
      </c>
      <c r="J287" s="108">
        <v>100</v>
      </c>
      <c r="K287" s="107">
        <v>0</v>
      </c>
      <c r="L287" s="108">
        <v>0</v>
      </c>
      <c r="M287" s="107">
        <v>0</v>
      </c>
      <c r="N287" s="108">
        <v>0</v>
      </c>
      <c r="O287" s="107">
        <v>0</v>
      </c>
      <c r="P287" s="108">
        <v>0</v>
      </c>
      <c r="Q287" s="114">
        <f t="shared" si="324"/>
        <v>0</v>
      </c>
      <c r="R287" s="114">
        <f t="shared" si="325"/>
        <v>0</v>
      </c>
      <c r="S287" s="114">
        <f t="shared" si="326"/>
        <v>0</v>
      </c>
      <c r="T287" s="114">
        <f t="shared" si="327"/>
        <v>1</v>
      </c>
      <c r="U287" s="113">
        <f t="shared" si="328"/>
        <v>0</v>
      </c>
      <c r="V287" s="114">
        <f t="shared" si="329"/>
        <v>0</v>
      </c>
      <c r="W287" s="114">
        <f t="shared" si="330"/>
        <v>0</v>
      </c>
      <c r="X287" s="114">
        <f t="shared" si="331"/>
        <v>0</v>
      </c>
      <c r="Y287" s="113">
        <f t="shared" si="332"/>
        <v>0</v>
      </c>
      <c r="Z287" s="114">
        <f t="shared" si="333"/>
        <v>0</v>
      </c>
      <c r="AA287" s="114">
        <f t="shared" si="334"/>
        <v>0</v>
      </c>
      <c r="AB287" s="114">
        <f t="shared" si="335"/>
        <v>0</v>
      </c>
      <c r="AC287" s="113">
        <f t="shared" si="336"/>
        <v>0</v>
      </c>
      <c r="AD287" s="114">
        <f t="shared" si="337"/>
        <v>0</v>
      </c>
      <c r="AE287" s="114">
        <f t="shared" si="338"/>
        <v>0</v>
      </c>
      <c r="AF287" s="114">
        <f t="shared" si="339"/>
        <v>0</v>
      </c>
      <c r="AG287" s="109">
        <f t="shared" si="340"/>
        <v>0</v>
      </c>
      <c r="AH287" s="133">
        <f t="shared" si="341"/>
        <v>0</v>
      </c>
      <c r="AI287" s="107">
        <f t="shared" si="342"/>
        <v>0</v>
      </c>
      <c r="AJ287" s="107">
        <f t="shared" si="343"/>
        <v>0</v>
      </c>
      <c r="AK287" s="107">
        <f t="shared" si="344"/>
        <v>0</v>
      </c>
      <c r="AL287" s="108">
        <f t="shared" si="345"/>
        <v>2</v>
      </c>
      <c r="AM287" s="107">
        <f t="shared" si="346"/>
        <v>0</v>
      </c>
      <c r="AN287" s="107">
        <f t="shared" si="347"/>
        <v>0</v>
      </c>
      <c r="AO287" s="107">
        <f t="shared" si="348"/>
        <v>0</v>
      </c>
      <c r="AP287" s="108">
        <f t="shared" si="349"/>
        <v>0</v>
      </c>
      <c r="AQ287" s="107">
        <f t="shared" si="350"/>
        <v>0</v>
      </c>
      <c r="AR287" s="107">
        <f t="shared" si="351"/>
        <v>0</v>
      </c>
      <c r="AS287" s="107">
        <f t="shared" si="352"/>
        <v>0</v>
      </c>
      <c r="AT287" s="108">
        <f t="shared" si="353"/>
        <v>0</v>
      </c>
      <c r="AU287" s="107">
        <f t="shared" si="354"/>
        <v>0</v>
      </c>
      <c r="AV287" s="107">
        <f t="shared" si="355"/>
        <v>0</v>
      </c>
      <c r="AW287" s="107">
        <f t="shared" si="356"/>
        <v>0</v>
      </c>
      <c r="AX287" s="108">
        <f t="shared" si="357"/>
        <v>0</v>
      </c>
      <c r="AY287" s="85">
        <f t="shared" si="358"/>
        <v>0</v>
      </c>
      <c r="AZ287" s="133">
        <f t="shared" si="359"/>
        <v>0</v>
      </c>
      <c r="BA287" s="82">
        <f t="shared" si="360"/>
        <v>0</v>
      </c>
      <c r="BB287" s="110">
        <f t="shared" si="361"/>
        <v>2</v>
      </c>
      <c r="BC287" s="110">
        <f t="shared" si="362"/>
        <v>2</v>
      </c>
    </row>
    <row r="288" spans="1:1025" ht="13.8" thickBot="1" x14ac:dyDescent="0.3">
      <c r="B288" s="111" t="str">
        <f>Disciplinas!B325</f>
        <v>OBR</v>
      </c>
      <c r="C288" s="108" t="str">
        <f>Disciplinas!C325</f>
        <v>LFILO</v>
      </c>
      <c r="D288" s="108" t="str">
        <f>Disciplinas!D325</f>
        <v>Estágio Supervisionado em Filosofia I</v>
      </c>
      <c r="E288" s="107">
        <f>Disciplinas!E325</f>
        <v>0</v>
      </c>
      <c r="F288" s="108">
        <f>Disciplinas!F325</f>
        <v>2</v>
      </c>
      <c r="G288" s="107">
        <f>Disciplinas!AZ325</f>
        <v>0</v>
      </c>
      <c r="H288" s="108">
        <f>Disciplinas!BA325</f>
        <v>1</v>
      </c>
      <c r="I288" s="107">
        <v>0</v>
      </c>
      <c r="J288" s="108"/>
      <c r="K288" s="107">
        <v>0</v>
      </c>
      <c r="L288" s="108">
        <v>100</v>
      </c>
      <c r="M288" s="107">
        <v>0</v>
      </c>
      <c r="N288" s="108">
        <v>0</v>
      </c>
      <c r="O288" s="107">
        <v>0</v>
      </c>
      <c r="P288" s="108">
        <v>0</v>
      </c>
      <c r="Q288" s="114">
        <f t="shared" si="324"/>
        <v>0</v>
      </c>
      <c r="R288" s="114">
        <f t="shared" si="325"/>
        <v>0</v>
      </c>
      <c r="S288" s="114">
        <f t="shared" si="326"/>
        <v>0</v>
      </c>
      <c r="T288" s="114">
        <f t="shared" si="327"/>
        <v>0</v>
      </c>
      <c r="U288" s="113">
        <f t="shared" si="328"/>
        <v>0</v>
      </c>
      <c r="V288" s="114">
        <f t="shared" si="329"/>
        <v>0</v>
      </c>
      <c r="W288" s="114">
        <f t="shared" si="330"/>
        <v>0</v>
      </c>
      <c r="X288" s="114">
        <f t="shared" si="331"/>
        <v>1</v>
      </c>
      <c r="Y288" s="113">
        <f t="shared" si="332"/>
        <v>0</v>
      </c>
      <c r="Z288" s="114">
        <f t="shared" si="333"/>
        <v>0</v>
      </c>
      <c r="AA288" s="114">
        <f t="shared" si="334"/>
        <v>0</v>
      </c>
      <c r="AB288" s="114">
        <f t="shared" si="335"/>
        <v>0</v>
      </c>
      <c r="AC288" s="113">
        <f t="shared" si="336"/>
        <v>0</v>
      </c>
      <c r="AD288" s="114">
        <f t="shared" si="337"/>
        <v>0</v>
      </c>
      <c r="AE288" s="114">
        <f t="shared" si="338"/>
        <v>0</v>
      </c>
      <c r="AF288" s="114">
        <f t="shared" si="339"/>
        <v>0</v>
      </c>
      <c r="AG288" s="109">
        <f t="shared" si="340"/>
        <v>0</v>
      </c>
      <c r="AH288" s="133">
        <f t="shared" si="341"/>
        <v>0</v>
      </c>
      <c r="AI288" s="107">
        <f t="shared" si="342"/>
        <v>0</v>
      </c>
      <c r="AJ288" s="107">
        <f t="shared" si="343"/>
        <v>0</v>
      </c>
      <c r="AK288" s="107">
        <f t="shared" si="344"/>
        <v>0</v>
      </c>
      <c r="AL288" s="108">
        <f t="shared" si="345"/>
        <v>0</v>
      </c>
      <c r="AM288" s="107">
        <f t="shared" si="346"/>
        <v>0</v>
      </c>
      <c r="AN288" s="107">
        <f t="shared" si="347"/>
        <v>0</v>
      </c>
      <c r="AO288" s="107">
        <f t="shared" si="348"/>
        <v>0</v>
      </c>
      <c r="AP288" s="108">
        <f t="shared" si="349"/>
        <v>2</v>
      </c>
      <c r="AQ288" s="107">
        <f t="shared" si="350"/>
        <v>0</v>
      </c>
      <c r="AR288" s="107">
        <f t="shared" si="351"/>
        <v>0</v>
      </c>
      <c r="AS288" s="107">
        <f t="shared" si="352"/>
        <v>0</v>
      </c>
      <c r="AT288" s="108">
        <f t="shared" si="353"/>
        <v>0</v>
      </c>
      <c r="AU288" s="107">
        <f t="shared" si="354"/>
        <v>0</v>
      </c>
      <c r="AV288" s="107">
        <f t="shared" si="355"/>
        <v>0</v>
      </c>
      <c r="AW288" s="107">
        <f t="shared" si="356"/>
        <v>0</v>
      </c>
      <c r="AX288" s="108">
        <f t="shared" si="357"/>
        <v>0</v>
      </c>
      <c r="AY288" s="85">
        <f t="shared" si="358"/>
        <v>0</v>
      </c>
      <c r="AZ288" s="133">
        <f t="shared" si="359"/>
        <v>0</v>
      </c>
      <c r="BA288" s="82">
        <f t="shared" si="360"/>
        <v>0</v>
      </c>
      <c r="BB288" s="110">
        <f t="shared" si="361"/>
        <v>2</v>
      </c>
      <c r="BC288" s="110">
        <f t="shared" si="362"/>
        <v>2</v>
      </c>
    </row>
    <row r="289" spans="2:55" ht="13.8" thickBot="1" x14ac:dyDescent="0.3">
      <c r="B289" s="111" t="str">
        <f>Disciplinas!B326</f>
        <v>OBR</v>
      </c>
      <c r="C289" s="108" t="str">
        <f>Disciplinas!C326</f>
        <v>LFILO</v>
      </c>
      <c r="D289" s="108" t="str">
        <f>Disciplinas!D326</f>
        <v>Estágio Supervisionado em Filosofia II</v>
      </c>
      <c r="E289" s="107">
        <f>Disciplinas!E326</f>
        <v>0</v>
      </c>
      <c r="F289" s="108">
        <f>Disciplinas!F326</f>
        <v>2</v>
      </c>
      <c r="G289" s="107">
        <f>Disciplinas!AZ326</f>
        <v>0</v>
      </c>
      <c r="H289" s="108">
        <f>Disciplinas!BA326</f>
        <v>1</v>
      </c>
      <c r="I289" s="107">
        <v>0</v>
      </c>
      <c r="J289" s="108"/>
      <c r="K289" s="107">
        <v>0</v>
      </c>
      <c r="L289" s="108">
        <v>100</v>
      </c>
      <c r="M289" s="107">
        <v>0</v>
      </c>
      <c r="N289" s="108">
        <v>0</v>
      </c>
      <c r="O289" s="107">
        <v>0</v>
      </c>
      <c r="P289" s="108">
        <v>0</v>
      </c>
      <c r="Q289" s="114">
        <f t="shared" si="324"/>
        <v>0</v>
      </c>
      <c r="R289" s="114">
        <f t="shared" si="325"/>
        <v>0</v>
      </c>
      <c r="S289" s="114">
        <f t="shared" si="326"/>
        <v>0</v>
      </c>
      <c r="T289" s="114">
        <f t="shared" si="327"/>
        <v>0</v>
      </c>
      <c r="U289" s="113">
        <f t="shared" si="328"/>
        <v>0</v>
      </c>
      <c r="V289" s="114">
        <f t="shared" si="329"/>
        <v>0</v>
      </c>
      <c r="W289" s="114">
        <f t="shared" si="330"/>
        <v>0</v>
      </c>
      <c r="X289" s="114">
        <f t="shared" si="331"/>
        <v>1</v>
      </c>
      <c r="Y289" s="113">
        <f t="shared" si="332"/>
        <v>0</v>
      </c>
      <c r="Z289" s="114">
        <f t="shared" si="333"/>
        <v>0</v>
      </c>
      <c r="AA289" s="114">
        <f t="shared" si="334"/>
        <v>0</v>
      </c>
      <c r="AB289" s="114">
        <f t="shared" si="335"/>
        <v>0</v>
      </c>
      <c r="AC289" s="113">
        <f t="shared" si="336"/>
        <v>0</v>
      </c>
      <c r="AD289" s="114">
        <f t="shared" si="337"/>
        <v>0</v>
      </c>
      <c r="AE289" s="114">
        <f t="shared" si="338"/>
        <v>0</v>
      </c>
      <c r="AF289" s="114">
        <f t="shared" si="339"/>
        <v>0</v>
      </c>
      <c r="AG289" s="109">
        <f t="shared" si="340"/>
        <v>0</v>
      </c>
      <c r="AH289" s="133">
        <f t="shared" si="341"/>
        <v>0</v>
      </c>
      <c r="AI289" s="107">
        <f t="shared" si="342"/>
        <v>0</v>
      </c>
      <c r="AJ289" s="107">
        <f t="shared" si="343"/>
        <v>0</v>
      </c>
      <c r="AK289" s="107">
        <f t="shared" si="344"/>
        <v>0</v>
      </c>
      <c r="AL289" s="108">
        <f t="shared" si="345"/>
        <v>0</v>
      </c>
      <c r="AM289" s="107">
        <f t="shared" si="346"/>
        <v>0</v>
      </c>
      <c r="AN289" s="107">
        <f t="shared" si="347"/>
        <v>0</v>
      </c>
      <c r="AO289" s="107">
        <f t="shared" si="348"/>
        <v>0</v>
      </c>
      <c r="AP289" s="108">
        <f t="shared" si="349"/>
        <v>2</v>
      </c>
      <c r="AQ289" s="107">
        <f t="shared" si="350"/>
        <v>0</v>
      </c>
      <c r="AR289" s="107">
        <f t="shared" si="351"/>
        <v>0</v>
      </c>
      <c r="AS289" s="107">
        <f t="shared" si="352"/>
        <v>0</v>
      </c>
      <c r="AT289" s="108">
        <f t="shared" si="353"/>
        <v>0</v>
      </c>
      <c r="AU289" s="107">
        <f t="shared" si="354"/>
        <v>0</v>
      </c>
      <c r="AV289" s="107">
        <f t="shared" si="355"/>
        <v>0</v>
      </c>
      <c r="AW289" s="107">
        <f t="shared" si="356"/>
        <v>0</v>
      </c>
      <c r="AX289" s="108">
        <f t="shared" si="357"/>
        <v>0</v>
      </c>
      <c r="AY289" s="85">
        <f t="shared" si="358"/>
        <v>0</v>
      </c>
      <c r="AZ289" s="133">
        <f t="shared" si="359"/>
        <v>0</v>
      </c>
      <c r="BA289" s="82">
        <f t="shared" si="360"/>
        <v>0</v>
      </c>
      <c r="BB289" s="110">
        <f t="shared" si="361"/>
        <v>2</v>
      </c>
      <c r="BC289" s="110">
        <f t="shared" si="362"/>
        <v>2</v>
      </c>
    </row>
    <row r="290" spans="2:55" ht="13.8" thickBot="1" x14ac:dyDescent="0.3">
      <c r="B290" s="111" t="str">
        <f>Disciplinas!B327</f>
        <v>OBR</v>
      </c>
      <c r="C290" s="108" t="str">
        <f>Disciplinas!C327</f>
        <v>LFILO</v>
      </c>
      <c r="D290" s="108" t="str">
        <f>Disciplinas!D327</f>
        <v>Estágio Supervisionado em Filosofia III</v>
      </c>
      <c r="E290" s="107">
        <f>Disciplinas!E327</f>
        <v>0</v>
      </c>
      <c r="F290" s="108">
        <f>Disciplinas!F327</f>
        <v>2</v>
      </c>
      <c r="G290" s="107">
        <f>Disciplinas!AZ327</f>
        <v>0</v>
      </c>
      <c r="H290" s="108">
        <f>Disciplinas!BA327</f>
        <v>1</v>
      </c>
      <c r="I290" s="107">
        <v>0</v>
      </c>
      <c r="J290" s="108"/>
      <c r="K290" s="107">
        <v>0</v>
      </c>
      <c r="L290" s="108">
        <v>100</v>
      </c>
      <c r="M290" s="107">
        <v>0</v>
      </c>
      <c r="N290" s="108">
        <v>0</v>
      </c>
      <c r="O290" s="107">
        <v>0</v>
      </c>
      <c r="P290" s="108">
        <v>0</v>
      </c>
      <c r="Q290" s="114">
        <f t="shared" si="324"/>
        <v>0</v>
      </c>
      <c r="R290" s="114">
        <f t="shared" si="325"/>
        <v>0</v>
      </c>
      <c r="S290" s="114">
        <f t="shared" si="326"/>
        <v>0</v>
      </c>
      <c r="T290" s="114">
        <f t="shared" si="327"/>
        <v>0</v>
      </c>
      <c r="U290" s="113">
        <f t="shared" si="328"/>
        <v>0</v>
      </c>
      <c r="V290" s="114">
        <f t="shared" si="329"/>
        <v>0</v>
      </c>
      <c r="W290" s="114">
        <f t="shared" si="330"/>
        <v>0</v>
      </c>
      <c r="X290" s="114">
        <f t="shared" si="331"/>
        <v>1</v>
      </c>
      <c r="Y290" s="113">
        <f t="shared" si="332"/>
        <v>0</v>
      </c>
      <c r="Z290" s="114">
        <f t="shared" si="333"/>
        <v>0</v>
      </c>
      <c r="AA290" s="114">
        <f t="shared" si="334"/>
        <v>0</v>
      </c>
      <c r="AB290" s="114">
        <f t="shared" si="335"/>
        <v>0</v>
      </c>
      <c r="AC290" s="113">
        <f t="shared" si="336"/>
        <v>0</v>
      </c>
      <c r="AD290" s="114">
        <f t="shared" si="337"/>
        <v>0</v>
      </c>
      <c r="AE290" s="114">
        <f t="shared" si="338"/>
        <v>0</v>
      </c>
      <c r="AF290" s="114">
        <f t="shared" si="339"/>
        <v>0</v>
      </c>
      <c r="AG290" s="109">
        <f t="shared" si="340"/>
        <v>0</v>
      </c>
      <c r="AH290" s="133">
        <f t="shared" si="341"/>
        <v>0</v>
      </c>
      <c r="AI290" s="107">
        <f t="shared" si="342"/>
        <v>0</v>
      </c>
      <c r="AJ290" s="107">
        <f t="shared" si="343"/>
        <v>0</v>
      </c>
      <c r="AK290" s="107">
        <f t="shared" si="344"/>
        <v>0</v>
      </c>
      <c r="AL290" s="108">
        <f t="shared" si="345"/>
        <v>0</v>
      </c>
      <c r="AM290" s="107">
        <f t="shared" si="346"/>
        <v>0</v>
      </c>
      <c r="AN290" s="107">
        <f t="shared" si="347"/>
        <v>0</v>
      </c>
      <c r="AO290" s="107">
        <f t="shared" si="348"/>
        <v>0</v>
      </c>
      <c r="AP290" s="108">
        <f t="shared" si="349"/>
        <v>2</v>
      </c>
      <c r="AQ290" s="107">
        <f t="shared" si="350"/>
        <v>0</v>
      </c>
      <c r="AR290" s="107">
        <f t="shared" si="351"/>
        <v>0</v>
      </c>
      <c r="AS290" s="107">
        <f t="shared" si="352"/>
        <v>0</v>
      </c>
      <c r="AT290" s="108">
        <f t="shared" si="353"/>
        <v>0</v>
      </c>
      <c r="AU290" s="107">
        <f t="shared" si="354"/>
        <v>0</v>
      </c>
      <c r="AV290" s="107">
        <f t="shared" si="355"/>
        <v>0</v>
      </c>
      <c r="AW290" s="107">
        <f t="shared" si="356"/>
        <v>0</v>
      </c>
      <c r="AX290" s="108">
        <f t="shared" si="357"/>
        <v>0</v>
      </c>
      <c r="AY290" s="85">
        <f t="shared" si="358"/>
        <v>0</v>
      </c>
      <c r="AZ290" s="133">
        <f t="shared" si="359"/>
        <v>0</v>
      </c>
      <c r="BA290" s="82">
        <f t="shared" si="360"/>
        <v>0</v>
      </c>
      <c r="BB290" s="110">
        <f t="shared" si="361"/>
        <v>2</v>
      </c>
      <c r="BC290" s="110">
        <f t="shared" si="362"/>
        <v>2</v>
      </c>
    </row>
    <row r="291" spans="2:55" ht="13.8" thickBot="1" x14ac:dyDescent="0.3">
      <c r="B291" s="111" t="str">
        <f>Disciplinas!B328</f>
        <v>OBR</v>
      </c>
      <c r="C291" s="108" t="str">
        <f>Disciplinas!C328</f>
        <v>LFILO</v>
      </c>
      <c r="D291" s="108" t="str">
        <f>Disciplinas!D328</f>
        <v>Estágio Supervisionado em Filosofia IV</v>
      </c>
      <c r="E291" s="107">
        <f>Disciplinas!E328</f>
        <v>0</v>
      </c>
      <c r="F291" s="108">
        <f>Disciplinas!F328</f>
        <v>2</v>
      </c>
      <c r="G291" s="107">
        <f>Disciplinas!AZ328</f>
        <v>0</v>
      </c>
      <c r="H291" s="108">
        <f>Disciplinas!BA328</f>
        <v>1</v>
      </c>
      <c r="I291" s="107">
        <v>0</v>
      </c>
      <c r="J291" s="108"/>
      <c r="K291" s="107">
        <v>0</v>
      </c>
      <c r="L291" s="108">
        <v>100</v>
      </c>
      <c r="M291" s="107">
        <v>0</v>
      </c>
      <c r="N291" s="108">
        <v>0</v>
      </c>
      <c r="O291" s="107">
        <v>0</v>
      </c>
      <c r="P291" s="108">
        <v>0</v>
      </c>
      <c r="Q291" s="114">
        <f t="shared" ref="Q291:Q302" si="363">ROUND(G291*I291/100,0)</f>
        <v>0</v>
      </c>
      <c r="R291" s="114">
        <f t="shared" ref="R291:R302" si="364">ROUND(H291*I291/100,0)</f>
        <v>0</v>
      </c>
      <c r="S291" s="114">
        <f t="shared" ref="S291:S302" si="365">ROUND(G291*J291/100,0)</f>
        <v>0</v>
      </c>
      <c r="T291" s="114">
        <f t="shared" ref="T291:T302" si="366">ROUND(H291*J291/100,0)</f>
        <v>0</v>
      </c>
      <c r="U291" s="113">
        <f t="shared" ref="U291:U302" si="367">ROUND(G291*K291/100,0)</f>
        <v>0</v>
      </c>
      <c r="V291" s="114">
        <f t="shared" ref="V291:V302" si="368">ROUND(H291*K291/100,0)</f>
        <v>0</v>
      </c>
      <c r="W291" s="114">
        <f t="shared" ref="W291:W302" si="369">ROUND(G291*L291/100,0)</f>
        <v>0</v>
      </c>
      <c r="X291" s="114">
        <f t="shared" ref="X291:X302" si="370">ROUND(H291*L291/100,0)</f>
        <v>1</v>
      </c>
      <c r="Y291" s="113">
        <f t="shared" ref="Y291:Y302" si="371">ROUND(G291*M291/100,0)</f>
        <v>0</v>
      </c>
      <c r="Z291" s="114">
        <f t="shared" ref="Z291:Z302" si="372">ROUND(H291*M291/100,0)</f>
        <v>0</v>
      </c>
      <c r="AA291" s="114">
        <f t="shared" ref="AA291:AA302" si="373">ROUND(G291*N291/100,0)</f>
        <v>0</v>
      </c>
      <c r="AB291" s="114">
        <f t="shared" ref="AB291:AB302" si="374">ROUND(H291*N291/100,0)</f>
        <v>0</v>
      </c>
      <c r="AC291" s="113">
        <f t="shared" ref="AC291:AC302" si="375">ROUND(G291*O291/100,0)</f>
        <v>0</v>
      </c>
      <c r="AD291" s="114">
        <f t="shared" ref="AD291:AD302" si="376">ROUND(H291*O291/100,0)</f>
        <v>0</v>
      </c>
      <c r="AE291" s="114">
        <f t="shared" ref="AE291:AE302" si="377">ROUND(G291*P291/100,0)</f>
        <v>0</v>
      </c>
      <c r="AF291" s="114">
        <f t="shared" ref="AF291:AF302" si="378">ROUND(H291*P291/100,0)</f>
        <v>0</v>
      </c>
      <c r="AG291" s="109">
        <f t="shared" ref="AG291:AG302" si="379">G291-(Q291+S291+U291+W291+Y291+AA291+AC291+AE291)</f>
        <v>0</v>
      </c>
      <c r="AH291" s="133">
        <f t="shared" ref="AH291:AH302" si="380">H291-(R291+T291+V291+X291+Z291+AB291+AD291+AF291)</f>
        <v>0</v>
      </c>
      <c r="AI291" s="107">
        <f t="shared" ref="AI291:AI302" si="381">E291*Q291</f>
        <v>0</v>
      </c>
      <c r="AJ291" s="107">
        <f t="shared" ref="AJ291:AJ302" si="382">F291*R291</f>
        <v>0</v>
      </c>
      <c r="AK291" s="107">
        <f t="shared" ref="AK291:AK302" si="383">E291*S291</f>
        <v>0</v>
      </c>
      <c r="AL291" s="108">
        <f t="shared" ref="AL291:AL302" si="384">F291*T291</f>
        <v>0</v>
      </c>
      <c r="AM291" s="107">
        <f t="shared" ref="AM291:AM302" si="385">E291*U291</f>
        <v>0</v>
      </c>
      <c r="AN291" s="107">
        <f t="shared" ref="AN291:AN302" si="386">F291*V291</f>
        <v>0</v>
      </c>
      <c r="AO291" s="107">
        <f t="shared" ref="AO291:AO302" si="387">E291*W291</f>
        <v>0</v>
      </c>
      <c r="AP291" s="108">
        <f t="shared" ref="AP291:AP302" si="388">F291*X291</f>
        <v>2</v>
      </c>
      <c r="AQ291" s="107">
        <f t="shared" ref="AQ291:AQ302" si="389">E291*Y291</f>
        <v>0</v>
      </c>
      <c r="AR291" s="107">
        <f t="shared" ref="AR291:AR302" si="390">F291*Z291</f>
        <v>0</v>
      </c>
      <c r="AS291" s="107">
        <f t="shared" ref="AS291:AS302" si="391">E291*AA291</f>
        <v>0</v>
      </c>
      <c r="AT291" s="108">
        <f t="shared" ref="AT291:AT302" si="392">F291*AB291</f>
        <v>0</v>
      </c>
      <c r="AU291" s="107">
        <f t="shared" ref="AU291:AU302" si="393">E291*AC291</f>
        <v>0</v>
      </c>
      <c r="AV291" s="107">
        <f t="shared" ref="AV291:AV302" si="394">F291*AD291</f>
        <v>0</v>
      </c>
      <c r="AW291" s="107">
        <f t="shared" ref="AW291:AW302" si="395">E291*AE291</f>
        <v>0</v>
      </c>
      <c r="AX291" s="108">
        <f t="shared" ref="AX291:AX302" si="396">F291*AF291</f>
        <v>0</v>
      </c>
      <c r="AY291" s="85">
        <f t="shared" ref="AY291:AY302" si="397">(E291*G291)-(AI291+AK291+AM291+AO291+AQ291+AS291+AU291+AW291)</f>
        <v>0</v>
      </c>
      <c r="AZ291" s="133">
        <f t="shared" ref="AZ291:AZ302" si="398">(F291*H291)-(AJ291+AL291+AN291+AP291+AR291+AT291+AV291+AX291)</f>
        <v>0</v>
      </c>
      <c r="BA291" s="82">
        <f t="shared" ref="BA291:BA302" si="399">E291*G291</f>
        <v>0</v>
      </c>
      <c r="BB291" s="110">
        <f t="shared" ref="BB291:BB302" si="400">F291*H291</f>
        <v>2</v>
      </c>
      <c r="BC291" s="110">
        <f t="shared" ref="BC291:BC302" si="401">BA291+BB291</f>
        <v>2</v>
      </c>
    </row>
    <row r="292" spans="2:55" ht="13.8" thickBot="1" x14ac:dyDescent="0.3">
      <c r="B292" s="111" t="str">
        <f>Disciplinas!B329</f>
        <v>OBR</v>
      </c>
      <c r="C292" s="108" t="str">
        <f>Disciplinas!C329</f>
        <v>LFILO</v>
      </c>
      <c r="D292" s="108" t="str">
        <f>Disciplinas!D329</f>
        <v>Estágio Supervisionado em Filosofia V</v>
      </c>
      <c r="E292" s="107">
        <f>Disciplinas!E329</f>
        <v>0</v>
      </c>
      <c r="F292" s="108">
        <f>Disciplinas!F329</f>
        <v>2</v>
      </c>
      <c r="G292" s="107">
        <f>Disciplinas!AZ329</f>
        <v>0</v>
      </c>
      <c r="H292" s="108">
        <f>Disciplinas!BA329</f>
        <v>1</v>
      </c>
      <c r="I292" s="107">
        <v>0</v>
      </c>
      <c r="J292" s="108"/>
      <c r="K292" s="107">
        <v>0</v>
      </c>
      <c r="L292" s="108">
        <v>100</v>
      </c>
      <c r="M292" s="107">
        <v>0</v>
      </c>
      <c r="N292" s="108">
        <v>0</v>
      </c>
      <c r="O292" s="107">
        <v>0</v>
      </c>
      <c r="P292" s="108">
        <v>0</v>
      </c>
      <c r="Q292" s="114">
        <f t="shared" si="363"/>
        <v>0</v>
      </c>
      <c r="R292" s="114">
        <f t="shared" si="364"/>
        <v>0</v>
      </c>
      <c r="S292" s="114">
        <f t="shared" si="365"/>
        <v>0</v>
      </c>
      <c r="T292" s="114">
        <f t="shared" si="366"/>
        <v>0</v>
      </c>
      <c r="U292" s="113">
        <f t="shared" si="367"/>
        <v>0</v>
      </c>
      <c r="V292" s="114">
        <f t="shared" si="368"/>
        <v>0</v>
      </c>
      <c r="W292" s="114">
        <f t="shared" si="369"/>
        <v>0</v>
      </c>
      <c r="X292" s="114">
        <f t="shared" si="370"/>
        <v>1</v>
      </c>
      <c r="Y292" s="113">
        <f t="shared" si="371"/>
        <v>0</v>
      </c>
      <c r="Z292" s="114">
        <f t="shared" si="372"/>
        <v>0</v>
      </c>
      <c r="AA292" s="114">
        <f t="shared" si="373"/>
        <v>0</v>
      </c>
      <c r="AB292" s="114">
        <f t="shared" si="374"/>
        <v>0</v>
      </c>
      <c r="AC292" s="113">
        <f t="shared" si="375"/>
        <v>0</v>
      </c>
      <c r="AD292" s="114">
        <f t="shared" si="376"/>
        <v>0</v>
      </c>
      <c r="AE292" s="114">
        <f t="shared" si="377"/>
        <v>0</v>
      </c>
      <c r="AF292" s="114">
        <f t="shared" si="378"/>
        <v>0</v>
      </c>
      <c r="AG292" s="109">
        <f t="shared" si="379"/>
        <v>0</v>
      </c>
      <c r="AH292" s="133">
        <f t="shared" si="380"/>
        <v>0</v>
      </c>
      <c r="AI292" s="107">
        <f t="shared" si="381"/>
        <v>0</v>
      </c>
      <c r="AJ292" s="107">
        <f t="shared" si="382"/>
        <v>0</v>
      </c>
      <c r="AK292" s="107">
        <f t="shared" si="383"/>
        <v>0</v>
      </c>
      <c r="AL292" s="108">
        <f t="shared" si="384"/>
        <v>0</v>
      </c>
      <c r="AM292" s="107">
        <f t="shared" si="385"/>
        <v>0</v>
      </c>
      <c r="AN292" s="107">
        <f t="shared" si="386"/>
        <v>0</v>
      </c>
      <c r="AO292" s="107">
        <f t="shared" si="387"/>
        <v>0</v>
      </c>
      <c r="AP292" s="108">
        <f t="shared" si="388"/>
        <v>2</v>
      </c>
      <c r="AQ292" s="107">
        <f t="shared" si="389"/>
        <v>0</v>
      </c>
      <c r="AR292" s="107">
        <f t="shared" si="390"/>
        <v>0</v>
      </c>
      <c r="AS292" s="107">
        <f t="shared" si="391"/>
        <v>0</v>
      </c>
      <c r="AT292" s="108">
        <f t="shared" si="392"/>
        <v>0</v>
      </c>
      <c r="AU292" s="107">
        <f t="shared" si="393"/>
        <v>0</v>
      </c>
      <c r="AV292" s="107">
        <f t="shared" si="394"/>
        <v>0</v>
      </c>
      <c r="AW292" s="107">
        <f t="shared" si="395"/>
        <v>0</v>
      </c>
      <c r="AX292" s="108">
        <f t="shared" si="396"/>
        <v>0</v>
      </c>
      <c r="AY292" s="85">
        <f t="shared" si="397"/>
        <v>0</v>
      </c>
      <c r="AZ292" s="133">
        <f t="shared" si="398"/>
        <v>0</v>
      </c>
      <c r="BA292" s="82">
        <f t="shared" si="399"/>
        <v>0</v>
      </c>
      <c r="BB292" s="110">
        <f t="shared" si="400"/>
        <v>2</v>
      </c>
      <c r="BC292" s="110">
        <f t="shared" si="401"/>
        <v>2</v>
      </c>
    </row>
    <row r="293" spans="2:55" ht="13.8" thickBot="1" x14ac:dyDescent="0.3">
      <c r="B293" s="111" t="str">
        <f>Disciplinas!B330</f>
        <v>OBR</v>
      </c>
      <c r="C293" s="108" t="str">
        <f>Disciplinas!C330</f>
        <v>LFIS</v>
      </c>
      <c r="D293" s="108" t="str">
        <f>Disciplinas!D330</f>
        <v xml:space="preserve">Estágio Supervisionado (nível: Anos Finais do Ensino Fundamental) I </v>
      </c>
      <c r="E293" s="107">
        <f>Disciplinas!E330</f>
        <v>0</v>
      </c>
      <c r="F293" s="108">
        <f>Disciplinas!F330</f>
        <v>2</v>
      </c>
      <c r="G293" s="107">
        <f>Disciplinas!AZ330</f>
        <v>0</v>
      </c>
      <c r="H293" s="108">
        <f>Disciplinas!BA330</f>
        <v>1</v>
      </c>
      <c r="I293" s="107">
        <v>0</v>
      </c>
      <c r="J293" s="108"/>
      <c r="K293" s="107">
        <v>0</v>
      </c>
      <c r="L293" s="108">
        <v>0</v>
      </c>
      <c r="M293" s="107">
        <v>0</v>
      </c>
      <c r="N293" s="108">
        <v>100</v>
      </c>
      <c r="O293" s="107">
        <v>0</v>
      </c>
      <c r="P293" s="108">
        <v>0</v>
      </c>
      <c r="Q293" s="114">
        <f t="shared" si="363"/>
        <v>0</v>
      </c>
      <c r="R293" s="114">
        <f t="shared" si="364"/>
        <v>0</v>
      </c>
      <c r="S293" s="114">
        <f t="shared" si="365"/>
        <v>0</v>
      </c>
      <c r="T293" s="114">
        <f t="shared" si="366"/>
        <v>0</v>
      </c>
      <c r="U293" s="113">
        <f t="shared" si="367"/>
        <v>0</v>
      </c>
      <c r="V293" s="114">
        <f t="shared" si="368"/>
        <v>0</v>
      </c>
      <c r="W293" s="114">
        <f t="shared" si="369"/>
        <v>0</v>
      </c>
      <c r="X293" s="114">
        <f t="shared" si="370"/>
        <v>0</v>
      </c>
      <c r="Y293" s="113">
        <f t="shared" si="371"/>
        <v>0</v>
      </c>
      <c r="Z293" s="114">
        <f t="shared" si="372"/>
        <v>0</v>
      </c>
      <c r="AA293" s="114">
        <f t="shared" si="373"/>
        <v>0</v>
      </c>
      <c r="AB293" s="114">
        <f t="shared" si="374"/>
        <v>1</v>
      </c>
      <c r="AC293" s="113">
        <f t="shared" si="375"/>
        <v>0</v>
      </c>
      <c r="AD293" s="114">
        <f t="shared" si="376"/>
        <v>0</v>
      </c>
      <c r="AE293" s="114">
        <f t="shared" si="377"/>
        <v>0</v>
      </c>
      <c r="AF293" s="114">
        <f t="shared" si="378"/>
        <v>0</v>
      </c>
      <c r="AG293" s="109">
        <f t="shared" si="379"/>
        <v>0</v>
      </c>
      <c r="AH293" s="133">
        <f t="shared" si="380"/>
        <v>0</v>
      </c>
      <c r="AI293" s="107">
        <f t="shared" si="381"/>
        <v>0</v>
      </c>
      <c r="AJ293" s="107">
        <f t="shared" si="382"/>
        <v>0</v>
      </c>
      <c r="AK293" s="107">
        <f t="shared" si="383"/>
        <v>0</v>
      </c>
      <c r="AL293" s="108">
        <f t="shared" si="384"/>
        <v>0</v>
      </c>
      <c r="AM293" s="107">
        <f t="shared" si="385"/>
        <v>0</v>
      </c>
      <c r="AN293" s="107">
        <f t="shared" si="386"/>
        <v>0</v>
      </c>
      <c r="AO293" s="107">
        <f t="shared" si="387"/>
        <v>0</v>
      </c>
      <c r="AP293" s="108">
        <f t="shared" si="388"/>
        <v>0</v>
      </c>
      <c r="AQ293" s="107">
        <f t="shared" si="389"/>
        <v>0</v>
      </c>
      <c r="AR293" s="107">
        <f t="shared" si="390"/>
        <v>0</v>
      </c>
      <c r="AS293" s="107">
        <f t="shared" si="391"/>
        <v>0</v>
      </c>
      <c r="AT293" s="108">
        <f t="shared" si="392"/>
        <v>2</v>
      </c>
      <c r="AU293" s="107">
        <f t="shared" si="393"/>
        <v>0</v>
      </c>
      <c r="AV293" s="107">
        <f t="shared" si="394"/>
        <v>0</v>
      </c>
      <c r="AW293" s="107">
        <f t="shared" si="395"/>
        <v>0</v>
      </c>
      <c r="AX293" s="108">
        <f t="shared" si="396"/>
        <v>0</v>
      </c>
      <c r="AY293" s="85">
        <f t="shared" si="397"/>
        <v>0</v>
      </c>
      <c r="AZ293" s="133">
        <f t="shared" si="398"/>
        <v>0</v>
      </c>
      <c r="BA293" s="82">
        <f t="shared" si="399"/>
        <v>0</v>
      </c>
      <c r="BB293" s="110">
        <f t="shared" si="400"/>
        <v>2</v>
      </c>
      <c r="BC293" s="110">
        <f t="shared" si="401"/>
        <v>2</v>
      </c>
    </row>
    <row r="294" spans="2:55" ht="13.8" thickBot="1" x14ac:dyDescent="0.3">
      <c r="B294" s="111" t="str">
        <f>Disciplinas!B331</f>
        <v>OBR</v>
      </c>
      <c r="C294" s="108" t="str">
        <f>Disciplinas!C331</f>
        <v>LFIS</v>
      </c>
      <c r="D294" s="108" t="str">
        <f>Disciplinas!D331</f>
        <v xml:space="preserve">Estágio Supervisionado (nível: Anos Finais do Ensino Fundamental) II </v>
      </c>
      <c r="E294" s="107">
        <f>Disciplinas!E331</f>
        <v>0</v>
      </c>
      <c r="F294" s="108">
        <f>Disciplinas!F331</f>
        <v>2</v>
      </c>
      <c r="G294" s="107">
        <f>Disciplinas!AZ331</f>
        <v>0</v>
      </c>
      <c r="H294" s="108">
        <f>Disciplinas!BA331</f>
        <v>1</v>
      </c>
      <c r="I294" s="107">
        <v>0</v>
      </c>
      <c r="J294" s="108"/>
      <c r="K294" s="107">
        <v>0</v>
      </c>
      <c r="L294" s="108">
        <v>0</v>
      </c>
      <c r="M294" s="107">
        <v>0</v>
      </c>
      <c r="N294" s="108">
        <v>100</v>
      </c>
      <c r="O294" s="107">
        <v>0</v>
      </c>
      <c r="P294" s="108">
        <v>0</v>
      </c>
      <c r="Q294" s="114">
        <f t="shared" si="363"/>
        <v>0</v>
      </c>
      <c r="R294" s="114">
        <f t="shared" si="364"/>
        <v>0</v>
      </c>
      <c r="S294" s="114">
        <f t="shared" si="365"/>
        <v>0</v>
      </c>
      <c r="T294" s="114">
        <f t="shared" si="366"/>
        <v>0</v>
      </c>
      <c r="U294" s="113">
        <f t="shared" si="367"/>
        <v>0</v>
      </c>
      <c r="V294" s="114">
        <f t="shared" si="368"/>
        <v>0</v>
      </c>
      <c r="W294" s="114">
        <f t="shared" si="369"/>
        <v>0</v>
      </c>
      <c r="X294" s="114">
        <f t="shared" si="370"/>
        <v>0</v>
      </c>
      <c r="Y294" s="113">
        <f t="shared" si="371"/>
        <v>0</v>
      </c>
      <c r="Z294" s="114">
        <f t="shared" si="372"/>
        <v>0</v>
      </c>
      <c r="AA294" s="114">
        <f t="shared" si="373"/>
        <v>0</v>
      </c>
      <c r="AB294" s="114">
        <f t="shared" si="374"/>
        <v>1</v>
      </c>
      <c r="AC294" s="113">
        <f t="shared" si="375"/>
        <v>0</v>
      </c>
      <c r="AD294" s="114">
        <f t="shared" si="376"/>
        <v>0</v>
      </c>
      <c r="AE294" s="114">
        <f t="shared" si="377"/>
        <v>0</v>
      </c>
      <c r="AF294" s="114">
        <f t="shared" si="378"/>
        <v>0</v>
      </c>
      <c r="AG294" s="109">
        <f t="shared" si="379"/>
        <v>0</v>
      </c>
      <c r="AH294" s="133">
        <f t="shared" si="380"/>
        <v>0</v>
      </c>
      <c r="AI294" s="107">
        <f t="shared" si="381"/>
        <v>0</v>
      </c>
      <c r="AJ294" s="107">
        <f t="shared" si="382"/>
        <v>0</v>
      </c>
      <c r="AK294" s="107">
        <f t="shared" si="383"/>
        <v>0</v>
      </c>
      <c r="AL294" s="108">
        <f t="shared" si="384"/>
        <v>0</v>
      </c>
      <c r="AM294" s="107">
        <f t="shared" si="385"/>
        <v>0</v>
      </c>
      <c r="AN294" s="107">
        <f t="shared" si="386"/>
        <v>0</v>
      </c>
      <c r="AO294" s="107">
        <f t="shared" si="387"/>
        <v>0</v>
      </c>
      <c r="AP294" s="108">
        <f t="shared" si="388"/>
        <v>0</v>
      </c>
      <c r="AQ294" s="107">
        <f t="shared" si="389"/>
        <v>0</v>
      </c>
      <c r="AR294" s="107">
        <f t="shared" si="390"/>
        <v>0</v>
      </c>
      <c r="AS294" s="107">
        <f t="shared" si="391"/>
        <v>0</v>
      </c>
      <c r="AT294" s="108">
        <f t="shared" si="392"/>
        <v>2</v>
      </c>
      <c r="AU294" s="107">
        <f t="shared" si="393"/>
        <v>0</v>
      </c>
      <c r="AV294" s="107">
        <f t="shared" si="394"/>
        <v>0</v>
      </c>
      <c r="AW294" s="107">
        <f t="shared" si="395"/>
        <v>0</v>
      </c>
      <c r="AX294" s="108">
        <f t="shared" si="396"/>
        <v>0</v>
      </c>
      <c r="AY294" s="85">
        <f t="shared" si="397"/>
        <v>0</v>
      </c>
      <c r="AZ294" s="133">
        <f t="shared" si="398"/>
        <v>0</v>
      </c>
      <c r="BA294" s="82">
        <f t="shared" si="399"/>
        <v>0</v>
      </c>
      <c r="BB294" s="110">
        <f t="shared" si="400"/>
        <v>2</v>
      </c>
      <c r="BC294" s="110">
        <f t="shared" si="401"/>
        <v>2</v>
      </c>
    </row>
    <row r="295" spans="2:55" ht="13.8" thickBot="1" x14ac:dyDescent="0.3">
      <c r="B295" s="111" t="str">
        <f>Disciplinas!B332</f>
        <v>OBR</v>
      </c>
      <c r="C295" s="108" t="str">
        <f>Disciplinas!C332</f>
        <v>LFIS</v>
      </c>
      <c r="D295" s="108" t="str">
        <f>Disciplinas!D332</f>
        <v xml:space="preserve">Estágio Supervisionado (nível: Ensino Médio) I </v>
      </c>
      <c r="E295" s="107">
        <f>Disciplinas!E332</f>
        <v>0</v>
      </c>
      <c r="F295" s="108">
        <f>Disciplinas!F332</f>
        <v>2</v>
      </c>
      <c r="G295" s="107">
        <f>Disciplinas!AZ332</f>
        <v>0</v>
      </c>
      <c r="H295" s="108">
        <f>Disciplinas!BA332</f>
        <v>1</v>
      </c>
      <c r="I295" s="107">
        <v>0</v>
      </c>
      <c r="J295" s="108"/>
      <c r="K295" s="107">
        <v>0</v>
      </c>
      <c r="L295" s="108">
        <v>0</v>
      </c>
      <c r="M295" s="107">
        <v>0</v>
      </c>
      <c r="N295" s="108">
        <v>100</v>
      </c>
      <c r="O295" s="107">
        <v>0</v>
      </c>
      <c r="P295" s="108">
        <v>0</v>
      </c>
      <c r="Q295" s="114">
        <f t="shared" si="363"/>
        <v>0</v>
      </c>
      <c r="R295" s="114">
        <f t="shared" si="364"/>
        <v>0</v>
      </c>
      <c r="S295" s="114">
        <f t="shared" si="365"/>
        <v>0</v>
      </c>
      <c r="T295" s="114">
        <f t="shared" si="366"/>
        <v>0</v>
      </c>
      <c r="U295" s="113">
        <f t="shared" si="367"/>
        <v>0</v>
      </c>
      <c r="V295" s="114">
        <f t="shared" si="368"/>
        <v>0</v>
      </c>
      <c r="W295" s="114">
        <f t="shared" si="369"/>
        <v>0</v>
      </c>
      <c r="X295" s="114">
        <f t="shared" si="370"/>
        <v>0</v>
      </c>
      <c r="Y295" s="113">
        <f t="shared" si="371"/>
        <v>0</v>
      </c>
      <c r="Z295" s="114">
        <f t="shared" si="372"/>
        <v>0</v>
      </c>
      <c r="AA295" s="114">
        <f t="shared" si="373"/>
        <v>0</v>
      </c>
      <c r="AB295" s="114">
        <f t="shared" si="374"/>
        <v>1</v>
      </c>
      <c r="AC295" s="113">
        <f t="shared" si="375"/>
        <v>0</v>
      </c>
      <c r="AD295" s="114">
        <f t="shared" si="376"/>
        <v>0</v>
      </c>
      <c r="AE295" s="114">
        <f t="shared" si="377"/>
        <v>0</v>
      </c>
      <c r="AF295" s="114">
        <f t="shared" si="378"/>
        <v>0</v>
      </c>
      <c r="AG295" s="109">
        <f t="shared" si="379"/>
        <v>0</v>
      </c>
      <c r="AH295" s="133">
        <f t="shared" si="380"/>
        <v>0</v>
      </c>
      <c r="AI295" s="107">
        <f t="shared" si="381"/>
        <v>0</v>
      </c>
      <c r="AJ295" s="107">
        <f t="shared" si="382"/>
        <v>0</v>
      </c>
      <c r="AK295" s="107">
        <f t="shared" si="383"/>
        <v>0</v>
      </c>
      <c r="AL295" s="108">
        <f t="shared" si="384"/>
        <v>0</v>
      </c>
      <c r="AM295" s="107">
        <f t="shared" si="385"/>
        <v>0</v>
      </c>
      <c r="AN295" s="107">
        <f t="shared" si="386"/>
        <v>0</v>
      </c>
      <c r="AO295" s="107">
        <f t="shared" si="387"/>
        <v>0</v>
      </c>
      <c r="AP295" s="108">
        <f t="shared" si="388"/>
        <v>0</v>
      </c>
      <c r="AQ295" s="107">
        <f t="shared" si="389"/>
        <v>0</v>
      </c>
      <c r="AR295" s="107">
        <f t="shared" si="390"/>
        <v>0</v>
      </c>
      <c r="AS295" s="107">
        <f t="shared" si="391"/>
        <v>0</v>
      </c>
      <c r="AT295" s="108">
        <f t="shared" si="392"/>
        <v>2</v>
      </c>
      <c r="AU295" s="107">
        <f t="shared" si="393"/>
        <v>0</v>
      </c>
      <c r="AV295" s="107">
        <f t="shared" si="394"/>
        <v>0</v>
      </c>
      <c r="AW295" s="107">
        <f t="shared" si="395"/>
        <v>0</v>
      </c>
      <c r="AX295" s="108">
        <f t="shared" si="396"/>
        <v>0</v>
      </c>
      <c r="AY295" s="85">
        <f t="shared" si="397"/>
        <v>0</v>
      </c>
      <c r="AZ295" s="133">
        <f t="shared" si="398"/>
        <v>0</v>
      </c>
      <c r="BA295" s="82">
        <f t="shared" si="399"/>
        <v>0</v>
      </c>
      <c r="BB295" s="110">
        <f t="shared" si="400"/>
        <v>2</v>
      </c>
      <c r="BC295" s="110">
        <f t="shared" si="401"/>
        <v>2</v>
      </c>
    </row>
    <row r="296" spans="2:55" ht="13.8" thickBot="1" x14ac:dyDescent="0.3">
      <c r="B296" s="111" t="str">
        <f>Disciplinas!B333</f>
        <v>OBR</v>
      </c>
      <c r="C296" s="108" t="str">
        <f>Disciplinas!C333</f>
        <v>LFIS</v>
      </c>
      <c r="D296" s="108" t="str">
        <f>Disciplinas!D333</f>
        <v>Estágio Supervisionado (nível: Ensino Médio) II</v>
      </c>
      <c r="E296" s="107">
        <f>Disciplinas!E333</f>
        <v>0</v>
      </c>
      <c r="F296" s="108">
        <f>Disciplinas!F333</f>
        <v>2</v>
      </c>
      <c r="G296" s="107">
        <f>Disciplinas!AZ333</f>
        <v>0</v>
      </c>
      <c r="H296" s="108">
        <f>Disciplinas!BA333</f>
        <v>1</v>
      </c>
      <c r="I296" s="107">
        <v>0</v>
      </c>
      <c r="J296" s="108"/>
      <c r="K296" s="107">
        <v>0</v>
      </c>
      <c r="L296" s="108">
        <v>0</v>
      </c>
      <c r="M296" s="107">
        <v>0</v>
      </c>
      <c r="N296" s="108">
        <v>100</v>
      </c>
      <c r="O296" s="107">
        <v>0</v>
      </c>
      <c r="P296" s="108">
        <v>0</v>
      </c>
      <c r="Q296" s="114">
        <f t="shared" si="363"/>
        <v>0</v>
      </c>
      <c r="R296" s="114">
        <f t="shared" si="364"/>
        <v>0</v>
      </c>
      <c r="S296" s="114">
        <f t="shared" si="365"/>
        <v>0</v>
      </c>
      <c r="T296" s="114">
        <f t="shared" si="366"/>
        <v>0</v>
      </c>
      <c r="U296" s="113">
        <f t="shared" si="367"/>
        <v>0</v>
      </c>
      <c r="V296" s="114">
        <f t="shared" si="368"/>
        <v>0</v>
      </c>
      <c r="W296" s="114">
        <f t="shared" si="369"/>
        <v>0</v>
      </c>
      <c r="X296" s="114">
        <f t="shared" si="370"/>
        <v>0</v>
      </c>
      <c r="Y296" s="113">
        <f t="shared" si="371"/>
        <v>0</v>
      </c>
      <c r="Z296" s="114">
        <f t="shared" si="372"/>
        <v>0</v>
      </c>
      <c r="AA296" s="114">
        <f t="shared" si="373"/>
        <v>0</v>
      </c>
      <c r="AB296" s="114">
        <f t="shared" si="374"/>
        <v>1</v>
      </c>
      <c r="AC296" s="113">
        <f t="shared" si="375"/>
        <v>0</v>
      </c>
      <c r="AD296" s="114">
        <f t="shared" si="376"/>
        <v>0</v>
      </c>
      <c r="AE296" s="114">
        <f t="shared" si="377"/>
        <v>0</v>
      </c>
      <c r="AF296" s="114">
        <f t="shared" si="378"/>
        <v>0</v>
      </c>
      <c r="AG296" s="109">
        <f t="shared" si="379"/>
        <v>0</v>
      </c>
      <c r="AH296" s="133">
        <f t="shared" si="380"/>
        <v>0</v>
      </c>
      <c r="AI296" s="107">
        <f t="shared" si="381"/>
        <v>0</v>
      </c>
      <c r="AJ296" s="107">
        <f t="shared" si="382"/>
        <v>0</v>
      </c>
      <c r="AK296" s="107">
        <f t="shared" si="383"/>
        <v>0</v>
      </c>
      <c r="AL296" s="108">
        <f t="shared" si="384"/>
        <v>0</v>
      </c>
      <c r="AM296" s="107">
        <f t="shared" si="385"/>
        <v>0</v>
      </c>
      <c r="AN296" s="107">
        <f t="shared" si="386"/>
        <v>0</v>
      </c>
      <c r="AO296" s="107">
        <f t="shared" si="387"/>
        <v>0</v>
      </c>
      <c r="AP296" s="108">
        <f t="shared" si="388"/>
        <v>0</v>
      </c>
      <c r="AQ296" s="107">
        <f t="shared" si="389"/>
        <v>0</v>
      </c>
      <c r="AR296" s="107">
        <f t="shared" si="390"/>
        <v>0</v>
      </c>
      <c r="AS296" s="107">
        <f t="shared" si="391"/>
        <v>0</v>
      </c>
      <c r="AT296" s="108">
        <f t="shared" si="392"/>
        <v>2</v>
      </c>
      <c r="AU296" s="107">
        <f t="shared" si="393"/>
        <v>0</v>
      </c>
      <c r="AV296" s="107">
        <f t="shared" si="394"/>
        <v>0</v>
      </c>
      <c r="AW296" s="107">
        <f t="shared" si="395"/>
        <v>0</v>
      </c>
      <c r="AX296" s="108">
        <f t="shared" si="396"/>
        <v>0</v>
      </c>
      <c r="AY296" s="85">
        <f t="shared" si="397"/>
        <v>0</v>
      </c>
      <c r="AZ296" s="133">
        <f t="shared" si="398"/>
        <v>0</v>
      </c>
      <c r="BA296" s="82">
        <f t="shared" si="399"/>
        <v>0</v>
      </c>
      <c r="BB296" s="110">
        <f t="shared" si="400"/>
        <v>2</v>
      </c>
      <c r="BC296" s="110">
        <f t="shared" si="401"/>
        <v>2</v>
      </c>
    </row>
    <row r="297" spans="2:55" ht="13.8" thickBot="1" x14ac:dyDescent="0.3">
      <c r="B297" s="111" t="str">
        <f>Disciplinas!B334</f>
        <v>OBR</v>
      </c>
      <c r="C297" s="108" t="str">
        <f>Disciplinas!C334</f>
        <v>LFIS</v>
      </c>
      <c r="D297" s="108" t="str">
        <f>Disciplinas!D334</f>
        <v>Estágio Supervisionado (nível: Ensino Médio) III</v>
      </c>
      <c r="E297" s="107">
        <f>Disciplinas!E334</f>
        <v>0</v>
      </c>
      <c r="F297" s="108">
        <f>Disciplinas!F334</f>
        <v>2</v>
      </c>
      <c r="G297" s="107">
        <f>Disciplinas!AZ334</f>
        <v>0</v>
      </c>
      <c r="H297" s="108">
        <f>Disciplinas!BA334</f>
        <v>1</v>
      </c>
      <c r="I297" s="107">
        <v>0</v>
      </c>
      <c r="J297" s="108"/>
      <c r="K297" s="107">
        <v>0</v>
      </c>
      <c r="L297" s="108">
        <v>0</v>
      </c>
      <c r="M297" s="107">
        <v>0</v>
      </c>
      <c r="N297" s="108">
        <v>100</v>
      </c>
      <c r="O297" s="107">
        <v>0</v>
      </c>
      <c r="P297" s="108">
        <v>0</v>
      </c>
      <c r="Q297" s="114">
        <f t="shared" si="363"/>
        <v>0</v>
      </c>
      <c r="R297" s="114">
        <f t="shared" si="364"/>
        <v>0</v>
      </c>
      <c r="S297" s="114">
        <f t="shared" si="365"/>
        <v>0</v>
      </c>
      <c r="T297" s="114">
        <f t="shared" si="366"/>
        <v>0</v>
      </c>
      <c r="U297" s="113">
        <f t="shared" si="367"/>
        <v>0</v>
      </c>
      <c r="V297" s="114">
        <f t="shared" si="368"/>
        <v>0</v>
      </c>
      <c r="W297" s="114">
        <f t="shared" si="369"/>
        <v>0</v>
      </c>
      <c r="X297" s="114">
        <f t="shared" si="370"/>
        <v>0</v>
      </c>
      <c r="Y297" s="113">
        <f t="shared" si="371"/>
        <v>0</v>
      </c>
      <c r="Z297" s="114">
        <f t="shared" si="372"/>
        <v>0</v>
      </c>
      <c r="AA297" s="114">
        <f t="shared" si="373"/>
        <v>0</v>
      </c>
      <c r="AB297" s="114">
        <f t="shared" si="374"/>
        <v>1</v>
      </c>
      <c r="AC297" s="113">
        <f t="shared" si="375"/>
        <v>0</v>
      </c>
      <c r="AD297" s="114">
        <f t="shared" si="376"/>
        <v>0</v>
      </c>
      <c r="AE297" s="114">
        <f t="shared" si="377"/>
        <v>0</v>
      </c>
      <c r="AF297" s="114">
        <f t="shared" si="378"/>
        <v>0</v>
      </c>
      <c r="AG297" s="109">
        <f t="shared" si="379"/>
        <v>0</v>
      </c>
      <c r="AH297" s="133">
        <f t="shared" si="380"/>
        <v>0</v>
      </c>
      <c r="AI297" s="107">
        <f t="shared" si="381"/>
        <v>0</v>
      </c>
      <c r="AJ297" s="107">
        <f t="shared" si="382"/>
        <v>0</v>
      </c>
      <c r="AK297" s="107">
        <f t="shared" si="383"/>
        <v>0</v>
      </c>
      <c r="AL297" s="108">
        <f t="shared" si="384"/>
        <v>0</v>
      </c>
      <c r="AM297" s="107">
        <f t="shared" si="385"/>
        <v>0</v>
      </c>
      <c r="AN297" s="107">
        <f t="shared" si="386"/>
        <v>0</v>
      </c>
      <c r="AO297" s="107">
        <f t="shared" si="387"/>
        <v>0</v>
      </c>
      <c r="AP297" s="108">
        <f t="shared" si="388"/>
        <v>0</v>
      </c>
      <c r="AQ297" s="107">
        <f t="shared" si="389"/>
        <v>0</v>
      </c>
      <c r="AR297" s="107">
        <f t="shared" si="390"/>
        <v>0</v>
      </c>
      <c r="AS297" s="107">
        <f t="shared" si="391"/>
        <v>0</v>
      </c>
      <c r="AT297" s="108">
        <f t="shared" si="392"/>
        <v>2</v>
      </c>
      <c r="AU297" s="107">
        <f t="shared" si="393"/>
        <v>0</v>
      </c>
      <c r="AV297" s="107">
        <f t="shared" si="394"/>
        <v>0</v>
      </c>
      <c r="AW297" s="107">
        <f t="shared" si="395"/>
        <v>0</v>
      </c>
      <c r="AX297" s="108">
        <f t="shared" si="396"/>
        <v>0</v>
      </c>
      <c r="AY297" s="85">
        <f t="shared" si="397"/>
        <v>0</v>
      </c>
      <c r="AZ297" s="133">
        <f t="shared" si="398"/>
        <v>0</v>
      </c>
      <c r="BA297" s="82">
        <f t="shared" si="399"/>
        <v>0</v>
      </c>
      <c r="BB297" s="110">
        <f t="shared" si="400"/>
        <v>2</v>
      </c>
      <c r="BC297" s="110">
        <f t="shared" si="401"/>
        <v>2</v>
      </c>
    </row>
    <row r="298" spans="2:55" ht="13.8" thickBot="1" x14ac:dyDescent="0.3">
      <c r="B298" s="111" t="str">
        <f>Disciplinas!B335</f>
        <v>OBR</v>
      </c>
      <c r="C298" s="108" t="str">
        <f>Disciplinas!C335</f>
        <v>LQUI</v>
      </c>
      <c r="D298" s="108" t="str">
        <f>Disciplinas!D335</f>
        <v xml:space="preserve">Estágio Supervisionado (nível: Anos Finais do Ensino Fundamental) I </v>
      </c>
      <c r="E298" s="107">
        <f>Disciplinas!E335</f>
        <v>0</v>
      </c>
      <c r="F298" s="108">
        <f>Disciplinas!F335</f>
        <v>2</v>
      </c>
      <c r="G298" s="107">
        <f>Disciplinas!AZ335</f>
        <v>0</v>
      </c>
      <c r="H298" s="108">
        <f>Disciplinas!BA335</f>
        <v>1</v>
      </c>
      <c r="I298" s="107">
        <v>0</v>
      </c>
      <c r="J298" s="108"/>
      <c r="K298" s="107">
        <v>0</v>
      </c>
      <c r="L298" s="108">
        <v>0</v>
      </c>
      <c r="M298" s="107">
        <v>0</v>
      </c>
      <c r="N298" s="108">
        <v>0</v>
      </c>
      <c r="O298" s="107">
        <v>0</v>
      </c>
      <c r="P298" s="108">
        <v>100</v>
      </c>
      <c r="Q298" s="114">
        <f t="shared" si="363"/>
        <v>0</v>
      </c>
      <c r="R298" s="114">
        <f t="shared" si="364"/>
        <v>0</v>
      </c>
      <c r="S298" s="114">
        <f t="shared" si="365"/>
        <v>0</v>
      </c>
      <c r="T298" s="114">
        <f t="shared" si="366"/>
        <v>0</v>
      </c>
      <c r="U298" s="113">
        <f t="shared" si="367"/>
        <v>0</v>
      </c>
      <c r="V298" s="114">
        <f t="shared" si="368"/>
        <v>0</v>
      </c>
      <c r="W298" s="114">
        <f t="shared" si="369"/>
        <v>0</v>
      </c>
      <c r="X298" s="114">
        <f t="shared" si="370"/>
        <v>0</v>
      </c>
      <c r="Y298" s="113">
        <f t="shared" si="371"/>
        <v>0</v>
      </c>
      <c r="Z298" s="114">
        <f t="shared" si="372"/>
        <v>0</v>
      </c>
      <c r="AA298" s="114">
        <f t="shared" si="373"/>
        <v>0</v>
      </c>
      <c r="AB298" s="114">
        <f t="shared" si="374"/>
        <v>0</v>
      </c>
      <c r="AC298" s="113">
        <f t="shared" si="375"/>
        <v>0</v>
      </c>
      <c r="AD298" s="114">
        <f t="shared" si="376"/>
        <v>0</v>
      </c>
      <c r="AE298" s="114">
        <f t="shared" si="377"/>
        <v>0</v>
      </c>
      <c r="AF298" s="114">
        <f t="shared" si="378"/>
        <v>1</v>
      </c>
      <c r="AG298" s="109">
        <f t="shared" si="379"/>
        <v>0</v>
      </c>
      <c r="AH298" s="133">
        <f t="shared" si="380"/>
        <v>0</v>
      </c>
      <c r="AI298" s="107">
        <f t="shared" si="381"/>
        <v>0</v>
      </c>
      <c r="AJ298" s="107">
        <f t="shared" si="382"/>
        <v>0</v>
      </c>
      <c r="AK298" s="107">
        <f t="shared" si="383"/>
        <v>0</v>
      </c>
      <c r="AL298" s="108">
        <f t="shared" si="384"/>
        <v>0</v>
      </c>
      <c r="AM298" s="107">
        <f t="shared" si="385"/>
        <v>0</v>
      </c>
      <c r="AN298" s="107">
        <f t="shared" si="386"/>
        <v>0</v>
      </c>
      <c r="AO298" s="107">
        <f t="shared" si="387"/>
        <v>0</v>
      </c>
      <c r="AP298" s="108">
        <f t="shared" si="388"/>
        <v>0</v>
      </c>
      <c r="AQ298" s="107">
        <f t="shared" si="389"/>
        <v>0</v>
      </c>
      <c r="AR298" s="107">
        <f t="shared" si="390"/>
        <v>0</v>
      </c>
      <c r="AS298" s="107">
        <f t="shared" si="391"/>
        <v>0</v>
      </c>
      <c r="AT298" s="108">
        <f t="shared" si="392"/>
        <v>0</v>
      </c>
      <c r="AU298" s="107">
        <f t="shared" si="393"/>
        <v>0</v>
      </c>
      <c r="AV298" s="107">
        <f t="shared" si="394"/>
        <v>0</v>
      </c>
      <c r="AW298" s="107">
        <f t="shared" si="395"/>
        <v>0</v>
      </c>
      <c r="AX298" s="108">
        <f t="shared" si="396"/>
        <v>2</v>
      </c>
      <c r="AY298" s="85">
        <f t="shared" si="397"/>
        <v>0</v>
      </c>
      <c r="AZ298" s="133">
        <f t="shared" si="398"/>
        <v>0</v>
      </c>
      <c r="BA298" s="82">
        <f t="shared" si="399"/>
        <v>0</v>
      </c>
      <c r="BB298" s="110">
        <f t="shared" si="400"/>
        <v>2</v>
      </c>
      <c r="BC298" s="110">
        <f t="shared" si="401"/>
        <v>2</v>
      </c>
    </row>
    <row r="299" spans="2:55" ht="13.8" thickBot="1" x14ac:dyDescent="0.3">
      <c r="B299" s="111" t="str">
        <f>Disciplinas!B336</f>
        <v>OBR</v>
      </c>
      <c r="C299" s="108" t="str">
        <f>Disciplinas!C336</f>
        <v>LQUI</v>
      </c>
      <c r="D299" s="108" t="str">
        <f>Disciplinas!D336</f>
        <v xml:space="preserve">Estágio Supervisionado (nível: Anos Finais do Ensino Fundamental) II </v>
      </c>
      <c r="E299" s="107">
        <f>Disciplinas!E336</f>
        <v>0</v>
      </c>
      <c r="F299" s="108">
        <f>Disciplinas!F336</f>
        <v>2</v>
      </c>
      <c r="G299" s="107">
        <f>Disciplinas!AZ336</f>
        <v>0</v>
      </c>
      <c r="H299" s="108">
        <f>Disciplinas!BA336</f>
        <v>1</v>
      </c>
      <c r="I299" s="107">
        <v>0</v>
      </c>
      <c r="J299" s="108"/>
      <c r="K299" s="107">
        <v>0</v>
      </c>
      <c r="L299" s="108">
        <v>0</v>
      </c>
      <c r="M299" s="107">
        <v>0</v>
      </c>
      <c r="N299" s="108">
        <v>0</v>
      </c>
      <c r="O299" s="107">
        <v>0</v>
      </c>
      <c r="P299" s="108">
        <v>100</v>
      </c>
      <c r="Q299" s="114">
        <f t="shared" si="363"/>
        <v>0</v>
      </c>
      <c r="R299" s="114">
        <f t="shared" si="364"/>
        <v>0</v>
      </c>
      <c r="S299" s="114">
        <f t="shared" si="365"/>
        <v>0</v>
      </c>
      <c r="T299" s="114">
        <f t="shared" si="366"/>
        <v>0</v>
      </c>
      <c r="U299" s="113">
        <f t="shared" si="367"/>
        <v>0</v>
      </c>
      <c r="V299" s="114">
        <f t="shared" si="368"/>
        <v>0</v>
      </c>
      <c r="W299" s="114">
        <f t="shared" si="369"/>
        <v>0</v>
      </c>
      <c r="X299" s="114">
        <f t="shared" si="370"/>
        <v>0</v>
      </c>
      <c r="Y299" s="113">
        <f t="shared" si="371"/>
        <v>0</v>
      </c>
      <c r="Z299" s="114">
        <f t="shared" si="372"/>
        <v>0</v>
      </c>
      <c r="AA299" s="114">
        <f t="shared" si="373"/>
        <v>0</v>
      </c>
      <c r="AB299" s="114">
        <f t="shared" si="374"/>
        <v>0</v>
      </c>
      <c r="AC299" s="113">
        <f t="shared" si="375"/>
        <v>0</v>
      </c>
      <c r="AD299" s="114">
        <f t="shared" si="376"/>
        <v>0</v>
      </c>
      <c r="AE299" s="114">
        <f t="shared" si="377"/>
        <v>0</v>
      </c>
      <c r="AF299" s="114">
        <f t="shared" si="378"/>
        <v>1</v>
      </c>
      <c r="AG299" s="109">
        <f t="shared" si="379"/>
        <v>0</v>
      </c>
      <c r="AH299" s="133">
        <f t="shared" si="380"/>
        <v>0</v>
      </c>
      <c r="AI299" s="107">
        <f t="shared" si="381"/>
        <v>0</v>
      </c>
      <c r="AJ299" s="107">
        <f t="shared" si="382"/>
        <v>0</v>
      </c>
      <c r="AK299" s="107">
        <f t="shared" si="383"/>
        <v>0</v>
      </c>
      <c r="AL299" s="108">
        <f t="shared" si="384"/>
        <v>0</v>
      </c>
      <c r="AM299" s="107">
        <f t="shared" si="385"/>
        <v>0</v>
      </c>
      <c r="AN299" s="107">
        <f t="shared" si="386"/>
        <v>0</v>
      </c>
      <c r="AO299" s="107">
        <f t="shared" si="387"/>
        <v>0</v>
      </c>
      <c r="AP299" s="108">
        <f t="shared" si="388"/>
        <v>0</v>
      </c>
      <c r="AQ299" s="107">
        <f t="shared" si="389"/>
        <v>0</v>
      </c>
      <c r="AR299" s="107">
        <f t="shared" si="390"/>
        <v>0</v>
      </c>
      <c r="AS299" s="107">
        <f t="shared" si="391"/>
        <v>0</v>
      </c>
      <c r="AT299" s="108">
        <f t="shared" si="392"/>
        <v>0</v>
      </c>
      <c r="AU299" s="107">
        <f t="shared" si="393"/>
        <v>0</v>
      </c>
      <c r="AV299" s="107">
        <f t="shared" si="394"/>
        <v>0</v>
      </c>
      <c r="AW299" s="107">
        <f t="shared" si="395"/>
        <v>0</v>
      </c>
      <c r="AX299" s="108">
        <f t="shared" si="396"/>
        <v>2</v>
      </c>
      <c r="AY299" s="85">
        <f t="shared" si="397"/>
        <v>0</v>
      </c>
      <c r="AZ299" s="133">
        <f t="shared" si="398"/>
        <v>0</v>
      </c>
      <c r="BA299" s="82">
        <f t="shared" si="399"/>
        <v>0</v>
      </c>
      <c r="BB299" s="110">
        <f t="shared" si="400"/>
        <v>2</v>
      </c>
      <c r="BC299" s="110">
        <f t="shared" si="401"/>
        <v>2</v>
      </c>
    </row>
    <row r="300" spans="2:55" ht="13.8" thickBot="1" x14ac:dyDescent="0.3">
      <c r="B300" s="111" t="str">
        <f>Disciplinas!B337</f>
        <v>OBR</v>
      </c>
      <c r="C300" s="108" t="str">
        <f>Disciplinas!C337</f>
        <v>LQUI</v>
      </c>
      <c r="D300" s="108" t="str">
        <f>Disciplinas!D337</f>
        <v xml:space="preserve">Estágio Supervisionado (nível: Ensino Médio) I </v>
      </c>
      <c r="E300" s="107">
        <f>Disciplinas!E337</f>
        <v>0</v>
      </c>
      <c r="F300" s="107">
        <f>Disciplinas!F337</f>
        <v>2</v>
      </c>
      <c r="G300" s="106">
        <f>Disciplinas!AZ337</f>
        <v>0</v>
      </c>
      <c r="H300" s="108">
        <f>Disciplinas!BA337</f>
        <v>1</v>
      </c>
      <c r="I300" s="107">
        <v>0</v>
      </c>
      <c r="J300" s="108"/>
      <c r="K300" s="107">
        <v>0</v>
      </c>
      <c r="L300" s="107">
        <v>0</v>
      </c>
      <c r="M300" s="106">
        <v>0</v>
      </c>
      <c r="N300" s="108">
        <v>0</v>
      </c>
      <c r="O300" s="107">
        <v>0</v>
      </c>
      <c r="P300" s="108">
        <v>100</v>
      </c>
      <c r="Q300" s="114">
        <f t="shared" si="363"/>
        <v>0</v>
      </c>
      <c r="R300" s="114">
        <f t="shared" si="364"/>
        <v>0</v>
      </c>
      <c r="S300" s="114">
        <f t="shared" si="365"/>
        <v>0</v>
      </c>
      <c r="T300" s="114">
        <f t="shared" si="366"/>
        <v>0</v>
      </c>
      <c r="U300" s="113">
        <f t="shared" si="367"/>
        <v>0</v>
      </c>
      <c r="V300" s="114">
        <f t="shared" si="368"/>
        <v>0</v>
      </c>
      <c r="W300" s="114">
        <f t="shared" si="369"/>
        <v>0</v>
      </c>
      <c r="X300" s="114">
        <f t="shared" si="370"/>
        <v>0</v>
      </c>
      <c r="Y300" s="113">
        <f t="shared" si="371"/>
        <v>0</v>
      </c>
      <c r="Z300" s="114">
        <f t="shared" si="372"/>
        <v>0</v>
      </c>
      <c r="AA300" s="114">
        <f t="shared" si="373"/>
        <v>0</v>
      </c>
      <c r="AB300" s="114">
        <f t="shared" si="374"/>
        <v>0</v>
      </c>
      <c r="AC300" s="113">
        <f t="shared" si="375"/>
        <v>0</v>
      </c>
      <c r="AD300" s="114">
        <f t="shared" si="376"/>
        <v>0</v>
      </c>
      <c r="AE300" s="114">
        <f t="shared" si="377"/>
        <v>0</v>
      </c>
      <c r="AF300" s="114">
        <f t="shared" si="378"/>
        <v>1</v>
      </c>
      <c r="AG300" s="109">
        <f t="shared" si="379"/>
        <v>0</v>
      </c>
      <c r="AH300" s="133">
        <f t="shared" si="380"/>
        <v>0</v>
      </c>
      <c r="AI300" s="107">
        <f t="shared" si="381"/>
        <v>0</v>
      </c>
      <c r="AJ300" s="107">
        <f t="shared" si="382"/>
        <v>0</v>
      </c>
      <c r="AK300" s="107">
        <f t="shared" si="383"/>
        <v>0</v>
      </c>
      <c r="AL300" s="108">
        <f t="shared" si="384"/>
        <v>0</v>
      </c>
      <c r="AM300" s="107">
        <f t="shared" si="385"/>
        <v>0</v>
      </c>
      <c r="AN300" s="107">
        <f t="shared" si="386"/>
        <v>0</v>
      </c>
      <c r="AO300" s="107">
        <f t="shared" si="387"/>
        <v>0</v>
      </c>
      <c r="AP300" s="107">
        <f t="shared" si="388"/>
        <v>0</v>
      </c>
      <c r="AQ300" s="106">
        <f t="shared" si="389"/>
        <v>0</v>
      </c>
      <c r="AR300" s="107">
        <f t="shared" si="390"/>
        <v>0</v>
      </c>
      <c r="AS300" s="107">
        <f t="shared" si="391"/>
        <v>0</v>
      </c>
      <c r="AT300" s="107">
        <f t="shared" si="392"/>
        <v>0</v>
      </c>
      <c r="AU300" s="106">
        <f t="shared" si="393"/>
        <v>0</v>
      </c>
      <c r="AV300" s="107">
        <f t="shared" si="394"/>
        <v>0</v>
      </c>
      <c r="AW300" s="107">
        <f t="shared" si="395"/>
        <v>0</v>
      </c>
      <c r="AX300" s="107">
        <f t="shared" si="396"/>
        <v>2</v>
      </c>
      <c r="AY300" s="109">
        <f t="shared" si="397"/>
        <v>0</v>
      </c>
      <c r="AZ300" s="133">
        <f t="shared" si="398"/>
        <v>0</v>
      </c>
      <c r="BA300" s="82">
        <f t="shared" si="399"/>
        <v>0</v>
      </c>
      <c r="BB300" s="110">
        <f t="shared" si="400"/>
        <v>2</v>
      </c>
      <c r="BC300" s="110">
        <f t="shared" si="401"/>
        <v>2</v>
      </c>
    </row>
    <row r="301" spans="2:55" x14ac:dyDescent="0.25">
      <c r="B301" s="106" t="str">
        <f>Disciplinas!B338</f>
        <v>OBR</v>
      </c>
      <c r="C301" s="111" t="str">
        <f>Disciplinas!C338</f>
        <v>LQUI</v>
      </c>
      <c r="D301" s="111" t="str">
        <f>Disciplinas!D338</f>
        <v>Estágio Supervisionado (nível: Ensino Médio) II</v>
      </c>
      <c r="E301" s="106">
        <f>Disciplinas!E338</f>
        <v>0</v>
      </c>
      <c r="F301" s="107">
        <f>Disciplinas!F338</f>
        <v>2</v>
      </c>
      <c r="G301" s="106">
        <f>Disciplinas!AZ338</f>
        <v>0</v>
      </c>
      <c r="H301" s="107">
        <f>Disciplinas!BA338</f>
        <v>1</v>
      </c>
      <c r="I301" s="106">
        <v>0</v>
      </c>
      <c r="J301" s="107"/>
      <c r="K301" s="106">
        <v>0</v>
      </c>
      <c r="L301" s="107">
        <v>0</v>
      </c>
      <c r="M301" s="106">
        <v>0</v>
      </c>
      <c r="N301" s="107">
        <v>0</v>
      </c>
      <c r="O301" s="106">
        <v>0</v>
      </c>
      <c r="P301" s="108">
        <v>100</v>
      </c>
      <c r="Q301" s="107">
        <f t="shared" si="363"/>
        <v>0</v>
      </c>
      <c r="R301" s="107">
        <f t="shared" si="364"/>
        <v>0</v>
      </c>
      <c r="S301" s="107">
        <f t="shared" si="365"/>
        <v>0</v>
      </c>
      <c r="T301" s="107">
        <f t="shared" si="366"/>
        <v>0</v>
      </c>
      <c r="U301" s="106">
        <f t="shared" si="367"/>
        <v>0</v>
      </c>
      <c r="V301" s="107">
        <f t="shared" si="368"/>
        <v>0</v>
      </c>
      <c r="W301" s="107">
        <f t="shared" si="369"/>
        <v>0</v>
      </c>
      <c r="X301" s="107">
        <f t="shared" si="370"/>
        <v>0</v>
      </c>
      <c r="Y301" s="106">
        <f t="shared" si="371"/>
        <v>0</v>
      </c>
      <c r="Z301" s="107">
        <f t="shared" si="372"/>
        <v>0</v>
      </c>
      <c r="AA301" s="107">
        <f t="shared" si="373"/>
        <v>0</v>
      </c>
      <c r="AB301" s="107">
        <f t="shared" si="374"/>
        <v>0</v>
      </c>
      <c r="AC301" s="106">
        <f t="shared" si="375"/>
        <v>0</v>
      </c>
      <c r="AD301" s="107">
        <f t="shared" si="376"/>
        <v>0</v>
      </c>
      <c r="AE301" s="107">
        <f t="shared" si="377"/>
        <v>0</v>
      </c>
      <c r="AF301" s="107">
        <f t="shared" si="378"/>
        <v>1</v>
      </c>
      <c r="AG301" s="109">
        <f t="shared" si="379"/>
        <v>0</v>
      </c>
      <c r="AH301" s="85">
        <f t="shared" si="380"/>
        <v>0</v>
      </c>
      <c r="AI301" s="106">
        <f t="shared" si="381"/>
        <v>0</v>
      </c>
      <c r="AJ301" s="107">
        <f t="shared" si="382"/>
        <v>0</v>
      </c>
      <c r="AK301" s="107">
        <f t="shared" si="383"/>
        <v>0</v>
      </c>
      <c r="AL301" s="107">
        <f t="shared" si="384"/>
        <v>0</v>
      </c>
      <c r="AM301" s="106">
        <f t="shared" si="385"/>
        <v>0</v>
      </c>
      <c r="AN301" s="107">
        <f t="shared" si="386"/>
        <v>0</v>
      </c>
      <c r="AO301" s="107">
        <f t="shared" si="387"/>
        <v>0</v>
      </c>
      <c r="AP301" s="107">
        <f t="shared" si="388"/>
        <v>0</v>
      </c>
      <c r="AQ301" s="106">
        <f t="shared" si="389"/>
        <v>0</v>
      </c>
      <c r="AR301" s="107">
        <f t="shared" si="390"/>
        <v>0</v>
      </c>
      <c r="AS301" s="107">
        <f t="shared" si="391"/>
        <v>0</v>
      </c>
      <c r="AT301" s="107">
        <f t="shared" si="392"/>
        <v>0</v>
      </c>
      <c r="AU301" s="106">
        <f t="shared" si="393"/>
        <v>0</v>
      </c>
      <c r="AV301" s="107">
        <f t="shared" si="394"/>
        <v>0</v>
      </c>
      <c r="AW301" s="107">
        <f t="shared" si="395"/>
        <v>0</v>
      </c>
      <c r="AX301" s="107">
        <f t="shared" si="396"/>
        <v>2</v>
      </c>
      <c r="AY301" s="109">
        <f t="shared" si="397"/>
        <v>0</v>
      </c>
      <c r="AZ301" s="85">
        <f t="shared" si="398"/>
        <v>0</v>
      </c>
      <c r="BA301" s="182">
        <f t="shared" si="399"/>
        <v>0</v>
      </c>
      <c r="BB301" s="82">
        <f t="shared" si="400"/>
        <v>2</v>
      </c>
      <c r="BC301" s="181">
        <f t="shared" si="401"/>
        <v>2</v>
      </c>
    </row>
    <row r="302" spans="2:55" x14ac:dyDescent="0.25">
      <c r="B302" s="106" t="str">
        <f>Disciplinas!B339</f>
        <v>OBR</v>
      </c>
      <c r="C302" s="111" t="str">
        <f>Disciplinas!C339</f>
        <v>LQUI</v>
      </c>
      <c r="D302" s="111" t="str">
        <f>Disciplinas!D339</f>
        <v>Estágio Supervisionado (nível: Ensino Médio) III</v>
      </c>
      <c r="E302" s="106">
        <f>Disciplinas!E339</f>
        <v>0</v>
      </c>
      <c r="F302" s="107">
        <f>Disciplinas!F339</f>
        <v>2</v>
      </c>
      <c r="G302" s="106">
        <f>Disciplinas!AZ339</f>
        <v>0</v>
      </c>
      <c r="H302" s="107">
        <f>Disciplinas!BA339</f>
        <v>1</v>
      </c>
      <c r="I302" s="106">
        <v>0</v>
      </c>
      <c r="J302" s="107"/>
      <c r="K302" s="106">
        <v>0</v>
      </c>
      <c r="L302" s="107">
        <v>0</v>
      </c>
      <c r="M302" s="106">
        <v>0</v>
      </c>
      <c r="N302" s="107">
        <v>0</v>
      </c>
      <c r="O302" s="106">
        <v>0</v>
      </c>
      <c r="P302" s="107">
        <v>100</v>
      </c>
      <c r="Q302" s="107">
        <f t="shared" si="363"/>
        <v>0</v>
      </c>
      <c r="R302" s="107">
        <f t="shared" si="364"/>
        <v>0</v>
      </c>
      <c r="S302" s="107">
        <f t="shared" si="365"/>
        <v>0</v>
      </c>
      <c r="T302" s="107">
        <f t="shared" si="366"/>
        <v>0</v>
      </c>
      <c r="U302" s="107">
        <f t="shared" si="367"/>
        <v>0</v>
      </c>
      <c r="V302" s="107">
        <f t="shared" si="368"/>
        <v>0</v>
      </c>
      <c r="W302" s="107">
        <f t="shared" si="369"/>
        <v>0</v>
      </c>
      <c r="X302" s="107">
        <f t="shared" si="370"/>
        <v>0</v>
      </c>
      <c r="Y302" s="107">
        <f t="shared" si="371"/>
        <v>0</v>
      </c>
      <c r="Z302" s="107">
        <f t="shared" si="372"/>
        <v>0</v>
      </c>
      <c r="AA302" s="107">
        <f t="shared" si="373"/>
        <v>0</v>
      </c>
      <c r="AB302" s="107">
        <f t="shared" si="374"/>
        <v>0</v>
      </c>
      <c r="AC302" s="107">
        <f t="shared" si="375"/>
        <v>0</v>
      </c>
      <c r="AD302" s="107">
        <f t="shared" si="376"/>
        <v>0</v>
      </c>
      <c r="AE302" s="107">
        <f t="shared" si="377"/>
        <v>0</v>
      </c>
      <c r="AF302" s="107">
        <f t="shared" si="378"/>
        <v>1</v>
      </c>
      <c r="AG302" s="109">
        <f t="shared" si="379"/>
        <v>0</v>
      </c>
      <c r="AH302" s="85">
        <f t="shared" si="380"/>
        <v>0</v>
      </c>
      <c r="AI302" s="106">
        <f t="shared" si="381"/>
        <v>0</v>
      </c>
      <c r="AJ302" s="107">
        <f t="shared" si="382"/>
        <v>0</v>
      </c>
      <c r="AK302" s="107">
        <f t="shared" si="383"/>
        <v>0</v>
      </c>
      <c r="AL302" s="107">
        <f t="shared" si="384"/>
        <v>0</v>
      </c>
      <c r="AM302" s="106">
        <f t="shared" si="385"/>
        <v>0</v>
      </c>
      <c r="AN302" s="107">
        <f t="shared" si="386"/>
        <v>0</v>
      </c>
      <c r="AO302" s="107">
        <f t="shared" si="387"/>
        <v>0</v>
      </c>
      <c r="AP302" s="107">
        <f t="shared" si="388"/>
        <v>0</v>
      </c>
      <c r="AQ302" s="106">
        <f t="shared" si="389"/>
        <v>0</v>
      </c>
      <c r="AR302" s="107">
        <f t="shared" si="390"/>
        <v>0</v>
      </c>
      <c r="AS302" s="107">
        <f t="shared" si="391"/>
        <v>0</v>
      </c>
      <c r="AT302" s="107">
        <f t="shared" si="392"/>
        <v>0</v>
      </c>
      <c r="AU302" s="106">
        <f t="shared" si="393"/>
        <v>0</v>
      </c>
      <c r="AV302" s="107">
        <f t="shared" si="394"/>
        <v>0</v>
      </c>
      <c r="AW302" s="107">
        <f t="shared" si="395"/>
        <v>0</v>
      </c>
      <c r="AX302" s="107">
        <f t="shared" si="396"/>
        <v>2</v>
      </c>
      <c r="AY302" s="109">
        <f t="shared" si="397"/>
        <v>0</v>
      </c>
      <c r="AZ302" s="85">
        <f t="shared" si="398"/>
        <v>0</v>
      </c>
      <c r="BA302" s="182">
        <f t="shared" si="399"/>
        <v>0</v>
      </c>
      <c r="BB302" s="82">
        <f t="shared" si="400"/>
        <v>2</v>
      </c>
      <c r="BC302" s="181">
        <f t="shared" si="401"/>
        <v>2</v>
      </c>
    </row>
    <row r="303" spans="2:55" x14ac:dyDescent="0.25">
      <c r="B303" s="106" t="str">
        <f>Disciplinas!B340</f>
        <v>OBR</v>
      </c>
      <c r="C303" s="111" t="str">
        <f>Disciplinas!C340</f>
        <v>BQUI</v>
      </c>
      <c r="D303" s="111" t="str">
        <f>Disciplinas!D340</f>
        <v>Trabalho de Conclusão de Curso em Química</v>
      </c>
      <c r="E303" s="106">
        <f>Disciplinas!E340</f>
        <v>0</v>
      </c>
      <c r="F303" s="107">
        <f>Disciplinas!F340</f>
        <v>2</v>
      </c>
      <c r="G303" s="106">
        <f>Disciplinas!AZ340</f>
        <v>0</v>
      </c>
      <c r="H303" s="107">
        <f>Disciplinas!BA340</f>
        <v>1</v>
      </c>
      <c r="I303" s="106">
        <v>0</v>
      </c>
      <c r="J303" s="107"/>
      <c r="K303" s="106">
        <v>0</v>
      </c>
      <c r="L303" s="107">
        <v>0</v>
      </c>
      <c r="M303" s="106">
        <v>0</v>
      </c>
      <c r="N303" s="107">
        <v>0</v>
      </c>
      <c r="O303" s="106">
        <v>100</v>
      </c>
      <c r="P303" s="107">
        <v>0</v>
      </c>
      <c r="Q303" s="107">
        <f t="shared" ref="Q303:Q307" si="402">ROUND(G303*I303/100,0)</f>
        <v>0</v>
      </c>
      <c r="R303" s="107">
        <f t="shared" ref="R303:R307" si="403">ROUND(H303*I303/100,0)</f>
        <v>0</v>
      </c>
      <c r="S303" s="107">
        <f t="shared" ref="S303:S307" si="404">ROUND(G303*J303/100,0)</f>
        <v>0</v>
      </c>
      <c r="T303" s="107">
        <f t="shared" ref="T303:T307" si="405">ROUND(H303*J303/100,0)</f>
        <v>0</v>
      </c>
      <c r="U303" s="107">
        <f t="shared" ref="U303:U307" si="406">ROUND(G303*K303/100,0)</f>
        <v>0</v>
      </c>
      <c r="V303" s="107">
        <f t="shared" ref="V303:V307" si="407">ROUND(H303*K303/100,0)</f>
        <v>0</v>
      </c>
      <c r="W303" s="107">
        <f t="shared" ref="W303:W307" si="408">ROUND(G303*L303/100,0)</f>
        <v>0</v>
      </c>
      <c r="X303" s="107">
        <f t="shared" ref="X303:X307" si="409">ROUND(H303*L303/100,0)</f>
        <v>0</v>
      </c>
      <c r="Y303" s="107">
        <f t="shared" ref="Y303:Y307" si="410">ROUND(G303*M303/100,0)</f>
        <v>0</v>
      </c>
      <c r="Z303" s="107">
        <f t="shared" ref="Z303:Z307" si="411">ROUND(H303*M303/100,0)</f>
        <v>0</v>
      </c>
      <c r="AA303" s="107">
        <f t="shared" ref="AA303:AA307" si="412">ROUND(G303*N303/100,0)</f>
        <v>0</v>
      </c>
      <c r="AB303" s="107">
        <f t="shared" ref="AB303:AB307" si="413">ROUND(H303*N303/100,0)</f>
        <v>0</v>
      </c>
      <c r="AC303" s="107">
        <f t="shared" ref="AC303:AC307" si="414">ROUND(G303*O303/100,0)</f>
        <v>0</v>
      </c>
      <c r="AD303" s="107">
        <f t="shared" ref="AD303:AD307" si="415">ROUND(H303*O303/100,0)</f>
        <v>1</v>
      </c>
      <c r="AE303" s="107">
        <f t="shared" ref="AE303:AE307" si="416">ROUND(G303*P303/100,0)</f>
        <v>0</v>
      </c>
      <c r="AF303" s="107">
        <f t="shared" ref="AF303:AF307" si="417">ROUND(H303*P303/100,0)</f>
        <v>0</v>
      </c>
      <c r="AG303" s="109">
        <f t="shared" ref="AG303:AG307" si="418">G303-(Q303+S303+U303+W303+Y303+AA303+AC303+AE303)</f>
        <v>0</v>
      </c>
      <c r="AH303" s="85">
        <f t="shared" ref="AH303:AH307" si="419">H303-(R303+T303+V303+X303+Z303+AB303+AD303+AF303)</f>
        <v>0</v>
      </c>
      <c r="AI303" s="106">
        <f t="shared" ref="AI303:AI307" si="420">E303*Q303</f>
        <v>0</v>
      </c>
      <c r="AJ303" s="107">
        <f t="shared" ref="AJ303:AJ307" si="421">F303*R303</f>
        <v>0</v>
      </c>
      <c r="AK303" s="107">
        <f t="shared" ref="AK303:AK307" si="422">E303*S303</f>
        <v>0</v>
      </c>
      <c r="AL303" s="107">
        <f t="shared" ref="AL303:AL307" si="423">F303*T303</f>
        <v>0</v>
      </c>
      <c r="AM303" s="106">
        <f t="shared" ref="AM303:AM307" si="424">E303*U303</f>
        <v>0</v>
      </c>
      <c r="AN303" s="107">
        <f t="shared" ref="AN303:AN307" si="425">F303*V303</f>
        <v>0</v>
      </c>
      <c r="AO303" s="107">
        <f t="shared" ref="AO303:AO307" si="426">E303*W303</f>
        <v>0</v>
      </c>
      <c r="AP303" s="107">
        <f t="shared" ref="AP303:AP307" si="427">F303*X303</f>
        <v>0</v>
      </c>
      <c r="AQ303" s="106">
        <f t="shared" ref="AQ303:AQ307" si="428">E303*Y303</f>
        <v>0</v>
      </c>
      <c r="AR303" s="107">
        <f t="shared" ref="AR303:AR307" si="429">F303*Z303</f>
        <v>0</v>
      </c>
      <c r="AS303" s="107">
        <f t="shared" ref="AS303:AS307" si="430">E303*AA303</f>
        <v>0</v>
      </c>
      <c r="AT303" s="107">
        <f t="shared" ref="AT303:AT307" si="431">F303*AB303</f>
        <v>0</v>
      </c>
      <c r="AU303" s="106">
        <f t="shared" ref="AU303:AU307" si="432">E303*AC303</f>
        <v>0</v>
      </c>
      <c r="AV303" s="107">
        <f t="shared" ref="AV303:AV307" si="433">F303*AD303</f>
        <v>2</v>
      </c>
      <c r="AW303" s="107">
        <f t="shared" ref="AW303:AW307" si="434">E303*AE303</f>
        <v>0</v>
      </c>
      <c r="AX303" s="107">
        <f t="shared" ref="AX303:AX307" si="435">F303*AF303</f>
        <v>0</v>
      </c>
      <c r="AY303" s="109">
        <f t="shared" ref="AY303:AY307" si="436">(E303*G303)-(AI303+AK303+AM303+AO303+AQ303+AS303+AU303+AW303)</f>
        <v>0</v>
      </c>
      <c r="AZ303" s="85">
        <f t="shared" ref="AZ303:AZ307" si="437">(F303*H303)-(AJ303+AL303+AN303+AP303+AR303+AT303+AV303+AX303)</f>
        <v>0</v>
      </c>
      <c r="BA303" s="182">
        <f t="shared" ref="BA303:BA307" si="438">E303*G303</f>
        <v>0</v>
      </c>
      <c r="BB303" s="82">
        <f t="shared" ref="BB303:BB307" si="439">F303*H303</f>
        <v>2</v>
      </c>
      <c r="BC303" s="181">
        <f t="shared" ref="BC303:BC307" si="440">BA303+BB303</f>
        <v>2</v>
      </c>
    </row>
    <row r="304" spans="2:55" x14ac:dyDescent="0.25">
      <c r="B304" s="106" t="str">
        <f>Disciplinas!B341</f>
        <v>OBR</v>
      </c>
      <c r="C304" s="111" t="str">
        <f>Disciplinas!C341</f>
        <v>BFIS</v>
      </c>
      <c r="D304" s="111" t="str">
        <f>Disciplinas!D341</f>
        <v>Trabalho de Conclusão de Curso em Física</v>
      </c>
      <c r="E304" s="106">
        <f>Disciplinas!E341</f>
        <v>0</v>
      </c>
      <c r="F304" s="107">
        <f>Disciplinas!F341</f>
        <v>2</v>
      </c>
      <c r="G304" s="106">
        <f>Disciplinas!AZ341</f>
        <v>0</v>
      </c>
      <c r="H304" s="107">
        <f>Disciplinas!BA341</f>
        <v>1</v>
      </c>
      <c r="I304" s="106">
        <v>0</v>
      </c>
      <c r="J304" s="107"/>
      <c r="K304" s="106">
        <v>0</v>
      </c>
      <c r="L304" s="107">
        <v>0</v>
      </c>
      <c r="M304" s="106">
        <v>100</v>
      </c>
      <c r="N304" s="107">
        <v>0</v>
      </c>
      <c r="O304" s="106">
        <v>0</v>
      </c>
      <c r="P304" s="108"/>
      <c r="Q304" s="107">
        <f t="shared" si="402"/>
        <v>0</v>
      </c>
      <c r="R304" s="107">
        <f t="shared" si="403"/>
        <v>0</v>
      </c>
      <c r="S304" s="107">
        <f t="shared" si="404"/>
        <v>0</v>
      </c>
      <c r="T304" s="107">
        <f t="shared" si="405"/>
        <v>0</v>
      </c>
      <c r="U304" s="107">
        <f t="shared" si="406"/>
        <v>0</v>
      </c>
      <c r="V304" s="107">
        <f t="shared" si="407"/>
        <v>0</v>
      </c>
      <c r="W304" s="107">
        <f t="shared" si="408"/>
        <v>0</v>
      </c>
      <c r="X304" s="107">
        <f t="shared" si="409"/>
        <v>0</v>
      </c>
      <c r="Y304" s="107">
        <f t="shared" si="410"/>
        <v>0</v>
      </c>
      <c r="Z304" s="107">
        <f t="shared" si="411"/>
        <v>1</v>
      </c>
      <c r="AA304" s="107">
        <f t="shared" si="412"/>
        <v>0</v>
      </c>
      <c r="AB304" s="107">
        <f t="shared" si="413"/>
        <v>0</v>
      </c>
      <c r="AC304" s="107">
        <f t="shared" si="414"/>
        <v>0</v>
      </c>
      <c r="AD304" s="107">
        <f t="shared" si="415"/>
        <v>0</v>
      </c>
      <c r="AE304" s="107">
        <f t="shared" si="416"/>
        <v>0</v>
      </c>
      <c r="AF304" s="107">
        <f t="shared" si="417"/>
        <v>0</v>
      </c>
      <c r="AG304" s="109">
        <f t="shared" si="418"/>
        <v>0</v>
      </c>
      <c r="AH304" s="85">
        <f t="shared" si="419"/>
        <v>0</v>
      </c>
      <c r="AI304" s="106">
        <f t="shared" si="420"/>
        <v>0</v>
      </c>
      <c r="AJ304" s="107">
        <f t="shared" si="421"/>
        <v>0</v>
      </c>
      <c r="AK304" s="107">
        <f t="shared" si="422"/>
        <v>0</v>
      </c>
      <c r="AL304" s="107">
        <f t="shared" si="423"/>
        <v>0</v>
      </c>
      <c r="AM304" s="106">
        <f t="shared" si="424"/>
        <v>0</v>
      </c>
      <c r="AN304" s="107">
        <f t="shared" si="425"/>
        <v>0</v>
      </c>
      <c r="AO304" s="107">
        <f t="shared" si="426"/>
        <v>0</v>
      </c>
      <c r="AP304" s="108">
        <f t="shared" si="427"/>
        <v>0</v>
      </c>
      <c r="AQ304" s="106">
        <f t="shared" si="428"/>
        <v>0</v>
      </c>
      <c r="AR304" s="107">
        <f t="shared" si="429"/>
        <v>2</v>
      </c>
      <c r="AS304" s="107">
        <f t="shared" si="430"/>
        <v>0</v>
      </c>
      <c r="AT304" s="107">
        <f t="shared" si="431"/>
        <v>0</v>
      </c>
      <c r="AU304" s="106">
        <f t="shared" si="432"/>
        <v>0</v>
      </c>
      <c r="AV304" s="107">
        <f t="shared" si="433"/>
        <v>0</v>
      </c>
      <c r="AW304" s="107">
        <f t="shared" si="434"/>
        <v>0</v>
      </c>
      <c r="AX304" s="107">
        <f t="shared" si="435"/>
        <v>0</v>
      </c>
      <c r="AY304" s="109">
        <f t="shared" si="436"/>
        <v>0</v>
      </c>
      <c r="AZ304" s="85">
        <f t="shared" si="437"/>
        <v>0</v>
      </c>
      <c r="BA304" s="182">
        <f t="shared" si="438"/>
        <v>0</v>
      </c>
      <c r="BB304" s="82">
        <f t="shared" si="439"/>
        <v>2</v>
      </c>
      <c r="BC304" s="181">
        <f t="shared" si="440"/>
        <v>2</v>
      </c>
    </row>
    <row r="305" spans="2:55" x14ac:dyDescent="0.25">
      <c r="B305" s="111" t="str">
        <f>Disciplinas!B342</f>
        <v>OBR</v>
      </c>
      <c r="C305" s="111" t="str">
        <f>Disciplinas!C342</f>
        <v>BBIO</v>
      </c>
      <c r="D305" s="111" t="str">
        <f>Disciplinas!D342</f>
        <v>Trabalho de Conclusão de Curso em Biologia</v>
      </c>
      <c r="E305" s="106">
        <f>Disciplinas!E342</f>
        <v>0</v>
      </c>
      <c r="F305" s="107">
        <f>Disciplinas!F342</f>
        <v>2</v>
      </c>
      <c r="G305" s="106">
        <f>Disciplinas!AZ342</f>
        <v>0</v>
      </c>
      <c r="H305" s="108">
        <f>Disciplinas!BA342</f>
        <v>1</v>
      </c>
      <c r="I305" s="106">
        <v>100</v>
      </c>
      <c r="J305" s="108">
        <v>0</v>
      </c>
      <c r="K305" s="106">
        <v>0</v>
      </c>
      <c r="L305" s="107">
        <v>0</v>
      </c>
      <c r="M305" s="106">
        <v>0</v>
      </c>
      <c r="N305" s="108">
        <v>0</v>
      </c>
      <c r="O305" s="106">
        <v>0</v>
      </c>
      <c r="P305" s="108"/>
      <c r="Q305" s="107">
        <f t="shared" si="402"/>
        <v>0</v>
      </c>
      <c r="R305" s="107">
        <f t="shared" si="403"/>
        <v>1</v>
      </c>
      <c r="S305" s="107">
        <f t="shared" si="404"/>
        <v>0</v>
      </c>
      <c r="T305" s="107">
        <f t="shared" si="405"/>
        <v>0</v>
      </c>
      <c r="U305" s="107">
        <f t="shared" si="406"/>
        <v>0</v>
      </c>
      <c r="V305" s="107">
        <f t="shared" si="407"/>
        <v>0</v>
      </c>
      <c r="W305" s="107">
        <f t="shared" si="408"/>
        <v>0</v>
      </c>
      <c r="X305" s="107">
        <f t="shared" si="409"/>
        <v>0</v>
      </c>
      <c r="Y305" s="107">
        <f t="shared" si="410"/>
        <v>0</v>
      </c>
      <c r="Z305" s="107">
        <f t="shared" si="411"/>
        <v>0</v>
      </c>
      <c r="AA305" s="107">
        <f t="shared" si="412"/>
        <v>0</v>
      </c>
      <c r="AB305" s="107">
        <f t="shared" si="413"/>
        <v>0</v>
      </c>
      <c r="AC305" s="107">
        <f t="shared" si="414"/>
        <v>0</v>
      </c>
      <c r="AD305" s="107">
        <f t="shared" si="415"/>
        <v>0</v>
      </c>
      <c r="AE305" s="107">
        <f t="shared" si="416"/>
        <v>0</v>
      </c>
      <c r="AF305" s="107">
        <f t="shared" si="417"/>
        <v>0</v>
      </c>
      <c r="AG305" s="109">
        <f t="shared" si="418"/>
        <v>0</v>
      </c>
      <c r="AH305" s="85">
        <f t="shared" si="419"/>
        <v>0</v>
      </c>
      <c r="AI305" s="106">
        <f t="shared" si="420"/>
        <v>0</v>
      </c>
      <c r="AJ305" s="107">
        <f t="shared" si="421"/>
        <v>2</v>
      </c>
      <c r="AK305" s="107">
        <f t="shared" si="422"/>
        <v>0</v>
      </c>
      <c r="AL305" s="107">
        <f t="shared" si="423"/>
        <v>0</v>
      </c>
      <c r="AM305" s="106">
        <f t="shared" si="424"/>
        <v>0</v>
      </c>
      <c r="AN305" s="107">
        <f t="shared" si="425"/>
        <v>0</v>
      </c>
      <c r="AO305" s="107">
        <f t="shared" si="426"/>
        <v>0</v>
      </c>
      <c r="AP305" s="108">
        <f t="shared" si="427"/>
        <v>0</v>
      </c>
      <c r="AQ305" s="106">
        <f t="shared" si="428"/>
        <v>0</v>
      </c>
      <c r="AR305" s="107">
        <f t="shared" si="429"/>
        <v>0</v>
      </c>
      <c r="AS305" s="107">
        <f t="shared" si="430"/>
        <v>0</v>
      </c>
      <c r="AT305" s="108">
        <f t="shared" si="431"/>
        <v>0</v>
      </c>
      <c r="AU305" s="106">
        <f t="shared" si="432"/>
        <v>0</v>
      </c>
      <c r="AV305" s="107">
        <f t="shared" si="433"/>
        <v>0</v>
      </c>
      <c r="AW305" s="107">
        <f t="shared" si="434"/>
        <v>0</v>
      </c>
      <c r="AX305" s="108">
        <f t="shared" si="435"/>
        <v>0</v>
      </c>
      <c r="AY305" s="109">
        <f t="shared" si="436"/>
        <v>0</v>
      </c>
      <c r="AZ305" s="133">
        <f t="shared" si="437"/>
        <v>0</v>
      </c>
      <c r="BA305" s="182">
        <f t="shared" si="438"/>
        <v>0</v>
      </c>
      <c r="BB305" s="110">
        <f t="shared" si="439"/>
        <v>2</v>
      </c>
      <c r="BC305" s="181">
        <f t="shared" si="440"/>
        <v>2</v>
      </c>
    </row>
    <row r="306" spans="2:55" x14ac:dyDescent="0.25">
      <c r="B306" s="111" t="str">
        <f>Disciplinas!B343</f>
        <v>OBR</v>
      </c>
      <c r="C306" s="111" t="str">
        <f>Disciplinas!C343</f>
        <v>BFILO</v>
      </c>
      <c r="D306" s="111" t="str">
        <f>Disciplinas!D343</f>
        <v>Trabalho de Conclusão de Curso em Filosofia</v>
      </c>
      <c r="E306" s="106">
        <f>Disciplinas!E343</f>
        <v>0</v>
      </c>
      <c r="F306" s="107">
        <f>Disciplinas!F343</f>
        <v>2</v>
      </c>
      <c r="G306" s="106">
        <f>Disciplinas!AZ343</f>
        <v>0</v>
      </c>
      <c r="H306" s="108">
        <f>Disciplinas!BA343</f>
        <v>1</v>
      </c>
      <c r="I306" s="106">
        <v>0</v>
      </c>
      <c r="J306" s="108"/>
      <c r="K306" s="106">
        <v>0</v>
      </c>
      <c r="L306" s="108">
        <v>0</v>
      </c>
      <c r="M306" s="106">
        <v>0</v>
      </c>
      <c r="N306" s="108">
        <v>0</v>
      </c>
      <c r="O306" s="106">
        <v>0</v>
      </c>
      <c r="P306" s="108"/>
      <c r="Q306" s="107">
        <f t="shared" si="402"/>
        <v>0</v>
      </c>
      <c r="R306" s="107">
        <f t="shared" si="403"/>
        <v>0</v>
      </c>
      <c r="S306" s="107">
        <f t="shared" si="404"/>
        <v>0</v>
      </c>
      <c r="T306" s="107">
        <f t="shared" si="405"/>
        <v>0</v>
      </c>
      <c r="U306" s="107">
        <f t="shared" si="406"/>
        <v>0</v>
      </c>
      <c r="V306" s="107">
        <f t="shared" si="407"/>
        <v>0</v>
      </c>
      <c r="W306" s="107">
        <f t="shared" si="408"/>
        <v>0</v>
      </c>
      <c r="X306" s="107">
        <f t="shared" si="409"/>
        <v>0</v>
      </c>
      <c r="Y306" s="107">
        <f t="shared" si="410"/>
        <v>0</v>
      </c>
      <c r="Z306" s="107">
        <f t="shared" si="411"/>
        <v>0</v>
      </c>
      <c r="AA306" s="107">
        <f t="shared" si="412"/>
        <v>0</v>
      </c>
      <c r="AB306" s="107">
        <f t="shared" si="413"/>
        <v>0</v>
      </c>
      <c r="AC306" s="107">
        <f t="shared" si="414"/>
        <v>0</v>
      </c>
      <c r="AD306" s="107">
        <f t="shared" si="415"/>
        <v>0</v>
      </c>
      <c r="AE306" s="107">
        <f t="shared" si="416"/>
        <v>0</v>
      </c>
      <c r="AF306" s="107">
        <f t="shared" si="417"/>
        <v>0</v>
      </c>
      <c r="AG306" s="109">
        <f t="shared" si="418"/>
        <v>0</v>
      </c>
      <c r="AH306" s="133">
        <f t="shared" si="419"/>
        <v>1</v>
      </c>
      <c r="AI306" s="107">
        <f t="shared" si="420"/>
        <v>0</v>
      </c>
      <c r="AJ306" s="107">
        <f t="shared" si="421"/>
        <v>0</v>
      </c>
      <c r="AK306" s="107">
        <f t="shared" si="422"/>
        <v>0</v>
      </c>
      <c r="AL306" s="107">
        <f t="shared" si="423"/>
        <v>0</v>
      </c>
      <c r="AM306" s="106">
        <f t="shared" si="424"/>
        <v>0</v>
      </c>
      <c r="AN306" s="107">
        <f t="shared" si="425"/>
        <v>0</v>
      </c>
      <c r="AO306" s="107">
        <f t="shared" si="426"/>
        <v>0</v>
      </c>
      <c r="AP306" s="108">
        <f t="shared" si="427"/>
        <v>0</v>
      </c>
      <c r="AQ306" s="106">
        <f t="shared" si="428"/>
        <v>0</v>
      </c>
      <c r="AR306" s="107">
        <f t="shared" si="429"/>
        <v>0</v>
      </c>
      <c r="AS306" s="107">
        <f t="shared" si="430"/>
        <v>0</v>
      </c>
      <c r="AT306" s="108">
        <f t="shared" si="431"/>
        <v>0</v>
      </c>
      <c r="AU306" s="106">
        <f t="shared" si="432"/>
        <v>0</v>
      </c>
      <c r="AV306" s="107">
        <f t="shared" si="433"/>
        <v>0</v>
      </c>
      <c r="AW306" s="107">
        <f t="shared" si="434"/>
        <v>0</v>
      </c>
      <c r="AX306" s="108">
        <f t="shared" si="435"/>
        <v>0</v>
      </c>
      <c r="AY306" s="109">
        <f t="shared" si="436"/>
        <v>0</v>
      </c>
      <c r="AZ306" s="133">
        <f t="shared" si="437"/>
        <v>2</v>
      </c>
      <c r="BA306" s="182">
        <f t="shared" si="438"/>
        <v>0</v>
      </c>
      <c r="BB306" s="110">
        <f t="shared" si="439"/>
        <v>2</v>
      </c>
      <c r="BC306" s="181">
        <f t="shared" si="440"/>
        <v>2</v>
      </c>
    </row>
    <row r="307" spans="2:55" ht="13.8" thickBot="1" x14ac:dyDescent="0.3">
      <c r="B307" s="112" t="str">
        <f>Disciplinas!B344</f>
        <v>OBR</v>
      </c>
      <c r="C307" s="112" t="str">
        <f>Disciplinas!C344</f>
        <v>BBIO</v>
      </c>
      <c r="D307" s="112" t="str">
        <f>Disciplinas!D344</f>
        <v>Estágio Obrigatório Bacharelado em Ciências Biológicas</v>
      </c>
      <c r="E307" s="113">
        <f>Disciplinas!E344</f>
        <v>0</v>
      </c>
      <c r="F307" s="115">
        <f>Disciplinas!F344</f>
        <v>2</v>
      </c>
      <c r="G307" s="113">
        <f>Disciplinas!AZ344</f>
        <v>0</v>
      </c>
      <c r="H307" s="115">
        <f>Disciplinas!BA344</f>
        <v>1</v>
      </c>
      <c r="I307" s="113">
        <v>100</v>
      </c>
      <c r="J307" s="115">
        <v>0</v>
      </c>
      <c r="K307" s="113">
        <v>0</v>
      </c>
      <c r="L307" s="115">
        <v>0</v>
      </c>
      <c r="M307" s="113">
        <v>0</v>
      </c>
      <c r="N307" s="115">
        <v>0</v>
      </c>
      <c r="O307" s="113">
        <v>0</v>
      </c>
      <c r="P307" s="115"/>
      <c r="Q307" s="114">
        <f t="shared" si="402"/>
        <v>0</v>
      </c>
      <c r="R307" s="114">
        <f t="shared" si="403"/>
        <v>1</v>
      </c>
      <c r="S307" s="114">
        <f t="shared" si="404"/>
        <v>0</v>
      </c>
      <c r="T307" s="114">
        <f t="shared" si="405"/>
        <v>0</v>
      </c>
      <c r="U307" s="114">
        <f t="shared" si="406"/>
        <v>0</v>
      </c>
      <c r="V307" s="114">
        <f t="shared" si="407"/>
        <v>0</v>
      </c>
      <c r="W307" s="114">
        <f t="shared" si="408"/>
        <v>0</v>
      </c>
      <c r="X307" s="114">
        <f t="shared" si="409"/>
        <v>0</v>
      </c>
      <c r="Y307" s="114">
        <f t="shared" si="410"/>
        <v>0</v>
      </c>
      <c r="Z307" s="114">
        <f t="shared" si="411"/>
        <v>0</v>
      </c>
      <c r="AA307" s="114">
        <f t="shared" si="412"/>
        <v>0</v>
      </c>
      <c r="AB307" s="114">
        <f t="shared" si="413"/>
        <v>0</v>
      </c>
      <c r="AC307" s="114">
        <f t="shared" si="414"/>
        <v>0</v>
      </c>
      <c r="AD307" s="114">
        <f t="shared" si="415"/>
        <v>0</v>
      </c>
      <c r="AE307" s="114">
        <f t="shared" si="416"/>
        <v>0</v>
      </c>
      <c r="AF307" s="114">
        <f t="shared" si="417"/>
        <v>0</v>
      </c>
      <c r="AG307" s="116">
        <f t="shared" si="418"/>
        <v>0</v>
      </c>
      <c r="AH307" s="134">
        <f t="shared" si="419"/>
        <v>0</v>
      </c>
      <c r="AI307" s="114">
        <f t="shared" si="420"/>
        <v>0</v>
      </c>
      <c r="AJ307" s="114">
        <f t="shared" si="421"/>
        <v>2</v>
      </c>
      <c r="AK307" s="114">
        <f t="shared" si="422"/>
        <v>0</v>
      </c>
      <c r="AL307" s="114">
        <f t="shared" si="423"/>
        <v>0</v>
      </c>
      <c r="AM307" s="113">
        <f t="shared" si="424"/>
        <v>0</v>
      </c>
      <c r="AN307" s="114">
        <f t="shared" si="425"/>
        <v>0</v>
      </c>
      <c r="AO307" s="114">
        <f t="shared" si="426"/>
        <v>0</v>
      </c>
      <c r="AP307" s="115">
        <f t="shared" si="427"/>
        <v>0</v>
      </c>
      <c r="AQ307" s="113">
        <f t="shared" si="428"/>
        <v>0</v>
      </c>
      <c r="AR307" s="114">
        <f t="shared" si="429"/>
        <v>0</v>
      </c>
      <c r="AS307" s="114">
        <f t="shared" si="430"/>
        <v>0</v>
      </c>
      <c r="AT307" s="115">
        <f t="shared" si="431"/>
        <v>0</v>
      </c>
      <c r="AU307" s="113">
        <f t="shared" si="432"/>
        <v>0</v>
      </c>
      <c r="AV307" s="114">
        <f t="shared" si="433"/>
        <v>0</v>
      </c>
      <c r="AW307" s="114">
        <f t="shared" si="434"/>
        <v>0</v>
      </c>
      <c r="AX307" s="115">
        <f t="shared" si="435"/>
        <v>0</v>
      </c>
      <c r="AY307" s="116">
        <f t="shared" si="436"/>
        <v>0</v>
      </c>
      <c r="AZ307" s="134">
        <f t="shared" si="437"/>
        <v>0</v>
      </c>
      <c r="BA307" s="183">
        <f t="shared" si="438"/>
        <v>0</v>
      </c>
      <c r="BB307" s="117">
        <f t="shared" si="439"/>
        <v>2</v>
      </c>
      <c r="BC307" s="97">
        <f t="shared" si="440"/>
        <v>2</v>
      </c>
    </row>
  </sheetData>
  <autoFilter ref="B4:BD307"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  <filterColumn colId="45" showButton="0"/>
    <filterColumn colId="47" showButton="0"/>
    <filterColumn colId="49" showButton="0"/>
    <filterColumn colId="51" showButton="0"/>
    <filterColumn colId="52" showButton="0"/>
  </autoFilter>
  <mergeCells count="39">
    <mergeCell ref="I1:P1"/>
    <mergeCell ref="Q1:AH3"/>
    <mergeCell ref="B2:H3"/>
    <mergeCell ref="I2:P3"/>
    <mergeCell ref="AI2:BC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Y4:AZ4"/>
    <mergeCell ref="BA4:BC4"/>
    <mergeCell ref="AO4:AP4"/>
    <mergeCell ref="AQ4:AR4"/>
    <mergeCell ref="AS4:AT4"/>
    <mergeCell ref="AU4:AV4"/>
    <mergeCell ref="AW4:AX4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zoomScaleNormal="100" workbookViewId="0">
      <selection activeCell="A2" sqref="A2:A3"/>
    </sheetView>
  </sheetViews>
  <sheetFormatPr defaultRowHeight="13.2" x14ac:dyDescent="0.25"/>
  <cols>
    <col min="1" max="1" width="16.5546875" bestFit="1" customWidth="1"/>
    <col min="2" max="2" width="31.5546875"/>
    <col min="3" max="4" width="9.109375" customWidth="1"/>
    <col min="5" max="5" width="32.44140625" style="127" bestFit="1" customWidth="1"/>
    <col min="6" max="6" width="30.109375" style="138" customWidth="1"/>
    <col min="7" max="7" width="30.109375"/>
    <col min="8" max="8" width="9.109375" style="138"/>
    <col min="9" max="10" width="30.109375"/>
    <col min="11" max="11" width="30.109375" style="193" customWidth="1"/>
    <col min="12" max="42" width="8.44140625" style="193"/>
    <col min="43" max="1028" width="8.44140625"/>
  </cols>
  <sheetData>
    <row r="1" spans="1:42" ht="13.8" thickBot="1" x14ac:dyDescent="0.3"/>
    <row r="2" spans="1:42" ht="18.75" customHeight="1" thickBot="1" x14ac:dyDescent="0.3">
      <c r="A2" s="275" t="s">
        <v>292</v>
      </c>
      <c r="B2" s="273" t="s">
        <v>291</v>
      </c>
      <c r="C2" s="274" t="s">
        <v>295</v>
      </c>
      <c r="D2" s="274"/>
      <c r="E2" s="126"/>
      <c r="F2" s="137"/>
      <c r="G2" s="274" t="s">
        <v>296</v>
      </c>
      <c r="H2" s="274"/>
      <c r="I2" s="274"/>
      <c r="J2" s="274"/>
    </row>
    <row r="3" spans="1:42" ht="18.75" customHeight="1" thickBot="1" x14ac:dyDescent="0.3">
      <c r="A3" s="275"/>
      <c r="B3" s="273"/>
      <c r="C3" s="119" t="s">
        <v>266</v>
      </c>
      <c r="D3" s="119" t="s">
        <v>267</v>
      </c>
      <c r="E3" s="119" t="s">
        <v>270</v>
      </c>
      <c r="F3" s="120" t="s">
        <v>297</v>
      </c>
      <c r="G3" s="120" t="s">
        <v>299</v>
      </c>
      <c r="H3" s="120" t="s">
        <v>267</v>
      </c>
      <c r="I3" s="118" t="s">
        <v>268</v>
      </c>
      <c r="J3" s="120" t="s">
        <v>298</v>
      </c>
    </row>
    <row r="4" spans="1:42" s="144" customFormat="1" ht="20.100000000000001" customHeight="1" x14ac:dyDescent="0.25">
      <c r="A4" s="276" t="s">
        <v>287</v>
      </c>
      <c r="B4" s="139" t="s">
        <v>293</v>
      </c>
      <c r="C4" s="140">
        <f>SUM('Divisão interna do centro'!AI6:AJ307)</f>
        <v>841</v>
      </c>
      <c r="D4" s="141">
        <f>C4/C12</f>
        <v>0.22073490813648294</v>
      </c>
      <c r="E4" s="177">
        <v>836.94999999999993</v>
      </c>
      <c r="F4" s="265">
        <f>G4+G5</f>
        <v>57.755905511811022</v>
      </c>
      <c r="G4" s="194">
        <f t="shared" ref="G4:G11" si="0">225*D4</f>
        <v>49.665354330708659</v>
      </c>
      <c r="H4" s="200">
        <f>G4/F4*100</f>
        <v>85.991820040899796</v>
      </c>
      <c r="I4" s="143">
        <v>42</v>
      </c>
      <c r="J4" s="142">
        <f t="shared" ref="J4:J11" si="1">(G4-I4)</f>
        <v>7.6653543307086593</v>
      </c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</row>
    <row r="5" spans="1:42" s="144" customFormat="1" ht="20.100000000000001" customHeight="1" thickBot="1" x14ac:dyDescent="0.3">
      <c r="A5" s="276"/>
      <c r="B5" s="145" t="s">
        <v>294</v>
      </c>
      <c r="C5" s="146">
        <f>SUM('Divisão interna do centro'!AK6:AL307)</f>
        <v>137</v>
      </c>
      <c r="D5" s="147">
        <f>C5/C12</f>
        <v>3.5958005249343832E-2</v>
      </c>
      <c r="E5" s="178">
        <v>207.45</v>
      </c>
      <c r="F5" s="266"/>
      <c r="G5" s="195">
        <f t="shared" si="0"/>
        <v>8.0905511811023629</v>
      </c>
      <c r="H5" s="201">
        <f>G5/F4*100</f>
        <v>14.008179959100206</v>
      </c>
      <c r="I5" s="149">
        <v>6</v>
      </c>
      <c r="J5" s="148">
        <f t="shared" si="1"/>
        <v>2.0905511811023629</v>
      </c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</row>
    <row r="6" spans="1:42" s="155" customFormat="1" ht="20.100000000000001" customHeight="1" x14ac:dyDescent="0.25">
      <c r="A6" s="262" t="s">
        <v>288</v>
      </c>
      <c r="B6" s="150" t="s">
        <v>293</v>
      </c>
      <c r="C6" s="151">
        <f>SUM('Divisão interna do centro'!AM6:AN307)</f>
        <v>557</v>
      </c>
      <c r="D6" s="152">
        <f>C6/C12</f>
        <v>0.14619422572178478</v>
      </c>
      <c r="E6" s="179">
        <v>616.75</v>
      </c>
      <c r="F6" s="267">
        <f>G6+G7</f>
        <v>41.161417322834652</v>
      </c>
      <c r="G6" s="196">
        <f t="shared" si="0"/>
        <v>32.893700787401578</v>
      </c>
      <c r="H6" s="202">
        <f>G6/F6*100</f>
        <v>79.913916786226679</v>
      </c>
      <c r="I6" s="154">
        <v>33</v>
      </c>
      <c r="J6" s="153">
        <f t="shared" si="1"/>
        <v>-0.10629921259842234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</row>
    <row r="7" spans="1:42" s="155" customFormat="1" ht="20.100000000000001" customHeight="1" thickBot="1" x14ac:dyDescent="0.3">
      <c r="A7" s="262"/>
      <c r="B7" s="156" t="s">
        <v>294</v>
      </c>
      <c r="C7" s="151">
        <f>SUM('Divisão interna do centro'!AO6:AP307)</f>
        <v>140</v>
      </c>
      <c r="D7" s="152">
        <f>C7/C12</f>
        <v>3.6745406824146981E-2</v>
      </c>
      <c r="E7" s="179">
        <v>152.25</v>
      </c>
      <c r="F7" s="268"/>
      <c r="G7" s="196">
        <f t="shared" si="0"/>
        <v>8.2677165354330704</v>
      </c>
      <c r="H7" s="202">
        <f>G7/F6*100</f>
        <v>20.086083213773311</v>
      </c>
      <c r="I7" s="154">
        <v>7</v>
      </c>
      <c r="J7" s="153">
        <f t="shared" si="1"/>
        <v>1.2677165354330704</v>
      </c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</row>
    <row r="8" spans="1:42" s="175" customFormat="1" ht="20.100000000000001" customHeight="1" x14ac:dyDescent="0.25">
      <c r="A8" s="263" t="s">
        <v>289</v>
      </c>
      <c r="B8" s="170" t="s">
        <v>293</v>
      </c>
      <c r="C8" s="171">
        <f>SUM('Divisão interna do centro'!AQ6:AR307)</f>
        <v>1009</v>
      </c>
      <c r="D8" s="172">
        <f>C8/C12</f>
        <v>0.26482939632545932</v>
      </c>
      <c r="E8" s="180">
        <v>1078.45</v>
      </c>
      <c r="F8" s="269">
        <f>G8+G9</f>
        <v>68.444881889763778</v>
      </c>
      <c r="G8" s="197">
        <f t="shared" si="0"/>
        <v>59.586614173228348</v>
      </c>
      <c r="H8" s="203">
        <f>G8/F8*100</f>
        <v>87.057808455565151</v>
      </c>
      <c r="I8" s="174">
        <v>59</v>
      </c>
      <c r="J8" s="173">
        <f t="shared" si="1"/>
        <v>0.58661417322834808</v>
      </c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</row>
    <row r="9" spans="1:42" s="175" customFormat="1" ht="20.100000000000001" customHeight="1" thickBot="1" x14ac:dyDescent="0.3">
      <c r="A9" s="263"/>
      <c r="B9" s="176" t="s">
        <v>294</v>
      </c>
      <c r="C9" s="171">
        <f>SUM('Divisão interna do centro'!AS6:AT307)</f>
        <v>150</v>
      </c>
      <c r="D9" s="172">
        <f>C9/C12</f>
        <v>3.937007874015748E-2</v>
      </c>
      <c r="E9" s="180">
        <v>217.75</v>
      </c>
      <c r="F9" s="270"/>
      <c r="G9" s="197">
        <f t="shared" si="0"/>
        <v>8.8582677165354333</v>
      </c>
      <c r="H9" s="203">
        <f>G9/F8*100</f>
        <v>12.942191544434859</v>
      </c>
      <c r="I9" s="174">
        <v>9</v>
      </c>
      <c r="J9" s="173">
        <f t="shared" si="1"/>
        <v>-0.14173228346456668</v>
      </c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</row>
    <row r="10" spans="1:42" s="163" customFormat="1" ht="20.100000000000001" customHeight="1" x14ac:dyDescent="0.25">
      <c r="A10" s="264" t="s">
        <v>290</v>
      </c>
      <c r="B10" s="157" t="s">
        <v>293</v>
      </c>
      <c r="C10" s="158">
        <f>SUM('Divisão interna do centro'!AU6:AV307)</f>
        <v>821</v>
      </c>
      <c r="D10" s="159">
        <f>C10/C12</f>
        <v>0.21548556430446195</v>
      </c>
      <c r="E10" s="160">
        <v>779.11500000000001</v>
      </c>
      <c r="F10" s="271">
        <f>G10+G11</f>
        <v>57.637795275590555</v>
      </c>
      <c r="G10" s="198">
        <f t="shared" si="0"/>
        <v>48.484251968503941</v>
      </c>
      <c r="H10" s="204">
        <f>G10/F10*100</f>
        <v>84.118852459016395</v>
      </c>
      <c r="I10" s="161">
        <v>46</v>
      </c>
      <c r="J10" s="162">
        <f t="shared" si="1"/>
        <v>2.4842519685039406</v>
      </c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</row>
    <row r="11" spans="1:42" s="163" customFormat="1" ht="20.100000000000001" customHeight="1" thickBot="1" x14ac:dyDescent="0.3">
      <c r="A11" s="264"/>
      <c r="B11" s="164" t="s">
        <v>294</v>
      </c>
      <c r="C11" s="165">
        <f>SUM('Divisão interna do centro'!AW6:AX307)</f>
        <v>155</v>
      </c>
      <c r="D11" s="166">
        <f>C11/C12</f>
        <v>4.0682414698162729E-2</v>
      </c>
      <c r="E11" s="167">
        <v>291.28499999999997</v>
      </c>
      <c r="F11" s="272"/>
      <c r="G11" s="199">
        <f t="shared" si="0"/>
        <v>9.1535433070866148</v>
      </c>
      <c r="H11" s="205">
        <f>G11/F10*100</f>
        <v>15.881147540983607</v>
      </c>
      <c r="I11" s="168">
        <v>8</v>
      </c>
      <c r="J11" s="169">
        <f t="shared" si="1"/>
        <v>1.1535433070866148</v>
      </c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</row>
    <row r="12" spans="1:42" ht="19.5" customHeight="1" thickBot="1" x14ac:dyDescent="0.3">
      <c r="B12" s="121" t="s">
        <v>269</v>
      </c>
      <c r="C12" s="122">
        <f t="shared" ref="C12:J12" si="2">SUM(C4:C11)</f>
        <v>3810</v>
      </c>
      <c r="D12" s="123">
        <f t="shared" si="2"/>
        <v>1</v>
      </c>
      <c r="E12" s="136">
        <f t="shared" si="2"/>
        <v>4180</v>
      </c>
      <c r="F12" s="222">
        <f>SUM(F4:F11)</f>
        <v>225</v>
      </c>
      <c r="G12" s="224">
        <f>SUM(G4:G11)</f>
        <v>225</v>
      </c>
      <c r="H12" s="124"/>
      <c r="I12" s="224">
        <f t="shared" si="2"/>
        <v>210</v>
      </c>
      <c r="J12" s="125">
        <f t="shared" si="2"/>
        <v>15.000000000000007</v>
      </c>
    </row>
    <row r="13" spans="1:42" ht="14.4" thickBot="1" x14ac:dyDescent="0.35">
      <c r="E13" s="219" t="s">
        <v>313</v>
      </c>
      <c r="F13" s="223">
        <v>226</v>
      </c>
      <c r="G13" s="220">
        <v>226</v>
      </c>
      <c r="H13" s="223"/>
      <c r="I13" s="223"/>
      <c r="J13" s="221">
        <v>16</v>
      </c>
    </row>
    <row r="16" spans="1:42" ht="13.8" x14ac:dyDescent="0.3">
      <c r="G16" s="218" t="s">
        <v>300</v>
      </c>
    </row>
  </sheetData>
  <mergeCells count="12">
    <mergeCell ref="B2:B3"/>
    <mergeCell ref="C2:D2"/>
    <mergeCell ref="G2:J2"/>
    <mergeCell ref="A2:A3"/>
    <mergeCell ref="A4:A5"/>
    <mergeCell ref="A6:A7"/>
    <mergeCell ref="A8:A9"/>
    <mergeCell ref="A10:A11"/>
    <mergeCell ref="F4:F5"/>
    <mergeCell ref="F6:F7"/>
    <mergeCell ref="F8:F9"/>
    <mergeCell ref="F10:F1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Disciplinas</vt:lpstr>
      <vt:lpstr>Divisão interna do centro</vt:lpstr>
      <vt:lpstr>Créditos por área</vt:lpstr>
      <vt:lpstr>Disciplinas!_FiltrarBancodeDados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da Silva Correa</dc:creator>
  <cp:lastModifiedBy>Renato da Silva Correa</cp:lastModifiedBy>
  <cp:revision>3</cp:revision>
  <dcterms:created xsi:type="dcterms:W3CDTF">2017-04-10T16:39:10Z</dcterms:created>
  <dcterms:modified xsi:type="dcterms:W3CDTF">2017-05-26T15:16:41Z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